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E:\2021年科技奖励\"/>
    </mc:Choice>
  </mc:AlternateContent>
  <xr:revisionPtr revIDLastSave="0" documentId="13_ncr:1_{77184CE8-202F-413F-B5B5-C1F1E83F4143}" xr6:coauthVersionLast="47" xr6:coauthVersionMax="47" xr10:uidLastSave="{00000000-0000-0000-0000-000000000000}"/>
  <bookViews>
    <workbookView xWindow="-120" yWindow="-120" windowWidth="29040" windowHeight="15840" firstSheet="1" activeTab="10" xr2:uid="{00000000-000D-0000-FFFF-FFFF00000000}"/>
  </bookViews>
  <sheets>
    <sheet name="2020-2021年国家级项目申报" sheetId="1" r:id="rId1"/>
    <sheet name="论文" sheetId="2" r:id="rId2"/>
    <sheet name="2019-2020年国家级项目结题" sheetId="3" r:id="rId3"/>
    <sheet name="2020年纵向科研项目立项" sheetId="4" r:id="rId4"/>
    <sheet name="成果奖" sheetId="5" r:id="rId5"/>
    <sheet name="市重点实验室" sheetId="6" r:id="rId6"/>
    <sheet name="专著" sheetId="7" r:id="rId7"/>
    <sheet name="专利" sheetId="8" r:id="rId8"/>
    <sheet name="汇总" sheetId="9" r:id="rId9"/>
    <sheet name="名字汇总" sheetId="11" state="hidden" r:id="rId10"/>
    <sheet name="绩点汇总" sheetId="12" r:id="rId11"/>
  </sheets>
  <calcPr calcId="181029"/>
  <pivotCaches>
    <pivotCache cacheId="0" r:id="rId12"/>
  </pivotCache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518" i="12" l="1"/>
  <c r="K12" i="3"/>
  <c r="K13" i="3"/>
  <c r="E330" i="12"/>
  <c r="E285" i="12"/>
  <c r="E181" i="12"/>
  <c r="F181" i="12" s="1"/>
  <c r="E463" i="12"/>
  <c r="E435" i="12"/>
  <c r="E311" i="12"/>
  <c r="F311" i="12" s="1"/>
  <c r="E190" i="12"/>
  <c r="F190" i="12" s="1"/>
  <c r="E182" i="12"/>
  <c r="E160" i="12"/>
  <c r="F160" i="12" s="1"/>
  <c r="E120" i="12"/>
  <c r="F120" i="12" s="1"/>
  <c r="E43" i="12"/>
  <c r="E401" i="12"/>
  <c r="E350" i="12"/>
  <c r="E176" i="12"/>
  <c r="F176" i="12" s="1"/>
  <c r="E111" i="12"/>
  <c r="E93" i="12"/>
  <c r="E22" i="12"/>
  <c r="E1314" i="9"/>
  <c r="Q11" i="8"/>
  <c r="N39" i="7"/>
  <c r="H6" i="6"/>
  <c r="J13" i="5"/>
  <c r="P241" i="4"/>
  <c r="P795" i="2"/>
  <c r="J212" i="1"/>
  <c r="F4" i="12"/>
  <c r="F5" i="12"/>
  <c r="F6" i="12"/>
  <c r="F7" i="12"/>
  <c r="F8" i="12"/>
  <c r="F9" i="12"/>
  <c r="F10" i="12"/>
  <c r="F11" i="12"/>
  <c r="F12" i="12"/>
  <c r="F13" i="12"/>
  <c r="F14" i="12"/>
  <c r="F15" i="12"/>
  <c r="F16" i="12"/>
  <c r="F17" i="12"/>
  <c r="F18" i="12"/>
  <c r="F20" i="12"/>
  <c r="F21" i="12"/>
  <c r="F22" i="12"/>
  <c r="F24" i="12"/>
  <c r="F25" i="12"/>
  <c r="F26" i="12"/>
  <c r="F27" i="12"/>
  <c r="F28" i="12"/>
  <c r="F29" i="12"/>
  <c r="F30" i="12"/>
  <c r="F31" i="12"/>
  <c r="F32" i="12"/>
  <c r="F33" i="12"/>
  <c r="F34" i="12"/>
  <c r="F35" i="12"/>
  <c r="F36" i="12"/>
  <c r="F37" i="12"/>
  <c r="F38" i="12"/>
  <c r="F39" i="12"/>
  <c r="F40" i="12"/>
  <c r="F43" i="12"/>
  <c r="F44" i="12"/>
  <c r="F45" i="12"/>
  <c r="F46" i="12"/>
  <c r="F47" i="12"/>
  <c r="F48" i="12"/>
  <c r="F49" i="12"/>
  <c r="F50" i="12"/>
  <c r="F52" i="12"/>
  <c r="F53" i="12"/>
  <c r="F54" i="12"/>
  <c r="F55" i="12"/>
  <c r="F56" i="12"/>
  <c r="F57" i="12"/>
  <c r="F58" i="12"/>
  <c r="F59" i="12"/>
  <c r="F60" i="12"/>
  <c r="F61" i="12"/>
  <c r="F62" i="12"/>
  <c r="F63" i="12"/>
  <c r="F64" i="12"/>
  <c r="F65" i="12"/>
  <c r="F66" i="12"/>
  <c r="F67" i="12"/>
  <c r="F68" i="12"/>
  <c r="F69" i="12"/>
  <c r="F70" i="12"/>
  <c r="F71" i="12"/>
  <c r="F72" i="12"/>
  <c r="F73" i="12"/>
  <c r="F74" i="12"/>
  <c r="F75" i="12"/>
  <c r="F76" i="12"/>
  <c r="F77" i="12"/>
  <c r="F78" i="12"/>
  <c r="F79" i="12"/>
  <c r="F80" i="12"/>
  <c r="F81" i="12"/>
  <c r="F82" i="12"/>
  <c r="F83" i="12"/>
  <c r="F84" i="12"/>
  <c r="F85" i="12"/>
  <c r="F86" i="12"/>
  <c r="F87" i="12"/>
  <c r="F88" i="12"/>
  <c r="F89" i="12"/>
  <c r="F90" i="12"/>
  <c r="F91" i="12"/>
  <c r="F93" i="12"/>
  <c r="F94" i="12"/>
  <c r="F95" i="12"/>
  <c r="F96" i="12"/>
  <c r="F97" i="12"/>
  <c r="F98" i="12"/>
  <c r="F99" i="12"/>
  <c r="F100" i="12"/>
  <c r="F101" i="12"/>
  <c r="F102" i="12"/>
  <c r="F103" i="12"/>
  <c r="F104" i="12"/>
  <c r="F105" i="12"/>
  <c r="F106" i="12"/>
  <c r="F107" i="12"/>
  <c r="F109" i="12"/>
  <c r="F110" i="12"/>
  <c r="F111" i="12"/>
  <c r="F112" i="12"/>
  <c r="F113" i="12"/>
  <c r="F114" i="12"/>
  <c r="F115" i="12"/>
  <c r="F116" i="12"/>
  <c r="F117" i="12"/>
  <c r="F118" i="12"/>
  <c r="F119" i="12"/>
  <c r="F121" i="12"/>
  <c r="F122" i="12"/>
  <c r="F123" i="12"/>
  <c r="F124" i="12"/>
  <c r="F125" i="12"/>
  <c r="F126" i="12"/>
  <c r="F127" i="12"/>
  <c r="F128" i="12"/>
  <c r="F129" i="12"/>
  <c r="F130" i="12"/>
  <c r="F131" i="12"/>
  <c r="F132" i="12"/>
  <c r="F133" i="12"/>
  <c r="F134" i="12"/>
  <c r="F135" i="12"/>
  <c r="F136" i="12"/>
  <c r="F137" i="12"/>
  <c r="F139" i="12"/>
  <c r="F140" i="12"/>
  <c r="F141" i="12"/>
  <c r="F142" i="12"/>
  <c r="F143" i="12"/>
  <c r="F144" i="12"/>
  <c r="F145" i="12"/>
  <c r="F146" i="12"/>
  <c r="F147" i="12"/>
  <c r="F148" i="12"/>
  <c r="F149" i="12"/>
  <c r="F150" i="12"/>
  <c r="F151" i="12"/>
  <c r="F152" i="12"/>
  <c r="F153" i="12"/>
  <c r="F154" i="12"/>
  <c r="F155" i="12"/>
  <c r="F156" i="12"/>
  <c r="F157" i="12"/>
  <c r="F158" i="12"/>
  <c r="F159" i="12"/>
  <c r="F161" i="12"/>
  <c r="F162" i="12"/>
  <c r="F163" i="12"/>
  <c r="F164" i="12"/>
  <c r="F165" i="12"/>
  <c r="F166" i="12"/>
  <c r="F167" i="12"/>
  <c r="F168" i="12"/>
  <c r="F169" i="12"/>
  <c r="F170" i="12"/>
  <c r="F171" i="12"/>
  <c r="F172" i="12"/>
  <c r="F173" i="12"/>
  <c r="F174" i="12"/>
  <c r="F175" i="12"/>
  <c r="F177" i="12"/>
  <c r="F178" i="12"/>
  <c r="F179" i="12"/>
  <c r="F180" i="12"/>
  <c r="F182" i="12"/>
  <c r="F183" i="12"/>
  <c r="F184" i="12"/>
  <c r="F185" i="12"/>
  <c r="F186" i="12"/>
  <c r="F187" i="12"/>
  <c r="F188" i="12"/>
  <c r="F189" i="12"/>
  <c r="F191" i="12"/>
  <c r="F192" i="12"/>
  <c r="F193" i="12"/>
  <c r="F194" i="12"/>
  <c r="F195" i="12"/>
  <c r="F196" i="12"/>
  <c r="F197" i="12"/>
  <c r="F198" i="12"/>
  <c r="F199" i="12"/>
  <c r="F200" i="12"/>
  <c r="F201" i="12"/>
  <c r="F202" i="12"/>
  <c r="F203" i="12"/>
  <c r="F204" i="12"/>
  <c r="F205" i="12"/>
  <c r="F206" i="12"/>
  <c r="F207" i="12"/>
  <c r="F208" i="12"/>
  <c r="F209" i="12"/>
  <c r="F210" i="12"/>
  <c r="F211" i="12"/>
  <c r="F212" i="12"/>
  <c r="F213" i="12"/>
  <c r="F214" i="12"/>
  <c r="F215" i="12"/>
  <c r="F216" i="12"/>
  <c r="F217" i="12"/>
  <c r="F218" i="12"/>
  <c r="F219" i="12"/>
  <c r="F220" i="12"/>
  <c r="F221" i="12"/>
  <c r="F222" i="12"/>
  <c r="F223" i="12"/>
  <c r="F224" i="12"/>
  <c r="F225" i="12"/>
  <c r="F226" i="12"/>
  <c r="F227" i="12"/>
  <c r="F228" i="12"/>
  <c r="F229" i="12"/>
  <c r="F230" i="12"/>
  <c r="F231" i="12"/>
  <c r="F232" i="12"/>
  <c r="F233" i="12"/>
  <c r="F234" i="12"/>
  <c r="F235" i="12"/>
  <c r="F236" i="12"/>
  <c r="F237" i="12"/>
  <c r="F238" i="12"/>
  <c r="F239" i="12"/>
  <c r="F240" i="12"/>
  <c r="F241" i="12"/>
  <c r="F242" i="12"/>
  <c r="F243" i="12"/>
  <c r="F244" i="12"/>
  <c r="F245" i="12"/>
  <c r="F246" i="12"/>
  <c r="F247" i="12"/>
  <c r="F248" i="12"/>
  <c r="F249" i="12"/>
  <c r="F250" i="12"/>
  <c r="F251" i="12"/>
  <c r="F252" i="12"/>
  <c r="F253" i="12"/>
  <c r="F254" i="12"/>
  <c r="F255" i="12"/>
  <c r="F257" i="12"/>
  <c r="F258" i="12"/>
  <c r="F259" i="12"/>
  <c r="F260" i="12"/>
  <c r="F261" i="12"/>
  <c r="F262" i="12"/>
  <c r="F263" i="12"/>
  <c r="F264" i="12"/>
  <c r="F265" i="12"/>
  <c r="F266" i="12"/>
  <c r="F267" i="12"/>
  <c r="F268" i="12"/>
  <c r="F269" i="12"/>
  <c r="F270" i="12"/>
  <c r="F271" i="12"/>
  <c r="F272" i="12"/>
  <c r="F273" i="12"/>
  <c r="F274" i="12"/>
  <c r="F275" i="12"/>
  <c r="F276" i="12"/>
  <c r="F277" i="12"/>
  <c r="F278" i="12"/>
  <c r="F279" i="12"/>
  <c r="F280" i="12"/>
  <c r="F281" i="12"/>
  <c r="F282" i="12"/>
  <c r="F283" i="12"/>
  <c r="F284" i="12"/>
  <c r="F285" i="12"/>
  <c r="F286" i="12"/>
  <c r="F287" i="12"/>
  <c r="F288" i="12"/>
  <c r="F289" i="12"/>
  <c r="F290" i="12"/>
  <c r="F291" i="12"/>
  <c r="F293" i="12"/>
  <c r="F294" i="12"/>
  <c r="F295" i="12"/>
  <c r="F296" i="12"/>
  <c r="F297" i="12"/>
  <c r="F298" i="12"/>
  <c r="F299" i="12"/>
  <c r="F300" i="12"/>
  <c r="F301" i="12"/>
  <c r="F302" i="12"/>
  <c r="F303" i="12"/>
  <c r="F304" i="12"/>
  <c r="F305" i="12"/>
  <c r="F306" i="12"/>
  <c r="F307" i="12"/>
  <c r="F308" i="12"/>
  <c r="F309" i="12"/>
  <c r="F310" i="12"/>
  <c r="F312" i="12"/>
  <c r="F313" i="12"/>
  <c r="F314" i="12"/>
  <c r="F315" i="12"/>
  <c r="F316" i="12"/>
  <c r="F317" i="12"/>
  <c r="F318" i="12"/>
  <c r="F319" i="12"/>
  <c r="F320" i="12"/>
  <c r="F321" i="12"/>
  <c r="F322" i="12"/>
  <c r="F323" i="12"/>
  <c r="F324" i="12"/>
  <c r="F325" i="12"/>
  <c r="F326" i="12"/>
  <c r="F327" i="12"/>
  <c r="F328" i="12"/>
  <c r="F329" i="12"/>
  <c r="F330" i="12"/>
  <c r="F331" i="12"/>
  <c r="F332" i="12"/>
  <c r="F333" i="12"/>
  <c r="F334" i="12"/>
  <c r="F335" i="12"/>
  <c r="F336" i="12"/>
  <c r="F337" i="12"/>
  <c r="F338" i="12"/>
  <c r="F339" i="12"/>
  <c r="F340" i="12"/>
  <c r="F342" i="12"/>
  <c r="F343" i="12"/>
  <c r="F344" i="12"/>
  <c r="F345" i="12"/>
  <c r="F346" i="12"/>
  <c r="F347" i="12"/>
  <c r="F348" i="12"/>
  <c r="F349" i="12"/>
  <c r="F350" i="12"/>
  <c r="F351" i="12"/>
  <c r="F352" i="12"/>
  <c r="F353" i="12"/>
  <c r="F354" i="12"/>
  <c r="F355" i="12"/>
  <c r="F356" i="12"/>
  <c r="F357" i="12"/>
  <c r="F358" i="12"/>
  <c r="F359" i="12"/>
  <c r="F360" i="12"/>
  <c r="F361" i="12"/>
  <c r="F362" i="12"/>
  <c r="F363" i="12"/>
  <c r="F364" i="12"/>
  <c r="F365" i="12"/>
  <c r="F366" i="12"/>
  <c r="F367" i="12"/>
  <c r="F368" i="12"/>
  <c r="F369" i="12"/>
  <c r="F370" i="12"/>
  <c r="F371" i="12"/>
  <c r="F372" i="12"/>
  <c r="F373" i="12"/>
  <c r="F374" i="12"/>
  <c r="F375" i="12"/>
  <c r="F376" i="12"/>
  <c r="F377" i="12"/>
  <c r="F378" i="12"/>
  <c r="F379" i="12"/>
  <c r="F380" i="12"/>
  <c r="F382" i="12"/>
  <c r="F383" i="12"/>
  <c r="F384" i="12"/>
  <c r="F385" i="12"/>
  <c r="F386" i="12"/>
  <c r="F387" i="12"/>
  <c r="F388" i="12"/>
  <c r="F389" i="12"/>
  <c r="F390" i="12"/>
  <c r="F391" i="12"/>
  <c r="F392" i="12"/>
  <c r="F393" i="12"/>
  <c r="F394" i="12"/>
  <c r="F395" i="12"/>
  <c r="F396" i="12"/>
  <c r="F397" i="12"/>
  <c r="F398" i="12"/>
  <c r="F399" i="12"/>
  <c r="F400" i="12"/>
  <c r="F401" i="12"/>
  <c r="F402" i="12"/>
  <c r="F403" i="12"/>
  <c r="F404" i="12"/>
  <c r="F405" i="12"/>
  <c r="F406" i="12"/>
  <c r="F407" i="12"/>
  <c r="F408" i="12"/>
  <c r="F409" i="12"/>
  <c r="F410" i="12"/>
  <c r="F411" i="12"/>
  <c r="F412" i="12"/>
  <c r="F413" i="12"/>
  <c r="F414" i="12"/>
  <c r="F415" i="12"/>
  <c r="F416" i="12"/>
  <c r="F417" i="12"/>
  <c r="F418" i="12"/>
  <c r="F419" i="12"/>
  <c r="F420" i="12"/>
  <c r="F421" i="12"/>
  <c r="F422" i="12"/>
  <c r="F423" i="12"/>
  <c r="F424" i="12"/>
  <c r="F425" i="12"/>
  <c r="F426" i="12"/>
  <c r="F427" i="12"/>
  <c r="F428" i="12"/>
  <c r="F429" i="12"/>
  <c r="F430" i="12"/>
  <c r="F431" i="12"/>
  <c r="F432" i="12"/>
  <c r="F433" i="12"/>
  <c r="F434" i="12"/>
  <c r="F435" i="12"/>
  <c r="F436" i="12"/>
  <c r="F437" i="12"/>
  <c r="F438" i="12"/>
  <c r="F439" i="12"/>
  <c r="F440" i="12"/>
  <c r="F441" i="12"/>
  <c r="F442" i="12"/>
  <c r="F443" i="12"/>
  <c r="F444" i="12"/>
  <c r="F445" i="12"/>
  <c r="F446" i="12"/>
  <c r="F447" i="12"/>
  <c r="F448" i="12"/>
  <c r="F449" i="12"/>
  <c r="F450" i="12"/>
  <c r="F451" i="12"/>
  <c r="F452" i="12"/>
  <c r="F453" i="12"/>
  <c r="F454" i="12"/>
  <c r="F455" i="12"/>
  <c r="F456" i="12"/>
  <c r="F457" i="12"/>
  <c r="F458" i="12"/>
  <c r="F459" i="12"/>
  <c r="F460" i="12"/>
  <c r="F461" i="12"/>
  <c r="F463" i="12"/>
  <c r="F464" i="12"/>
  <c r="F465" i="12"/>
  <c r="F466" i="12"/>
  <c r="F467" i="12"/>
  <c r="F468" i="12"/>
  <c r="F469" i="12"/>
  <c r="F470" i="12"/>
  <c r="F471" i="12"/>
  <c r="F472" i="12"/>
  <c r="F473" i="12"/>
  <c r="F475" i="12"/>
  <c r="F476" i="12"/>
  <c r="F477" i="12"/>
  <c r="F478" i="12"/>
  <c r="F479" i="12"/>
  <c r="F480" i="12"/>
  <c r="F481" i="12"/>
  <c r="F482" i="12"/>
  <c r="F483" i="12"/>
  <c r="F484" i="12"/>
  <c r="F485" i="12"/>
  <c r="F486" i="12"/>
  <c r="F487" i="12"/>
  <c r="F488" i="12"/>
  <c r="F489" i="12"/>
  <c r="F490" i="12"/>
  <c r="F491" i="12"/>
  <c r="F492" i="12"/>
  <c r="F493" i="12"/>
  <c r="F494" i="12"/>
  <c r="F495" i="12"/>
  <c r="F496" i="12"/>
  <c r="F497" i="12"/>
  <c r="F498" i="12"/>
  <c r="F499" i="12"/>
  <c r="F500" i="12"/>
  <c r="F501" i="12"/>
  <c r="F502" i="12"/>
  <c r="F503" i="12"/>
  <c r="F504" i="12"/>
  <c r="F505" i="12"/>
  <c r="F506" i="12"/>
  <c r="F507" i="12"/>
  <c r="F508" i="12"/>
  <c r="F509" i="12"/>
  <c r="F510" i="12"/>
  <c r="F511" i="12"/>
  <c r="F512" i="12"/>
  <c r="F514" i="12"/>
  <c r="F515" i="12"/>
  <c r="F516" i="12"/>
  <c r="F517" i="12"/>
  <c r="F3" i="12"/>
  <c r="F2" i="12"/>
  <c r="E41" i="12"/>
  <c r="F41" i="12" s="1"/>
  <c r="E42" i="12"/>
  <c r="F42" i="12" s="1"/>
  <c r="E51" i="12"/>
  <c r="F51" i="12" s="1"/>
  <c r="E72" i="12"/>
  <c r="E92" i="12"/>
  <c r="F92" i="12" s="1"/>
  <c r="E108" i="12"/>
  <c r="F108" i="12" s="1"/>
  <c r="E136" i="12"/>
  <c r="E138" i="12"/>
  <c r="F138" i="12" s="1"/>
  <c r="E256" i="12"/>
  <c r="F256" i="12" s="1"/>
  <c r="E273" i="12"/>
  <c r="E292" i="12"/>
  <c r="F292" i="12" s="1"/>
  <c r="E341" i="12"/>
  <c r="F341" i="12" s="1"/>
  <c r="E351" i="12"/>
  <c r="E381" i="12"/>
  <c r="F381" i="12" s="1"/>
  <c r="E462" i="12"/>
  <c r="F462" i="12" s="1"/>
  <c r="E474" i="12"/>
  <c r="F474" i="12" s="1"/>
  <c r="E513" i="12"/>
  <c r="F513" i="12" s="1"/>
  <c r="E23" i="12"/>
  <c r="F23" i="12" s="1"/>
  <c r="E19" i="12"/>
  <c r="F19" i="12" s="1"/>
  <c r="N38" i="7"/>
  <c r="N37" i="7"/>
  <c r="N36" i="7"/>
  <c r="N35" i="7"/>
  <c r="N34" i="7"/>
  <c r="N33" i="7"/>
  <c r="N32" i="7"/>
  <c r="N31" i="7"/>
  <c r="N30" i="7"/>
  <c r="N29" i="7"/>
  <c r="N28" i="7"/>
  <c r="N27" i="7"/>
  <c r="M26" i="7"/>
  <c r="N26" i="7" s="1"/>
  <c r="N25" i="7"/>
  <c r="N24" i="7"/>
  <c r="N23" i="7"/>
  <c r="N22" i="7"/>
  <c r="N21" i="7"/>
  <c r="N20" i="7"/>
  <c r="N19" i="7"/>
  <c r="N18" i="7"/>
  <c r="N17" i="7"/>
  <c r="N16" i="7"/>
  <c r="N15" i="7"/>
  <c r="N14" i="7"/>
  <c r="N13" i="7"/>
  <c r="N12" i="7"/>
  <c r="M11" i="7"/>
  <c r="N11" i="7" s="1"/>
  <c r="N10" i="7"/>
  <c r="N9" i="7"/>
  <c r="N8" i="7"/>
  <c r="N7" i="7"/>
  <c r="N6" i="7"/>
  <c r="N5" i="7"/>
  <c r="N4" i="7"/>
  <c r="N240" i="4"/>
  <c r="P240" i="4" s="1"/>
  <c r="N239" i="4"/>
  <c r="P239" i="4" s="1"/>
  <c r="N238" i="4"/>
  <c r="P238" i="4" s="1"/>
  <c r="P237" i="4"/>
  <c r="N237" i="4"/>
  <c r="N236" i="4"/>
  <c r="P236" i="4" s="1"/>
  <c r="N235" i="4"/>
  <c r="P235" i="4" s="1"/>
  <c r="N234" i="4"/>
  <c r="P234" i="4" s="1"/>
  <c r="P233" i="4"/>
  <c r="N233" i="4"/>
  <c r="N232" i="4"/>
  <c r="P232" i="4" s="1"/>
  <c r="N231" i="4"/>
  <c r="P231" i="4" s="1"/>
  <c r="N230" i="4"/>
  <c r="P230" i="4" s="1"/>
  <c r="P229" i="4"/>
  <c r="N229" i="4"/>
  <c r="N228" i="4"/>
  <c r="P228" i="4" s="1"/>
  <c r="N227" i="4"/>
  <c r="P227" i="4" s="1"/>
  <c r="N226" i="4"/>
  <c r="P226" i="4" s="1"/>
  <c r="P225" i="4"/>
  <c r="N225" i="4"/>
  <c r="N224" i="4"/>
  <c r="P224" i="4" s="1"/>
  <c r="N223" i="4"/>
  <c r="P223" i="4" s="1"/>
  <c r="N222" i="4"/>
  <c r="P222" i="4" s="1"/>
  <c r="P221" i="4"/>
  <c r="N221" i="4"/>
  <c r="N220" i="4"/>
  <c r="P220" i="4" s="1"/>
  <c r="N219" i="4"/>
  <c r="P219" i="4" s="1"/>
  <c r="N218" i="4"/>
  <c r="P218" i="4" s="1"/>
  <c r="P217" i="4"/>
  <c r="N217" i="4"/>
  <c r="N216" i="4"/>
  <c r="P216" i="4" s="1"/>
  <c r="N215" i="4"/>
  <c r="P215" i="4" s="1"/>
  <c r="N214" i="4"/>
  <c r="P214" i="4" s="1"/>
  <c r="P213" i="4"/>
  <c r="N213" i="4"/>
  <c r="N212" i="4"/>
  <c r="P212" i="4" s="1"/>
  <c r="N211" i="4"/>
  <c r="P211" i="4" s="1"/>
  <c r="N210" i="4"/>
  <c r="P210" i="4" s="1"/>
  <c r="P209" i="4"/>
  <c r="N209" i="4"/>
  <c r="N208" i="4"/>
  <c r="P208" i="4" s="1"/>
  <c r="N207" i="4"/>
  <c r="P207" i="4" s="1"/>
  <c r="N206" i="4"/>
  <c r="P206" i="4" s="1"/>
  <c r="P205" i="4"/>
  <c r="N205" i="4"/>
  <c r="N204" i="4"/>
  <c r="P204" i="4" s="1"/>
  <c r="N203" i="4"/>
  <c r="P203" i="4" s="1"/>
  <c r="N202" i="4"/>
  <c r="P202" i="4" s="1"/>
  <c r="P201" i="4"/>
  <c r="N201" i="4"/>
  <c r="N200" i="4"/>
  <c r="P200" i="4" s="1"/>
  <c r="N199" i="4"/>
  <c r="P199" i="4" s="1"/>
  <c r="N198" i="4"/>
  <c r="P198" i="4" s="1"/>
  <c r="P197" i="4"/>
  <c r="N197" i="4"/>
  <c r="N196" i="4"/>
  <c r="P196" i="4" s="1"/>
  <c r="N195" i="4"/>
  <c r="P195" i="4" s="1"/>
  <c r="N194" i="4"/>
  <c r="P194" i="4" s="1"/>
  <c r="P193" i="4"/>
  <c r="N193" i="4"/>
  <c r="N192" i="4"/>
  <c r="P192" i="4" s="1"/>
  <c r="N191" i="4"/>
  <c r="P191" i="4" s="1"/>
  <c r="N190" i="4"/>
  <c r="P190" i="4" s="1"/>
  <c r="P189" i="4"/>
  <c r="N189" i="4"/>
  <c r="N188" i="4"/>
  <c r="P188" i="4" s="1"/>
  <c r="N187" i="4"/>
  <c r="P187" i="4" s="1"/>
  <c r="N186" i="4"/>
  <c r="P186" i="4" s="1"/>
  <c r="P185" i="4"/>
  <c r="N185" i="4"/>
  <c r="N184" i="4"/>
  <c r="P184" i="4" s="1"/>
  <c r="N183" i="4"/>
  <c r="P183" i="4" s="1"/>
  <c r="N182" i="4"/>
  <c r="P182" i="4" s="1"/>
  <c r="P181" i="4"/>
  <c r="N181" i="4"/>
  <c r="N180" i="4"/>
  <c r="P180" i="4" s="1"/>
  <c r="N179" i="4"/>
  <c r="P179" i="4" s="1"/>
  <c r="N178" i="4"/>
  <c r="P178" i="4" s="1"/>
  <c r="P177" i="4"/>
  <c r="N177" i="4"/>
  <c r="N176" i="4"/>
  <c r="P176" i="4" s="1"/>
  <c r="N175" i="4"/>
  <c r="P175" i="4" s="1"/>
  <c r="N174" i="4"/>
  <c r="P174" i="4" s="1"/>
  <c r="P173" i="4"/>
  <c r="N173" i="4"/>
  <c r="N172" i="4"/>
  <c r="P172" i="4" s="1"/>
  <c r="N171" i="4"/>
  <c r="P171" i="4" s="1"/>
  <c r="N170" i="4"/>
  <c r="P170" i="4" s="1"/>
  <c r="P169" i="4"/>
  <c r="N169" i="4"/>
  <c r="N168" i="4"/>
  <c r="P168" i="4" s="1"/>
  <c r="N167" i="4"/>
  <c r="P167" i="4" s="1"/>
  <c r="N166" i="4"/>
  <c r="P166" i="4" s="1"/>
  <c r="P165" i="4"/>
  <c r="N165" i="4"/>
  <c r="N164" i="4"/>
  <c r="P164" i="4" s="1"/>
  <c r="N163" i="4"/>
  <c r="P163" i="4" s="1"/>
  <c r="N162" i="4"/>
  <c r="P162" i="4" s="1"/>
  <c r="P161" i="4"/>
  <c r="N161" i="4"/>
  <c r="N160" i="4"/>
  <c r="P160" i="4" s="1"/>
  <c r="N159" i="4"/>
  <c r="P159" i="4" s="1"/>
  <c r="N158" i="4"/>
  <c r="P158" i="4" s="1"/>
  <c r="P157" i="4"/>
  <c r="N157" i="4"/>
  <c r="N156" i="4"/>
  <c r="P156" i="4" s="1"/>
  <c r="N155" i="4"/>
  <c r="P155" i="4" s="1"/>
  <c r="N154" i="4"/>
  <c r="P154" i="4" s="1"/>
  <c r="P153" i="4"/>
  <c r="N153" i="4"/>
  <c r="N152" i="4"/>
  <c r="P152" i="4" s="1"/>
  <c r="N151" i="4"/>
  <c r="P151" i="4" s="1"/>
  <c r="N150" i="4"/>
  <c r="P150" i="4" s="1"/>
  <c r="P149" i="4"/>
  <c r="N149" i="4"/>
  <c r="N148" i="4"/>
  <c r="P148" i="4" s="1"/>
  <c r="N147" i="4"/>
  <c r="P147" i="4" s="1"/>
  <c r="N146" i="4"/>
  <c r="P146" i="4" s="1"/>
  <c r="P145" i="4"/>
  <c r="N145" i="4"/>
  <c r="N144" i="4"/>
  <c r="P144" i="4" s="1"/>
  <c r="N143" i="4"/>
  <c r="P143" i="4" s="1"/>
  <c r="N142" i="4"/>
  <c r="P142" i="4" s="1"/>
  <c r="P141" i="4"/>
  <c r="N141" i="4"/>
  <c r="N140" i="4"/>
  <c r="P140" i="4" s="1"/>
  <c r="N139" i="4"/>
  <c r="P139" i="4" s="1"/>
  <c r="N138" i="4"/>
  <c r="P138" i="4" s="1"/>
  <c r="P137" i="4"/>
  <c r="N137" i="4"/>
  <c r="N136" i="4"/>
  <c r="P136" i="4" s="1"/>
  <c r="N135" i="4"/>
  <c r="P135" i="4" s="1"/>
  <c r="N134" i="4"/>
  <c r="P134" i="4" s="1"/>
  <c r="P133" i="4"/>
  <c r="N133" i="4"/>
  <c r="N132" i="4"/>
  <c r="P132" i="4" s="1"/>
  <c r="N131" i="4"/>
  <c r="P131" i="4" s="1"/>
  <c r="N130" i="4"/>
  <c r="P130" i="4" s="1"/>
  <c r="P129" i="4"/>
  <c r="N129" i="4"/>
  <c r="N128" i="4"/>
  <c r="P128" i="4" s="1"/>
  <c r="N127" i="4"/>
  <c r="P127" i="4" s="1"/>
  <c r="N126" i="4"/>
  <c r="P126" i="4" s="1"/>
  <c r="P125" i="4"/>
  <c r="N125" i="4"/>
  <c r="N124" i="4"/>
  <c r="P124" i="4" s="1"/>
  <c r="N123" i="4"/>
  <c r="P123" i="4" s="1"/>
  <c r="N122" i="4"/>
  <c r="P122" i="4" s="1"/>
  <c r="P121" i="4"/>
  <c r="N121" i="4"/>
  <c r="N120" i="4"/>
  <c r="P120" i="4" s="1"/>
  <c r="N119" i="4"/>
  <c r="P119" i="4" s="1"/>
  <c r="N118" i="4"/>
  <c r="P118" i="4" s="1"/>
  <c r="P117" i="4"/>
  <c r="N117" i="4"/>
  <c r="N116" i="4"/>
  <c r="P116" i="4" s="1"/>
  <c r="N115" i="4"/>
  <c r="P115" i="4" s="1"/>
  <c r="N114" i="4"/>
  <c r="P114" i="4" s="1"/>
  <c r="P113" i="4"/>
  <c r="N113" i="4"/>
  <c r="N112" i="4"/>
  <c r="P112" i="4" s="1"/>
  <c r="N111" i="4"/>
  <c r="P111" i="4" s="1"/>
  <c r="N110" i="4"/>
  <c r="P110" i="4" s="1"/>
  <c r="P109" i="4"/>
  <c r="N109" i="4"/>
  <c r="N108" i="4"/>
  <c r="P108" i="4" s="1"/>
  <c r="N107" i="4"/>
  <c r="P107" i="4" s="1"/>
  <c r="N106" i="4"/>
  <c r="P106" i="4" s="1"/>
  <c r="P105" i="4"/>
  <c r="N105" i="4"/>
  <c r="N104" i="4"/>
  <c r="P104" i="4" s="1"/>
  <c r="N103" i="4"/>
  <c r="P103" i="4" s="1"/>
  <c r="N102" i="4"/>
  <c r="P102" i="4" s="1"/>
  <c r="P101" i="4"/>
  <c r="N101" i="4"/>
  <c r="N100" i="4"/>
  <c r="P100" i="4" s="1"/>
  <c r="N99" i="4"/>
  <c r="P99" i="4" s="1"/>
  <c r="N98" i="4"/>
  <c r="P98" i="4" s="1"/>
  <c r="P97" i="4"/>
  <c r="N97" i="4"/>
  <c r="N96" i="4"/>
  <c r="P96" i="4" s="1"/>
  <c r="N95" i="4"/>
  <c r="P95" i="4" s="1"/>
  <c r="N94" i="4"/>
  <c r="P94" i="4" s="1"/>
  <c r="P93" i="4"/>
  <c r="N93" i="4"/>
  <c r="N92" i="4"/>
  <c r="P92" i="4" s="1"/>
  <c r="N91" i="4"/>
  <c r="P91" i="4" s="1"/>
  <c r="N90" i="4"/>
  <c r="P90" i="4" s="1"/>
  <c r="P89" i="4"/>
  <c r="N89" i="4"/>
  <c r="N88" i="4"/>
  <c r="P88" i="4" s="1"/>
  <c r="N87" i="4"/>
  <c r="P87" i="4" s="1"/>
  <c r="N86" i="4"/>
  <c r="P86" i="4" s="1"/>
  <c r="P85" i="4"/>
  <c r="N85" i="4"/>
  <c r="N84" i="4"/>
  <c r="P84" i="4" s="1"/>
  <c r="N83" i="4"/>
  <c r="P83" i="4" s="1"/>
  <c r="N82" i="4"/>
  <c r="P82" i="4" s="1"/>
  <c r="P81" i="4"/>
  <c r="N81" i="4"/>
  <c r="N80" i="4"/>
  <c r="P80" i="4" s="1"/>
  <c r="N79" i="4"/>
  <c r="P79" i="4" s="1"/>
  <c r="N78" i="4"/>
  <c r="P78" i="4" s="1"/>
  <c r="P77" i="4"/>
  <c r="N77" i="4"/>
  <c r="N76" i="4"/>
  <c r="P76" i="4" s="1"/>
  <c r="N75" i="4"/>
  <c r="P75" i="4" s="1"/>
  <c r="N74" i="4"/>
  <c r="P74" i="4" s="1"/>
  <c r="P73" i="4"/>
  <c r="N73" i="4"/>
  <c r="N72" i="4"/>
  <c r="P72" i="4" s="1"/>
  <c r="N71" i="4"/>
  <c r="P71" i="4" s="1"/>
  <c r="N70" i="4"/>
  <c r="P70" i="4" s="1"/>
  <c r="P69" i="4"/>
  <c r="N69" i="4"/>
  <c r="N68" i="4"/>
  <c r="P68" i="4" s="1"/>
  <c r="N67" i="4"/>
  <c r="P67" i="4" s="1"/>
  <c r="N66" i="4"/>
  <c r="P66" i="4" s="1"/>
  <c r="P65" i="4"/>
  <c r="N65" i="4"/>
  <c r="N64" i="4"/>
  <c r="P64" i="4" s="1"/>
  <c r="N63" i="4"/>
  <c r="P63" i="4" s="1"/>
  <c r="N62" i="4"/>
  <c r="P62" i="4" s="1"/>
  <c r="P61" i="4"/>
  <c r="N61" i="4"/>
  <c r="N60" i="4"/>
  <c r="P60" i="4" s="1"/>
  <c r="N59" i="4"/>
  <c r="P59" i="4" s="1"/>
  <c r="N58" i="4"/>
  <c r="P58" i="4" s="1"/>
  <c r="P57" i="4"/>
  <c r="N57" i="4"/>
  <c r="N56" i="4"/>
  <c r="P56" i="4" s="1"/>
  <c r="N55" i="4"/>
  <c r="P55" i="4" s="1"/>
  <c r="N54" i="4"/>
  <c r="P54" i="4" s="1"/>
  <c r="P53" i="4"/>
  <c r="N53" i="4"/>
  <c r="N52" i="4"/>
  <c r="P52" i="4" s="1"/>
  <c r="N51" i="4"/>
  <c r="P51" i="4" s="1"/>
  <c r="N50" i="4"/>
  <c r="P50" i="4" s="1"/>
  <c r="P49" i="4"/>
  <c r="N49" i="4"/>
  <c r="N48" i="4"/>
  <c r="P48" i="4" s="1"/>
  <c r="N47" i="4"/>
  <c r="P47" i="4" s="1"/>
  <c r="N46" i="4"/>
  <c r="P46" i="4" s="1"/>
  <c r="P45" i="4"/>
  <c r="N45" i="4"/>
  <c r="N44" i="4"/>
  <c r="P44" i="4" s="1"/>
  <c r="N43" i="4"/>
  <c r="P43" i="4" s="1"/>
  <c r="N42" i="4"/>
  <c r="P42" i="4" s="1"/>
  <c r="P41" i="4"/>
  <c r="N41" i="4"/>
  <c r="N40" i="4"/>
  <c r="P40" i="4" s="1"/>
  <c r="N39" i="4"/>
  <c r="P39" i="4" s="1"/>
  <c r="P38" i="4"/>
  <c r="N37" i="4"/>
  <c r="P37" i="4" s="1"/>
  <c r="N36" i="4"/>
  <c r="P36" i="4" s="1"/>
  <c r="N35" i="4"/>
  <c r="P35" i="4" s="1"/>
  <c r="P34" i="4"/>
  <c r="N34" i="4"/>
  <c r="N33" i="4"/>
  <c r="P33" i="4" s="1"/>
  <c r="N32" i="4"/>
  <c r="P32" i="4" s="1"/>
  <c r="N31" i="4"/>
  <c r="P31" i="4" s="1"/>
  <c r="P30" i="4"/>
  <c r="N30" i="4"/>
  <c r="N29" i="4"/>
  <c r="P29" i="4" s="1"/>
  <c r="N28" i="4"/>
  <c r="P28" i="4" s="1"/>
  <c r="N27" i="4"/>
  <c r="P27" i="4" s="1"/>
  <c r="P26" i="4"/>
  <c r="N26" i="4"/>
  <c r="N25" i="4"/>
  <c r="P25" i="4" s="1"/>
  <c r="N24" i="4"/>
  <c r="P24" i="4" s="1"/>
  <c r="N23" i="4"/>
  <c r="P23" i="4" s="1"/>
  <c r="P22" i="4"/>
  <c r="N22" i="4"/>
  <c r="N21" i="4"/>
  <c r="P21" i="4" s="1"/>
  <c r="N20" i="4"/>
  <c r="P20" i="4" s="1"/>
  <c r="N19" i="4"/>
  <c r="P19" i="4" s="1"/>
  <c r="P18" i="4"/>
  <c r="N18" i="4"/>
  <c r="N17" i="4"/>
  <c r="P17" i="4" s="1"/>
  <c r="N16" i="4"/>
  <c r="P16" i="4" s="1"/>
  <c r="N15" i="4"/>
  <c r="P15" i="4" s="1"/>
  <c r="P14" i="4"/>
  <c r="N14" i="4"/>
  <c r="N13" i="4"/>
  <c r="P13" i="4" s="1"/>
  <c r="N12" i="4"/>
  <c r="P12" i="4" s="1"/>
  <c r="N11" i="4"/>
  <c r="P11" i="4" s="1"/>
  <c r="P10" i="4"/>
  <c r="N10" i="4"/>
  <c r="N9" i="4"/>
  <c r="P9" i="4" s="1"/>
  <c r="N8" i="4"/>
  <c r="P8" i="4" s="1"/>
  <c r="N7" i="4"/>
  <c r="P7" i="4" s="1"/>
  <c r="P6" i="4"/>
  <c r="N6" i="4"/>
  <c r="N5" i="4"/>
  <c r="P5" i="4" s="1"/>
  <c r="N4" i="4"/>
  <c r="P4" i="4" s="1"/>
  <c r="N3" i="4"/>
  <c r="P3" i="4" s="1"/>
  <c r="P2" i="4"/>
  <c r="N2" i="4"/>
  <c r="I15" i="3"/>
  <c r="K15" i="3" s="1"/>
  <c r="I14" i="3"/>
  <c r="K14" i="3" s="1"/>
  <c r="I13" i="3"/>
  <c r="I11" i="3"/>
  <c r="K11" i="3" s="1"/>
  <c r="I10" i="3"/>
  <c r="K10" i="3" s="1"/>
  <c r="I9" i="3"/>
  <c r="K9" i="3" s="1"/>
  <c r="K8" i="3"/>
  <c r="I8" i="3"/>
  <c r="I7" i="3"/>
  <c r="K7" i="3" s="1"/>
  <c r="I6" i="3"/>
  <c r="K6" i="3" s="1"/>
  <c r="I5" i="3"/>
  <c r="K5" i="3" s="1"/>
  <c r="K4" i="3"/>
  <c r="I4" i="3"/>
  <c r="I3" i="3"/>
  <c r="K3" i="3" s="1"/>
  <c r="P788" i="2"/>
  <c r="P787" i="2"/>
  <c r="P786" i="2"/>
  <c r="P785" i="2"/>
  <c r="P784" i="2"/>
  <c r="P783" i="2"/>
  <c r="P782" i="2"/>
  <c r="P781" i="2"/>
  <c r="P780" i="2"/>
  <c r="P779" i="2"/>
  <c r="P778" i="2"/>
  <c r="P777" i="2"/>
  <c r="P776" i="2"/>
  <c r="P775" i="2"/>
  <c r="P774" i="2"/>
  <c r="P773" i="2"/>
  <c r="P772" i="2"/>
  <c r="P771" i="2"/>
  <c r="P770" i="2"/>
  <c r="P769" i="2"/>
  <c r="P768" i="2"/>
  <c r="P767" i="2"/>
  <c r="P766" i="2"/>
  <c r="P765" i="2"/>
  <c r="P764" i="2"/>
  <c r="P763" i="2"/>
  <c r="P762" i="2"/>
  <c r="P761" i="2"/>
  <c r="P760" i="2"/>
  <c r="P759" i="2"/>
  <c r="P758" i="2"/>
  <c r="P757" i="2"/>
  <c r="P756" i="2"/>
  <c r="P755" i="2"/>
  <c r="P754" i="2"/>
  <c r="P753" i="2"/>
  <c r="P752" i="2"/>
  <c r="P751" i="2"/>
  <c r="P750" i="2"/>
  <c r="P749" i="2"/>
  <c r="P748" i="2"/>
  <c r="P747" i="2"/>
  <c r="P746" i="2"/>
  <c r="P745" i="2"/>
  <c r="P744" i="2"/>
  <c r="P743" i="2"/>
  <c r="P742" i="2"/>
  <c r="P741" i="2"/>
  <c r="P740" i="2"/>
  <c r="P739" i="2"/>
  <c r="P738" i="2"/>
  <c r="P737" i="2"/>
  <c r="P736" i="2"/>
  <c r="P735" i="2"/>
  <c r="P734" i="2"/>
  <c r="P733" i="2"/>
  <c r="P732" i="2"/>
  <c r="P731" i="2"/>
  <c r="P730" i="2"/>
  <c r="P729" i="2"/>
  <c r="P728" i="2"/>
  <c r="P727" i="2"/>
  <c r="P726" i="2"/>
  <c r="P725" i="2"/>
  <c r="P724" i="2"/>
  <c r="P723" i="2"/>
  <c r="P722" i="2"/>
  <c r="P721" i="2"/>
  <c r="P720" i="2"/>
  <c r="P719" i="2"/>
  <c r="P718" i="2"/>
  <c r="P717" i="2"/>
  <c r="P716" i="2"/>
  <c r="P715" i="2"/>
  <c r="P714" i="2"/>
  <c r="P713" i="2"/>
  <c r="P712" i="2"/>
  <c r="P711" i="2"/>
  <c r="P710" i="2"/>
  <c r="P709" i="2"/>
  <c r="P708" i="2"/>
  <c r="P707" i="2"/>
  <c r="P706" i="2"/>
  <c r="P705" i="2"/>
  <c r="P704" i="2"/>
  <c r="P703" i="2"/>
  <c r="P702" i="2"/>
  <c r="P701" i="2"/>
  <c r="P700" i="2"/>
  <c r="P699" i="2"/>
  <c r="P698" i="2"/>
  <c r="P697" i="2"/>
  <c r="P696" i="2"/>
  <c r="P695" i="2"/>
  <c r="P694" i="2"/>
  <c r="P693" i="2"/>
  <c r="P692" i="2"/>
  <c r="P691" i="2"/>
  <c r="P690" i="2"/>
  <c r="P689" i="2"/>
  <c r="P688" i="2"/>
  <c r="P687" i="2"/>
  <c r="P686" i="2"/>
  <c r="P685" i="2"/>
  <c r="P684" i="2"/>
  <c r="P683" i="2"/>
  <c r="P682" i="2"/>
  <c r="P681" i="2"/>
  <c r="P680" i="2"/>
  <c r="P679" i="2"/>
  <c r="P678" i="2"/>
  <c r="P677" i="2"/>
  <c r="P676" i="2"/>
  <c r="P675" i="2"/>
  <c r="P674" i="2"/>
  <c r="P673" i="2"/>
  <c r="P672" i="2"/>
  <c r="P671" i="2"/>
  <c r="P670" i="2"/>
  <c r="P669" i="2"/>
  <c r="P668" i="2"/>
  <c r="P667" i="2"/>
  <c r="P666" i="2"/>
  <c r="P665" i="2"/>
  <c r="P664" i="2"/>
  <c r="P663" i="2"/>
  <c r="P662" i="2"/>
  <c r="P661" i="2"/>
  <c r="P660" i="2"/>
  <c r="P659" i="2"/>
  <c r="P658" i="2"/>
  <c r="P657" i="2"/>
  <c r="P656" i="2"/>
  <c r="P655" i="2"/>
  <c r="P654" i="2"/>
  <c r="P653" i="2"/>
  <c r="P652" i="2"/>
  <c r="P651" i="2"/>
  <c r="P650" i="2"/>
  <c r="P649" i="2"/>
  <c r="P648" i="2"/>
  <c r="P647" i="2"/>
  <c r="P646" i="2"/>
  <c r="P645" i="2"/>
  <c r="P644" i="2"/>
  <c r="P643" i="2"/>
  <c r="P642" i="2"/>
  <c r="P641" i="2"/>
  <c r="P640" i="2"/>
  <c r="P639" i="2"/>
  <c r="P638" i="2"/>
  <c r="P637" i="2"/>
  <c r="P636" i="2"/>
  <c r="P635" i="2"/>
  <c r="P634" i="2"/>
  <c r="P633" i="2"/>
  <c r="P632" i="2"/>
  <c r="P631" i="2"/>
  <c r="P630" i="2"/>
  <c r="P629" i="2"/>
  <c r="P628" i="2"/>
  <c r="P627" i="2"/>
  <c r="P626" i="2"/>
  <c r="P625" i="2"/>
  <c r="P624" i="2"/>
  <c r="P623" i="2"/>
  <c r="P622" i="2"/>
  <c r="P621" i="2"/>
  <c r="P620" i="2"/>
  <c r="P619" i="2"/>
  <c r="P618" i="2"/>
  <c r="P617" i="2"/>
  <c r="P616" i="2"/>
  <c r="P615" i="2"/>
  <c r="P614" i="2"/>
  <c r="P613" i="2"/>
  <c r="P612" i="2"/>
  <c r="P611" i="2"/>
  <c r="P610" i="2"/>
  <c r="P609" i="2"/>
  <c r="P608" i="2"/>
  <c r="P607" i="2"/>
  <c r="P606" i="2"/>
  <c r="P605" i="2"/>
  <c r="P604" i="2"/>
  <c r="P603" i="2"/>
  <c r="P602" i="2"/>
  <c r="P601" i="2"/>
  <c r="P600" i="2"/>
  <c r="P599" i="2"/>
  <c r="P598" i="2"/>
  <c r="P597" i="2"/>
  <c r="P596" i="2"/>
  <c r="P595" i="2"/>
  <c r="P594" i="2"/>
  <c r="P593" i="2"/>
  <c r="P592" i="2"/>
  <c r="P591" i="2"/>
  <c r="P590" i="2"/>
  <c r="P589" i="2"/>
  <c r="P588" i="2"/>
  <c r="P587" i="2"/>
  <c r="P586" i="2"/>
  <c r="P585" i="2"/>
  <c r="P584" i="2"/>
  <c r="P583" i="2"/>
  <c r="P582" i="2"/>
  <c r="P581" i="2"/>
  <c r="P580" i="2"/>
  <c r="P579" i="2"/>
  <c r="P578" i="2"/>
  <c r="P577" i="2"/>
  <c r="P576" i="2"/>
  <c r="P575" i="2"/>
  <c r="P574" i="2"/>
  <c r="P573" i="2"/>
  <c r="P572" i="2"/>
  <c r="P571" i="2"/>
  <c r="P570" i="2"/>
  <c r="P569" i="2"/>
  <c r="P568" i="2"/>
  <c r="P567" i="2"/>
  <c r="P566" i="2"/>
  <c r="P565" i="2"/>
  <c r="P564" i="2"/>
  <c r="P563" i="2"/>
  <c r="P562" i="2"/>
  <c r="P561" i="2"/>
  <c r="P560" i="2"/>
  <c r="P559" i="2"/>
  <c r="P558" i="2"/>
  <c r="P557" i="2"/>
  <c r="P556" i="2"/>
  <c r="P555" i="2"/>
  <c r="P554" i="2"/>
  <c r="P553" i="2"/>
  <c r="P552" i="2"/>
  <c r="P551" i="2"/>
  <c r="P550" i="2"/>
  <c r="P549" i="2"/>
  <c r="P548" i="2"/>
  <c r="P547" i="2"/>
  <c r="P546" i="2"/>
  <c r="P545" i="2"/>
  <c r="P544" i="2"/>
  <c r="P543" i="2"/>
  <c r="P542" i="2"/>
  <c r="P541" i="2"/>
  <c r="P540" i="2"/>
  <c r="P539" i="2"/>
  <c r="P538" i="2"/>
  <c r="P537" i="2"/>
  <c r="P536" i="2"/>
  <c r="P535" i="2"/>
  <c r="P534" i="2"/>
  <c r="P533" i="2"/>
  <c r="P532" i="2"/>
  <c r="P531" i="2"/>
  <c r="P530" i="2"/>
  <c r="P529" i="2"/>
  <c r="P528" i="2"/>
  <c r="P527" i="2"/>
  <c r="P526" i="2"/>
  <c r="P525" i="2"/>
  <c r="P524" i="2"/>
  <c r="P523" i="2"/>
  <c r="P522" i="2"/>
  <c r="P521" i="2"/>
  <c r="P520" i="2"/>
  <c r="P519" i="2"/>
  <c r="P518" i="2"/>
  <c r="P517" i="2"/>
  <c r="P516" i="2"/>
  <c r="P515" i="2"/>
  <c r="P514" i="2"/>
  <c r="P513" i="2"/>
  <c r="P512" i="2"/>
  <c r="P511" i="2"/>
  <c r="P510" i="2"/>
  <c r="P509" i="2"/>
  <c r="P508" i="2"/>
  <c r="P507" i="2"/>
  <c r="P506" i="2"/>
  <c r="P505" i="2"/>
  <c r="P504" i="2"/>
  <c r="P503" i="2"/>
  <c r="P502" i="2"/>
  <c r="P501" i="2"/>
  <c r="P500" i="2"/>
  <c r="P499" i="2"/>
  <c r="P498" i="2"/>
  <c r="P497" i="2"/>
  <c r="P496" i="2"/>
  <c r="P495" i="2"/>
  <c r="P494" i="2"/>
  <c r="P493" i="2"/>
  <c r="P492" i="2"/>
  <c r="P491" i="2"/>
  <c r="P490" i="2"/>
  <c r="P489" i="2"/>
  <c r="P488" i="2"/>
  <c r="P487" i="2"/>
  <c r="P486" i="2"/>
  <c r="P485" i="2"/>
  <c r="P484" i="2"/>
  <c r="P483" i="2"/>
  <c r="P482" i="2"/>
  <c r="P481" i="2"/>
  <c r="P480" i="2"/>
  <c r="P479" i="2"/>
  <c r="P478" i="2"/>
  <c r="P477" i="2"/>
  <c r="P476" i="2"/>
  <c r="P475" i="2"/>
  <c r="P474" i="2"/>
  <c r="P473" i="2"/>
  <c r="P472" i="2"/>
  <c r="P471" i="2"/>
  <c r="P470" i="2"/>
  <c r="P469" i="2"/>
  <c r="P468" i="2"/>
  <c r="P467" i="2"/>
  <c r="P466" i="2"/>
  <c r="P465" i="2"/>
  <c r="P464" i="2"/>
  <c r="P463" i="2"/>
  <c r="P462" i="2"/>
  <c r="P461" i="2"/>
  <c r="P460" i="2"/>
  <c r="P459" i="2"/>
  <c r="P458" i="2"/>
  <c r="P457" i="2"/>
  <c r="P456" i="2"/>
  <c r="P455" i="2"/>
  <c r="P454" i="2"/>
  <c r="P453" i="2"/>
  <c r="P452" i="2"/>
  <c r="P451" i="2"/>
  <c r="P450" i="2"/>
  <c r="P449" i="2"/>
  <c r="P448" i="2"/>
  <c r="P447" i="2"/>
  <c r="P446" i="2"/>
  <c r="P445" i="2"/>
  <c r="P444" i="2"/>
  <c r="P443" i="2"/>
  <c r="P442" i="2"/>
  <c r="P441" i="2"/>
  <c r="P440" i="2"/>
  <c r="P439" i="2"/>
  <c r="P438" i="2"/>
  <c r="P437" i="2"/>
  <c r="P436" i="2"/>
  <c r="P435" i="2"/>
  <c r="P434" i="2"/>
  <c r="P433" i="2"/>
  <c r="P432" i="2"/>
  <c r="P431" i="2"/>
  <c r="P430" i="2"/>
  <c r="P429" i="2"/>
  <c r="P428" i="2"/>
  <c r="P427" i="2"/>
  <c r="P426" i="2"/>
  <c r="P425" i="2"/>
  <c r="P424" i="2"/>
  <c r="P423" i="2"/>
  <c r="P422" i="2"/>
  <c r="P421" i="2"/>
  <c r="P420" i="2"/>
  <c r="P419" i="2"/>
  <c r="P418" i="2"/>
  <c r="P417" i="2"/>
  <c r="P416" i="2"/>
  <c r="P415" i="2"/>
  <c r="P414" i="2"/>
  <c r="P413" i="2"/>
  <c r="P412" i="2"/>
  <c r="P411" i="2"/>
  <c r="P410" i="2"/>
  <c r="P409" i="2"/>
  <c r="P408" i="2"/>
  <c r="P407" i="2"/>
  <c r="P406" i="2"/>
  <c r="P405" i="2"/>
  <c r="P404" i="2"/>
  <c r="P403" i="2"/>
  <c r="P402" i="2"/>
  <c r="P401" i="2"/>
  <c r="P400" i="2"/>
  <c r="P399" i="2"/>
  <c r="P398" i="2"/>
  <c r="P397" i="2"/>
  <c r="P396" i="2"/>
  <c r="P395" i="2"/>
  <c r="P394" i="2"/>
  <c r="P393" i="2"/>
  <c r="P392" i="2"/>
  <c r="P391" i="2"/>
  <c r="P390" i="2"/>
  <c r="P389" i="2"/>
  <c r="P388" i="2"/>
  <c r="P387" i="2"/>
  <c r="P386" i="2"/>
  <c r="P385" i="2"/>
  <c r="P384" i="2"/>
  <c r="P383" i="2"/>
  <c r="P382" i="2"/>
  <c r="P381" i="2"/>
  <c r="P380" i="2"/>
  <c r="P379" i="2"/>
  <c r="P378" i="2"/>
  <c r="P377" i="2"/>
  <c r="P376" i="2"/>
  <c r="P375" i="2"/>
  <c r="P374" i="2"/>
  <c r="P373" i="2"/>
  <c r="P372" i="2"/>
  <c r="P371" i="2"/>
  <c r="P370" i="2"/>
  <c r="P369" i="2"/>
  <c r="P368" i="2"/>
  <c r="P367" i="2"/>
  <c r="P366" i="2"/>
  <c r="P365" i="2"/>
  <c r="P364" i="2"/>
  <c r="P363" i="2"/>
  <c r="P362" i="2"/>
  <c r="P361" i="2"/>
  <c r="P360" i="2"/>
  <c r="P359" i="2"/>
  <c r="P358" i="2"/>
  <c r="P357" i="2"/>
  <c r="P356" i="2"/>
  <c r="P355" i="2"/>
  <c r="P354" i="2"/>
  <c r="P353" i="2"/>
  <c r="P352" i="2"/>
  <c r="P351" i="2"/>
  <c r="P350" i="2"/>
  <c r="P349" i="2"/>
  <c r="P348" i="2"/>
  <c r="P347" i="2"/>
  <c r="P346" i="2"/>
  <c r="P345" i="2"/>
  <c r="P344" i="2"/>
  <c r="P343" i="2"/>
  <c r="P342" i="2"/>
  <c r="P341" i="2"/>
  <c r="P340" i="2"/>
  <c r="P339" i="2"/>
  <c r="P338" i="2"/>
  <c r="P337" i="2"/>
  <c r="P336" i="2"/>
  <c r="P335" i="2"/>
  <c r="P334" i="2"/>
  <c r="P333" i="2"/>
  <c r="P332" i="2"/>
  <c r="P331" i="2"/>
  <c r="P330" i="2"/>
  <c r="P329" i="2"/>
  <c r="P328" i="2"/>
  <c r="P327" i="2"/>
  <c r="P326" i="2"/>
  <c r="P325" i="2"/>
  <c r="P324" i="2"/>
  <c r="P323" i="2"/>
  <c r="P322" i="2"/>
  <c r="P321" i="2"/>
  <c r="P320" i="2"/>
  <c r="P319" i="2"/>
  <c r="P318" i="2"/>
  <c r="P317" i="2"/>
  <c r="P316" i="2"/>
  <c r="P315" i="2"/>
  <c r="P314" i="2"/>
  <c r="P313" i="2"/>
  <c r="P312" i="2"/>
  <c r="P311" i="2"/>
  <c r="P310" i="2"/>
  <c r="P309" i="2"/>
  <c r="P308" i="2"/>
  <c r="P307" i="2"/>
  <c r="P306" i="2"/>
  <c r="P305" i="2"/>
  <c r="P304" i="2"/>
  <c r="P303" i="2"/>
  <c r="P302" i="2"/>
  <c r="P301" i="2"/>
  <c r="P300" i="2"/>
  <c r="P299" i="2"/>
  <c r="P298" i="2"/>
  <c r="P297" i="2"/>
  <c r="P296" i="2"/>
  <c r="P295" i="2"/>
  <c r="P294" i="2"/>
  <c r="P293" i="2"/>
  <c r="P292" i="2"/>
  <c r="P291" i="2"/>
  <c r="P290" i="2"/>
  <c r="P289" i="2"/>
  <c r="P288" i="2"/>
  <c r="P287" i="2"/>
  <c r="P286" i="2"/>
  <c r="P285" i="2"/>
  <c r="P284" i="2"/>
  <c r="P283" i="2"/>
  <c r="P282" i="2"/>
  <c r="P281" i="2"/>
  <c r="P280" i="2"/>
  <c r="P279" i="2"/>
  <c r="P278" i="2"/>
  <c r="P277" i="2"/>
  <c r="P276" i="2"/>
  <c r="P275" i="2"/>
  <c r="P274" i="2"/>
  <c r="P273" i="2"/>
  <c r="P272" i="2"/>
  <c r="P271" i="2"/>
  <c r="P270" i="2"/>
  <c r="P269" i="2"/>
  <c r="P268" i="2"/>
  <c r="P267" i="2"/>
  <c r="P266" i="2"/>
  <c r="P265" i="2"/>
  <c r="P264" i="2"/>
  <c r="P263" i="2"/>
  <c r="P262" i="2"/>
  <c r="P261" i="2"/>
  <c r="P260" i="2"/>
  <c r="P259" i="2"/>
  <c r="P258" i="2"/>
  <c r="P257" i="2"/>
  <c r="P256" i="2"/>
  <c r="P255" i="2"/>
  <c r="P254" i="2"/>
  <c r="P253" i="2"/>
  <c r="P252" i="2"/>
  <c r="P251" i="2"/>
  <c r="P250" i="2"/>
  <c r="P249" i="2"/>
  <c r="P248" i="2"/>
  <c r="P247" i="2"/>
  <c r="P246" i="2"/>
  <c r="P245" i="2"/>
  <c r="P244" i="2"/>
  <c r="P243" i="2"/>
  <c r="P242" i="2"/>
  <c r="P241" i="2"/>
  <c r="P240" i="2"/>
  <c r="P239" i="2"/>
  <c r="P238" i="2"/>
  <c r="P237" i="2"/>
  <c r="P236" i="2"/>
  <c r="P235" i="2"/>
  <c r="P234" i="2"/>
  <c r="P233" i="2"/>
  <c r="P232" i="2"/>
  <c r="P231" i="2"/>
  <c r="P230" i="2"/>
  <c r="P229" i="2"/>
  <c r="P228" i="2"/>
  <c r="P227" i="2"/>
  <c r="P226" i="2"/>
  <c r="P225" i="2"/>
  <c r="P224" i="2"/>
  <c r="P223" i="2"/>
  <c r="P222" i="2"/>
  <c r="P221" i="2"/>
  <c r="P220" i="2"/>
  <c r="P219" i="2"/>
  <c r="P218" i="2"/>
  <c r="P217" i="2"/>
  <c r="P216" i="2"/>
  <c r="P215" i="2"/>
  <c r="P214" i="2"/>
  <c r="P213" i="2"/>
  <c r="P212" i="2"/>
  <c r="P211" i="2"/>
  <c r="P210" i="2"/>
  <c r="P209" i="2"/>
  <c r="P208" i="2"/>
  <c r="P207" i="2"/>
  <c r="P206" i="2"/>
  <c r="P205" i="2"/>
  <c r="P204" i="2"/>
  <c r="P203" i="2"/>
  <c r="P202" i="2"/>
  <c r="P201" i="2"/>
  <c r="P200" i="2"/>
  <c r="P199" i="2"/>
  <c r="P198" i="2"/>
  <c r="P197" i="2"/>
  <c r="P196" i="2"/>
  <c r="P195" i="2"/>
  <c r="P194" i="2"/>
  <c r="P193" i="2"/>
  <c r="P192" i="2"/>
  <c r="P191" i="2"/>
  <c r="P190" i="2"/>
  <c r="P189" i="2"/>
  <c r="P188" i="2"/>
  <c r="P187" i="2"/>
  <c r="P186" i="2"/>
  <c r="P185" i="2"/>
  <c r="P184" i="2"/>
  <c r="P183" i="2"/>
  <c r="P182" i="2"/>
  <c r="P181" i="2"/>
  <c r="P180" i="2"/>
  <c r="P179" i="2"/>
  <c r="P178" i="2"/>
  <c r="P177" i="2"/>
  <c r="P176" i="2"/>
  <c r="P175" i="2"/>
  <c r="P174" i="2"/>
  <c r="P173" i="2"/>
  <c r="P172" i="2"/>
  <c r="P171" i="2"/>
  <c r="P170" i="2"/>
  <c r="P169" i="2"/>
  <c r="P168" i="2"/>
  <c r="P167" i="2"/>
  <c r="P166" i="2"/>
  <c r="P165" i="2"/>
  <c r="P164" i="2"/>
  <c r="P163" i="2"/>
  <c r="P162" i="2"/>
  <c r="P161" i="2"/>
  <c r="P160" i="2"/>
  <c r="P159" i="2"/>
  <c r="P158" i="2"/>
  <c r="P157" i="2"/>
  <c r="P156" i="2"/>
  <c r="P155" i="2"/>
  <c r="P154" i="2"/>
  <c r="P153" i="2"/>
  <c r="P152" i="2"/>
  <c r="P151" i="2"/>
  <c r="P150" i="2"/>
  <c r="P149" i="2"/>
  <c r="P148" i="2"/>
  <c r="P147" i="2"/>
  <c r="P146" i="2"/>
  <c r="P145" i="2"/>
  <c r="P144" i="2"/>
  <c r="P143" i="2"/>
  <c r="P142" i="2"/>
  <c r="P141" i="2"/>
  <c r="P140" i="2"/>
  <c r="P139" i="2"/>
  <c r="P138" i="2"/>
  <c r="P137" i="2"/>
  <c r="P136" i="2"/>
  <c r="P135" i="2"/>
  <c r="P134" i="2"/>
  <c r="P133" i="2"/>
  <c r="P132" i="2"/>
  <c r="P131" i="2"/>
  <c r="P130" i="2"/>
  <c r="P129" i="2"/>
  <c r="P128" i="2"/>
  <c r="P127" i="2"/>
  <c r="P126" i="2"/>
  <c r="P125" i="2"/>
  <c r="P124" i="2"/>
  <c r="P123" i="2"/>
  <c r="P122" i="2"/>
  <c r="P121" i="2"/>
  <c r="P120" i="2"/>
  <c r="P119" i="2"/>
  <c r="P118" i="2"/>
  <c r="P117" i="2"/>
  <c r="P116" i="2"/>
  <c r="P115" i="2"/>
  <c r="P114" i="2"/>
  <c r="P113" i="2"/>
  <c r="P112" i="2"/>
  <c r="P111" i="2"/>
  <c r="P110" i="2"/>
  <c r="P109" i="2"/>
  <c r="P108" i="2"/>
  <c r="P107" i="2"/>
  <c r="P106" i="2"/>
  <c r="P105" i="2"/>
  <c r="P104" i="2"/>
  <c r="P103" i="2"/>
  <c r="P102" i="2"/>
  <c r="P101" i="2"/>
  <c r="P100" i="2"/>
  <c r="P99" i="2"/>
  <c r="P98" i="2"/>
  <c r="P97" i="2"/>
  <c r="P96" i="2"/>
  <c r="P95" i="2"/>
  <c r="P94" i="2"/>
  <c r="P93" i="2"/>
  <c r="P92" i="2"/>
  <c r="P91" i="2"/>
  <c r="P90" i="2"/>
  <c r="P89" i="2"/>
  <c r="P88" i="2"/>
  <c r="P87" i="2"/>
  <c r="P86" i="2"/>
  <c r="P85" i="2"/>
  <c r="P84" i="2"/>
  <c r="P83" i="2"/>
  <c r="P82" i="2"/>
  <c r="P81" i="2"/>
  <c r="P80" i="2"/>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9" i="2"/>
  <c r="P8" i="2"/>
  <c r="P7" i="2"/>
  <c r="P6" i="2"/>
  <c r="P5" i="2"/>
  <c r="P4" i="2"/>
  <c r="P3" i="2"/>
  <c r="P2" i="2"/>
  <c r="K16" i="3" l="1"/>
  <c r="E1315" i="9" s="1"/>
  <c r="F518" i="12"/>
</calcChain>
</file>

<file path=xl/sharedStrings.xml><?xml version="1.0" encoding="utf-8"?>
<sst xmlns="http://schemas.openxmlformats.org/spreadsheetml/2006/main" count="19493" uniqueCount="4241">
  <si>
    <t>姓名</t>
  </si>
  <si>
    <t>职称</t>
  </si>
  <si>
    <t>部门</t>
  </si>
  <si>
    <t>项目名称</t>
  </si>
  <si>
    <t>最后绩点</t>
  </si>
  <si>
    <t>侯华芳</t>
  </si>
  <si>
    <t>川北医学院附属医院</t>
  </si>
  <si>
    <t>一种外科用病员服</t>
  </si>
  <si>
    <t>唐晓平</t>
  </si>
  <si>
    <t>神经外科用手术刀</t>
  </si>
  <si>
    <t>艾小鹏</t>
  </si>
  <si>
    <t>药师</t>
  </si>
  <si>
    <t>药学院</t>
  </si>
  <si>
    <t>基于HIF-1α/VEGF/Notch信号通路的藏药小檗皮对藏医“赤巴型”糖尿病视网膜血管炎症损伤的机制研究</t>
  </si>
  <si>
    <t>A review of traditional Chinese medicine on treatment of diabetic retinopathy and involved mechanisms</t>
  </si>
  <si>
    <t>白亦光</t>
  </si>
  <si>
    <t>川北医学院第二临床医学院</t>
  </si>
  <si>
    <t>髓核细胞和骨髓间充质干细胞对早期椎间盘退行性变干预作用对比</t>
  </si>
  <si>
    <t>移植同种异体脂肪干细胞对兔椎间盘退变早期的干预实验研究</t>
  </si>
  <si>
    <t>别俊</t>
  </si>
  <si>
    <t>主任医师</t>
  </si>
  <si>
    <t>第二临床医学院</t>
  </si>
  <si>
    <t>Tex10 通过正调控CD24/Siglec-10促进肝癌免疫逃逸的分子机制</t>
  </si>
  <si>
    <t>环状 RNA 及其对肿瘤作用的研究进展</t>
  </si>
  <si>
    <t>蔡晓明</t>
  </si>
  <si>
    <t>教授</t>
  </si>
  <si>
    <t>基础医学院</t>
  </si>
  <si>
    <t>筋骨草乙酰哈巴苷靶向PRDX1信号通路抗炎机制研究</t>
  </si>
  <si>
    <t>蔡燕</t>
  </si>
  <si>
    <t>副教授</t>
  </si>
  <si>
    <t>医学检验系</t>
  </si>
  <si>
    <t>氯喹通过调控自噬逆转人食道癌紫杉醇耐药研究</t>
  </si>
  <si>
    <t>蔡运林</t>
  </si>
  <si>
    <t>miR-15a/STAT3信号通路调控BCL2表达在前列腺癌发生发展中的作用机制研究</t>
  </si>
  <si>
    <t>现代外科手术操作技术与临床应用</t>
  </si>
  <si>
    <t>泌尿系统诊断和治疗精要</t>
  </si>
  <si>
    <t>单纯性肾囊肿不同手术方式治疗效果的比较分析</t>
  </si>
  <si>
    <t>Effect of population density on relationship between pre- and postcopulatory sexual traits</t>
  </si>
  <si>
    <t>frogs with denser group-spawning mature later and live longer</t>
  </si>
  <si>
    <t>曹海泉</t>
  </si>
  <si>
    <t>副主任医师</t>
  </si>
  <si>
    <t>第二临床学院</t>
  </si>
  <si>
    <t>甘露糖修饰载奥曲肽磁性纳米颗粒用于重症急性胰腺炎的早期诊疗研究</t>
  </si>
  <si>
    <t>曹洪斌</t>
  </si>
  <si>
    <t>荷移分光光度法在H1和H2-抗组胺药分析中的应用</t>
  </si>
  <si>
    <t>曹龄之</t>
  </si>
  <si>
    <t>医学影像学院</t>
  </si>
  <si>
    <t>131 I accumulation in oligodendroglioma: before and after surgery</t>
  </si>
  <si>
    <t>曹璐</t>
  </si>
  <si>
    <t>不同图像配准算法调用对食管癌IGRT配准结果的影响</t>
  </si>
  <si>
    <t>宫颈癌放疗致膀胱毒副反应的研究进展</t>
  </si>
  <si>
    <t>曹露丹</t>
  </si>
  <si>
    <t>讲师</t>
  </si>
  <si>
    <t>抗疫精神与高校思想政治教育有机融合的路径探讨</t>
  </si>
  <si>
    <t>曾蓓蕾</t>
  </si>
  <si>
    <t>主治医师</t>
  </si>
  <si>
    <t>去甲斑蝥素通过双重抑制ERK和Akt信号通路逆转奥希替尼获得性耐药的作用及机制研究</t>
  </si>
  <si>
    <t>医师</t>
  </si>
  <si>
    <t>临床医学系</t>
  </si>
  <si>
    <t>双重抑制ERK和Akt信号通路逆转奥希替尼耐药的作用及机制</t>
  </si>
  <si>
    <t>曾梅</t>
  </si>
  <si>
    <t>小檗碱调控通风TLR4-NF-κB信号通路及NLRP3炎性体活化的分子机制研究（与成都医学院合作）</t>
  </si>
  <si>
    <t>Resveratrol attenuates the MSU crystal-induced inflammatory response through the inhibition of TAK1 activity.</t>
  </si>
  <si>
    <t xml:space="preserve">Curcumin Attenuates MSU Crystal-induced Inflammation by Inhibiting the Degradation of IκBα and Blocking Mitochondrial Damage. </t>
  </si>
  <si>
    <t>HSP60 regulates monosodium urate crystal-induced inflammation by activating the TLR4-NF- κB-MyD88 signaling pathway and disrupting mitochondrial function.</t>
  </si>
  <si>
    <t>曾艳</t>
  </si>
  <si>
    <t>法医学系</t>
  </si>
  <si>
    <t>Identification of Non-Streptococcus mutans Bacteria from Predente Infant Saliva Grown on Mitis-Salivarius-Bacitracin Agar</t>
  </si>
  <si>
    <t>曾玉华</t>
  </si>
  <si>
    <t xml:space="preserve"> 现代妇产科临床诊疗应用及手术技巧</t>
  </si>
  <si>
    <t>常晋霞</t>
  </si>
  <si>
    <t>Metabolic pathways underlying GATA6 regulating Trastuzumab resistance in Gastric Cancer cells based on untargeted metabolomics</t>
  </si>
  <si>
    <t>Global metabolomic profiling of trastuzumab resistant gastric cancer cells reveals major metabolic pathways and metabolic signatures based on UHPLC-Q exactive-MS/MS</t>
  </si>
  <si>
    <t>陈虹羽</t>
  </si>
  <si>
    <t>助教</t>
  </si>
  <si>
    <t>临床医学院</t>
  </si>
  <si>
    <t>乳腺癌靶向性光声成像及光热治疗小分子探针的构建和性能研究</t>
  </si>
  <si>
    <t>陈建平</t>
  </si>
  <si>
    <t>外国语言文化系</t>
  </si>
  <si>
    <t>语料库视角下的英美外刊话语分析在新时期大学生“四个自信”教育中的创新研究</t>
  </si>
  <si>
    <t>陈建宇</t>
  </si>
  <si>
    <t>结构脂肪乳或中/长链脂肪乳在肝癌术前营养支持中的应用及对临床结局的影响</t>
  </si>
  <si>
    <t>肝癌患者肝切除术后感染病原菌及危险因素分析</t>
  </si>
  <si>
    <t>陈瑾歆</t>
  </si>
  <si>
    <t>In vitro study of the effects of DC electric fields on cell activities and gene expression in human choriocarcinoma cells</t>
  </si>
  <si>
    <t>陈劲松</t>
  </si>
  <si>
    <t>音乐在英语教学中的理论研究和应用</t>
  </si>
  <si>
    <t>陈科宇</t>
  </si>
  <si>
    <t>院办</t>
  </si>
  <si>
    <t>医科高校科研经费绩效评价指标体系构建的探究</t>
  </si>
  <si>
    <t>管理学院</t>
  </si>
  <si>
    <t>社会资本参与特色小镇建设的困境与出路</t>
  </si>
  <si>
    <t>新形势下农村财务管理信息化发展——评《财务管理》</t>
  </si>
  <si>
    <t>陈朗</t>
  </si>
  <si>
    <t>1330例烧伤住院患儿流行病学调查</t>
  </si>
  <si>
    <t>Adipose-derived stem cells promote diabetic wound healing via the recruitment and differentiation of endothelial progenitor cells into endothelial cells mediated by the VEGF-PLCγ-ERK pathway</t>
  </si>
  <si>
    <t>陈丽</t>
  </si>
  <si>
    <t>脉搏指示持续心输出量在老年急性右心功能衰竭治疗中价值的研究</t>
  </si>
  <si>
    <t>经皮冠脉药物洗脱支架术后抗血小板治疗策略疗效和安全性的网状 Meta 分析</t>
  </si>
  <si>
    <t>β受体阻滞剂治疗射血分数保留心力衰竭疗效的Meta分析.</t>
  </si>
  <si>
    <t>糖类抗原125对心力衰竭患者预后预测价值的Meta分析</t>
  </si>
  <si>
    <t>陈莉</t>
  </si>
  <si>
    <t>脑梗死病灶异质性对躯体感觉功能及脑重构模式影响的MRI研究</t>
  </si>
  <si>
    <t>病灶异质性对脑梗死患者躯体感觉功能及脑重构模式影响的MRI研究</t>
  </si>
  <si>
    <t>丘脑卒中后双侧初级感觉皮层结构和功能连接间关系的磁共振成像研究</t>
  </si>
  <si>
    <t>Alteration of Resting-state Functional Connectivity in the Sensorimotor Network in Patients with Thalamic Infarction</t>
  </si>
  <si>
    <t>Effects of thalamic infarction on the structural and functional connectivity of the ipsilesional primary somatosensory cortex</t>
  </si>
  <si>
    <t>陈莲惠</t>
  </si>
  <si>
    <t>Study on the Stability of Antibiotic Reference Materials in Drinking Water Test</t>
  </si>
  <si>
    <t>陈梦</t>
  </si>
  <si>
    <t>一些交错单群的新特征</t>
  </si>
  <si>
    <t>基于A5的群的一些特征性质</t>
  </si>
  <si>
    <t>K3单群的新刻画</t>
  </si>
  <si>
    <t>陈蓉</t>
  </si>
  <si>
    <t>乙脑病毒包膜蛋白NS1′对小鼠脑内神经毒力的影响</t>
  </si>
  <si>
    <t>直接凝血酶抑制剂介导PAR-1/SPHK1/S1P信号通路影响EAE小鼠脱髓鞘研究</t>
  </si>
  <si>
    <t>下一代测序技术在结缔组织病中的应用</t>
  </si>
  <si>
    <t>小檗碱对 EAE 小鼠星形胶质细胞 S1PR1、3 受体表达影响的研究</t>
  </si>
  <si>
    <t>Dabigatran Suppresses PAR-1/SphK/S1P Activation of Astrocytes in Experimental Autoimmune Encephalomyelitis Model</t>
  </si>
  <si>
    <t>陈思敏</t>
  </si>
  <si>
    <t>助理研究员</t>
  </si>
  <si>
    <t>中西医临床医学系</t>
  </si>
  <si>
    <t>基于肠道菌群—胆汁酸代谢途径 探讨白术内酯Ⅲ调节STC大鼠肠神经递质机制研究</t>
  </si>
  <si>
    <t>陈思思</t>
  </si>
  <si>
    <t>对比研究不同心电图诊断标准对高血压致左心室肥厚的诊断价值</t>
  </si>
  <si>
    <t>陈泰宇</t>
  </si>
  <si>
    <t>肛肠疾病研究所</t>
  </si>
  <si>
    <t>基于“玄府理论”研究针灸联合中药口服对肺脾气虚型慢性传输型便秘患者肠神经递质水平及焦虑抑郁状态的影响</t>
  </si>
  <si>
    <t>陈天武</t>
  </si>
  <si>
    <t>靶向肿瘤细胞与新生血管MR/NIRF双模态分子探针制备及其用于食管鳞癌早期检测的实验研究</t>
  </si>
  <si>
    <t>食管鳞癌基于checkpoint抑制剂的免疫治疗疗效的CT影像组学预测模型研发及潜在机制研究</t>
  </si>
  <si>
    <t>医学影像四川省重点实验室</t>
  </si>
  <si>
    <t>磁共振影像组学对晚期食管鳞状细胞癌checkpoint免疫抑制剂治疗后肿瘤进展机制的临床与实验研究</t>
  </si>
  <si>
    <t>医学影像研究所</t>
  </si>
  <si>
    <t>食管癌影像组学研究现状</t>
  </si>
  <si>
    <t>Changes in CT manifestations and RT-PCR testings of the coronavirus disease 2019 until recovery in patients with afferent infection vs. second-generation infection outside the original city (Wuhan): An observational study</t>
  </si>
  <si>
    <t>Concordance of Chest CT and Nucleic Acid Testing in Diagnosing Coronavirus Disease Outside its District of Origin (Wuhan, China)</t>
  </si>
  <si>
    <t>Predicting gastro-oesophageal variceal bleeding in hepatitis B-related cirrhosis by CT radiomics signature</t>
  </si>
  <si>
    <t>A radiomics model of liver CT to predict risk of hepatic encephalopathy secondary to hepatitis B related cirrhosis</t>
  </si>
  <si>
    <t>Assessing Microcirculation in Resectable Oesophageal Squamous Cell Carcinoma with Dynamic Contrast-enhanced MRI for Identifying Primary tumour and Lymphatic Metastasis</t>
  </si>
  <si>
    <t>Whole-tumour histogram analysis of pharmacokinetic parameters from dynamic contrast-enhanced MRI in resectable oesophageal squamous cell carcinoma can predict T-stage and regional lymph node metastasis</t>
  </si>
  <si>
    <t>CT radiomic features for predicting resectability of oesophageal squamous cell carcinoma as given by feature analysis: a case control study</t>
  </si>
  <si>
    <t>Magnetic Resonance Diffusion Kurtosis Imaging for Evaluating Stage of Liver Fibrosis in a Rabbit Model</t>
  </si>
  <si>
    <t>Is there association of gross tumor volume of adenocarcinoma of oesophagogastric junction measured on magnetic resonance imaging with N stage?</t>
  </si>
  <si>
    <t>陈卫</t>
  </si>
  <si>
    <t>Vicenin-2 is a novel inhibitor of STAT3 signaling pathway in human hepatocellular carcinoma</t>
  </si>
  <si>
    <t>Chemopreventive effect of dieckol against 7,12-dimethylbenz (a)anthracene induced skin carcinogenesis model by modulatory influence on biochemical and antioxidant biomarkers</t>
  </si>
  <si>
    <t>陈晓玲</t>
  </si>
  <si>
    <t>视神经脊髓炎谱系疾病合并垂体功能减退1例</t>
  </si>
  <si>
    <t>陈星翰</t>
  </si>
  <si>
    <t>医(药、护、技)师</t>
  </si>
  <si>
    <t>携载铜离子的磷酸钙磁性微球复合透明质酸支架促进组织再生修复</t>
  </si>
  <si>
    <t>陈颖</t>
  </si>
  <si>
    <t>主治(主管)医(药、护、技)师</t>
  </si>
  <si>
    <t>乌贼墨多糖对小鼠皮肤光老化的保护作用及作用机制研究</t>
  </si>
  <si>
    <t>陈竹</t>
  </si>
  <si>
    <t>副研究员</t>
  </si>
  <si>
    <t>同源细胞膜靶向的仿生纳米金粒子在肝细胞癌“诊疗一体化”中的应用</t>
  </si>
  <si>
    <t>程波利</t>
  </si>
  <si>
    <t>维生素A通过肠道屏障功能影响孤独症症状的研究</t>
  </si>
  <si>
    <t>维生素A调节肠道屏障及血脑屏障功能在孤独症中的作用及机制研究</t>
  </si>
  <si>
    <t>崔丽君</t>
  </si>
  <si>
    <t>护理学院</t>
  </si>
  <si>
    <t>LDD学前儿童大脑语言功能发育的神经语言学研究</t>
  </si>
  <si>
    <t>基于微信平台的家庭参与式护理对老年听力损失患者言语识别能力和家庭功能的影响</t>
  </si>
  <si>
    <t>男护士职业环境与职业认同感现状调查研究</t>
  </si>
  <si>
    <t>邓江雪</t>
  </si>
  <si>
    <t>改革开放以来四川少数民族文学外译史研究</t>
  </si>
  <si>
    <t>On the Review of Books on Translation Studies</t>
  </si>
  <si>
    <t>邓黎颜</t>
  </si>
  <si>
    <t>基于立德树人的大学生心理健康教育德育功能研究</t>
  </si>
  <si>
    <t>健康四川行动中医学人文精神培育研究</t>
  </si>
  <si>
    <t>行政</t>
  </si>
  <si>
    <t>疫情考验下南充基层公共卫生人才核心能力精准化培养研究</t>
  </si>
  <si>
    <t>大学生思想政治教育主渠道与主阵地协同育人研究</t>
  </si>
  <si>
    <t>党委行政办公室</t>
  </si>
  <si>
    <t>“00后”大学生思政教育网络话语权三维构建研究</t>
  </si>
  <si>
    <t>马克思主义学院</t>
  </si>
  <si>
    <t>基于突发事件的大学生思政教育体系构建研究</t>
  </si>
  <si>
    <t>地方高校质量文化建设学理分析</t>
  </si>
  <si>
    <t>川北医学院</t>
  </si>
  <si>
    <t>亲和力视域下高校思政课网络话语权建构研究</t>
  </si>
  <si>
    <t>邓利虹</t>
  </si>
  <si>
    <t>全科医学研究中的社会网络视角及启示</t>
  </si>
  <si>
    <t>邓世山</t>
  </si>
  <si>
    <t>基础医学院/医学影像四川省重点实验室</t>
  </si>
  <si>
    <t>UBE3A调节ANXA2/EGFR通路影响MMP1/3表达在乳腺癌骨转移中的分子机制</t>
  </si>
  <si>
    <t>邓学云</t>
  </si>
  <si>
    <t>Deng X, He S, Li J, Ke D, Hui X. Craniopharyngioma with brainstem parenchyma involvement: a rare occurrence [J]. British journal of neurosurgery, 2020, 1-3</t>
  </si>
  <si>
    <t>Mixed Signal Intensity on Preoperative T1 MRI Might be Associated with Delayed Postoperative Hemorrhage in Patients with Intracranial Epidermoid Cyst</t>
  </si>
  <si>
    <t>邓艳</t>
  </si>
  <si>
    <t>The impact of molecular classification based on the transcriptome of pancreatic cancer: from bench to bedside</t>
  </si>
  <si>
    <t>Magnetic resonance imaging for preoperative staging of pancreatic cancer based on the 8th edition of AJCC guidelines.</t>
  </si>
  <si>
    <t>丁小洁</t>
  </si>
  <si>
    <t>附属医院</t>
  </si>
  <si>
    <t>南充市城镇居民对皮肤恶性黑素瘤的风险认知与防范研究</t>
  </si>
  <si>
    <t>复方甘草酸苷对寻常型银屑病患儿血清CCL2、CCR2浓度及皮损CCR2mRNA表达的影响</t>
  </si>
  <si>
    <t>银屑病患者外周血Th17、Treg细胞检测及临床意义</t>
  </si>
  <si>
    <t>检测COL1A1-PDGFB融合基因协助诊断萎缩型隆突性皮肤纤维肉瘤</t>
  </si>
  <si>
    <t>系统性红斑狼疮患者血清Hcy水平及其与临床指标的相关性研究</t>
  </si>
  <si>
    <t>Knockdown of Delta-like 3 restricts lipopolysaccharide-induced inflammation, migration and invasion of A2058 melanoma cells via blocking Twist1-mediated epithelial-mesenchymal transition</t>
  </si>
  <si>
    <t>董军</t>
  </si>
  <si>
    <t>基于碳纳米管组装无电子媒介体电流型乙脑疫苗免疫传感器研究</t>
  </si>
  <si>
    <t>杜国波</t>
  </si>
  <si>
    <t>副主任医(药、护、技)师</t>
  </si>
  <si>
    <t>miR-186/ZEB1在鼻咽癌中的表达及对细胞EMT的调节作用研究</t>
  </si>
  <si>
    <t>杜经纬</t>
  </si>
  <si>
    <t>LncRNA CYTOR/miR-24-3p调控GAD1参与鼻咽癌细胞生长机制的研究</t>
  </si>
  <si>
    <t>杜军</t>
  </si>
  <si>
    <t>四川方言状态变化事件语义类型学实证研究</t>
  </si>
  <si>
    <t>事件语义类型学</t>
  </si>
  <si>
    <t>杜燕</t>
  </si>
  <si>
    <t>体育部</t>
  </si>
  <si>
    <t>一种网球的自动捡球发球装置</t>
  </si>
  <si>
    <t>杜勇</t>
  </si>
  <si>
    <t>院领导</t>
  </si>
  <si>
    <t>输尿管原始神经外胚叶肿瘤1例</t>
  </si>
  <si>
    <t>CT纹理分析在消化系统恶性肿瘤中的应用进展</t>
  </si>
  <si>
    <t>MRI引导经皮冷冻消融治疗肿瘤研究进展</t>
  </si>
  <si>
    <t>MRI纹理分析在肝癌中的应用</t>
  </si>
  <si>
    <t>High resolution computed tomography for the diagnosis of 2019 novel coronavirus (2019-nCoV) pneumonia: a study from multiple medical centers in western China</t>
  </si>
  <si>
    <t>Clinical Value of MRI in Assessing the Stability of Osteochondritis Dissecans Lesions: A Systematic Review and Meta-Analysis</t>
  </si>
  <si>
    <t>Altered intrinsic brain activity and regional cerebral blood flow in patients with chronic neck and shoulder pain</t>
  </si>
  <si>
    <t>杜宇</t>
  </si>
  <si>
    <t>绿脓菌素通过HMGN2调控组蛋白乙酰化诱导巨噬细胞自噬的机制研究</t>
  </si>
  <si>
    <t>杜中波</t>
  </si>
  <si>
    <t>对干预Notch受体家族影响去势抵抗性前列腺癌耐药性的系统评价研究</t>
  </si>
  <si>
    <t>杜佐</t>
  </si>
  <si>
    <t>预防医学系</t>
  </si>
  <si>
    <t>多环芳烃诱发神经酰胺代谢紊乱导致妊娠性糖尿病的机制研究</t>
  </si>
  <si>
    <t>DEHP通过HIF1α和三羧酸循环促进巨噬细胞炎症反应的机制研究</t>
  </si>
  <si>
    <t>段茜</t>
  </si>
  <si>
    <t>Vicenin-2 ameliorates oxidative damage and photoaging via modulation of MAPKs and MMPs signaling in UVB radiation exposed human skin cells</t>
  </si>
  <si>
    <t>Zinc oxide nanoparticles synthesized from Cardiospermum halicacabum and its anticancer activity in human melanoma cells (A375) through the modulation of apoptosis pathway</t>
  </si>
  <si>
    <t>范晖</t>
  </si>
  <si>
    <t>儿童期超重肥胖致高血压发病的队列研究</t>
  </si>
  <si>
    <t>四川省疾控机构新发传染病应急管理能力提升研究</t>
  </si>
  <si>
    <t>青少年期高血压与亚临床动脉粥样硬化的关系及内皮功能的调控作用： 前瞻性队列研究</t>
  </si>
  <si>
    <t>青少年期高血压与亚临床动脉粥样硬化的关系及内皮功能的调控作用：前瞻性队列研究</t>
  </si>
  <si>
    <t>Difference in hypertension prevalence applying three childhood hypertension management guidelines in a national cohort study</t>
  </si>
  <si>
    <t>Clustering of Poor Dietary Habits among Adolescents Aged 12 to 15 Years in 52 Low-Income and Middle-Income Countries</t>
  </si>
  <si>
    <t>Body mass index trajectory across childhood and subsequent risk of elevated blood pressure</t>
  </si>
  <si>
    <t>Child Excess Weight Status, Adult Excess Weight Status, and Cardiometabolic Risk Profile</t>
  </si>
  <si>
    <t>Alarming trends in severe obesity in Chinese children from 1991 to 2015</t>
  </si>
  <si>
    <t>Comparison of child adiposity indices in prediction of hypertension in early adulthood</t>
  </si>
  <si>
    <t>Validation of recommended definition in identifying elevated blood pressure in adolescents</t>
  </si>
  <si>
    <t>范庆炜</t>
  </si>
  <si>
    <t>法医系</t>
  </si>
  <si>
    <t>应用新型连锁遗传标记在解析混合斑的法医学研究</t>
  </si>
  <si>
    <t>方莉</t>
  </si>
  <si>
    <t>高危型HPV感染与宫颈癌前病变及宫颈癌的相关性研究</t>
  </si>
  <si>
    <t>冯丹</t>
  </si>
  <si>
    <t>KDM6A自身SUMO化调控增强子区组蛋白修饰的分子机制及其在结直肠癌中的作用研究</t>
  </si>
  <si>
    <t>冯刚</t>
  </si>
  <si>
    <t>组织工程与干细胞四川省重点实验室建设项目</t>
  </si>
  <si>
    <t>移植同种异体髓核细胞对兔椎间盘退变早期干预的实验研究</t>
  </si>
  <si>
    <t>The establishment and biological assessment of a whole tissue-engineered intervertebral disc with PBST fibers and a chitosan hydrogel in vitro and in vivo</t>
  </si>
  <si>
    <t>冯雪雅</t>
  </si>
  <si>
    <t>基于自噬-中性粒细胞胞外诱捕网途径探究内质网应激促进结直肠癌细胞增殖和转移的机制</t>
  </si>
  <si>
    <t>冯亚岚</t>
  </si>
  <si>
    <t>黄病毒属嵌合疫苗研究新进展</t>
  </si>
  <si>
    <t>寨卡病毒包膜蛋白Ｄ３９３Ｅ 突变对乙脑/ 寨 卡嵌合病毒小鼠脑内神经毒力的影响</t>
  </si>
  <si>
    <t>乙型脑炎病毒野毒株SA14包膜蛋白K279M突变对其神经毒力的影响</t>
  </si>
  <si>
    <t>冯艳</t>
  </si>
  <si>
    <t>中级</t>
  </si>
  <si>
    <t>麻醉系</t>
  </si>
  <si>
    <t>股神经联合坐骨神经阻滞对全膝关节置换术患者七氟醚MACBAR的影响</t>
  </si>
  <si>
    <t>付晶晶</t>
  </si>
  <si>
    <t>基于三维细胞球模型研究联合使用PDT疗法和Gemcitabine对抗胰腺癌肝转移的疗效及机制</t>
  </si>
  <si>
    <t>Cutting and Bonding Parafilm? to Fast Prototyping Flexible Hanging Drop Chips for 3D Spheroid Cultures</t>
  </si>
  <si>
    <t>付茂勇</t>
  </si>
  <si>
    <t xml:space="preserve"> 
管胃引导保护器</t>
  </si>
  <si>
    <t>新辅助化疗治疗进展期食管鳞癌的近期疗效观察</t>
  </si>
  <si>
    <t>肺部恶性磨玻璃结节的外科诊治现状</t>
  </si>
  <si>
    <t>甘丽</t>
  </si>
  <si>
    <t>Long non-coding RNA H19 regulates cell growth and metastasis via the miR-22-3p/Snail1 axis in gastric cancer</t>
  </si>
  <si>
    <t>甘卫刚</t>
  </si>
  <si>
    <t>The difference in nasal bacterial microbiome diversity between chronic rhinosinusitis patients with polyps and a control population</t>
  </si>
  <si>
    <t>甘艳琼</t>
  </si>
  <si>
    <t>二孩政策后剖宫产率及剖宫产指征的变化</t>
  </si>
  <si>
    <t>妊娠期维生素C、E及微量元素铜、锌与子痫前期相关性研究</t>
  </si>
  <si>
    <t>The efficacy between cervical-lifting suture and lower B-Lynch suture in placenta previa: a retrospective cohort-study</t>
  </si>
  <si>
    <t>高晓凤</t>
  </si>
  <si>
    <t>四川县级疾控中心突发公共卫生事件应急能力评价研究</t>
  </si>
  <si>
    <t>四川民族地区扶贫搬迁移民社会适应现况研究</t>
  </si>
  <si>
    <t>四川民族地区易地扶贫搬迁移民卫生服务需求及利用现况</t>
  </si>
  <si>
    <t>四川民族地区易地扶贫搬迁移民社会支持现况研究</t>
  </si>
  <si>
    <t>葛慧玲</t>
  </si>
  <si>
    <t>中日文化差异渝日语教学研究</t>
  </si>
  <si>
    <t>日本文化发展的多维视角探究</t>
  </si>
  <si>
    <t>跨文化交际背景下日语教学的理论渝对策研究</t>
  </si>
  <si>
    <t>地理环境与语言文化之间的内在联系——评《日本地理》</t>
  </si>
  <si>
    <t>龚君佐</t>
  </si>
  <si>
    <t>Effects of Trimetazidine combined with percutaneous coronary intervention via radial artery on emergency response in patients with acute myocardial infarction</t>
  </si>
  <si>
    <t>Myricitrin attenuates memory impairment in a rat model of sepsis-associated encephalopathy via the NLRP3/Bax/Bcl pathway</t>
  </si>
  <si>
    <t>苟海梅</t>
  </si>
  <si>
    <t>伴有腹泻新型冠状病毒肺炎患者粪便病毒核酸检测阳 性 1 例</t>
  </si>
  <si>
    <t>苟连平</t>
  </si>
  <si>
    <t>心血管药物和药理学发展探究</t>
  </si>
  <si>
    <t>心血管健康与疾病诊疗技术创新</t>
  </si>
  <si>
    <t>顾鹏</t>
  </si>
  <si>
    <t>超声造影结合MRI诊断输尿管骨外尤文肉瘤1例</t>
  </si>
  <si>
    <t>超声诊断老年降主动脉缩窄合并二叶式主动脉瓣1例</t>
  </si>
  <si>
    <t>Diagnosis efficacy of CEUS for hepatic inflammatory lesions</t>
  </si>
  <si>
    <t>官计</t>
  </si>
  <si>
    <t>西部城市肥胖儿童家庭交互式体重管理模型构建及干预效果评价</t>
  </si>
  <si>
    <t>皈燕</t>
  </si>
  <si>
    <t>热疗联合PD-L1抗体在非小细胞肺癌治疗中 T淋巴细胞亚群表达变化与临床疗效的相关性研究</t>
  </si>
  <si>
    <t>宫颈癌放射生物模型及放射性肠炎分子机制的体内外研究</t>
  </si>
  <si>
    <t>郭斌</t>
  </si>
  <si>
    <t>基于表面等离子共振的肿瘤外泌体膜特异标志物筛选及液体活检新技术研究</t>
  </si>
  <si>
    <t>中等强度他汀类药物降脂疗效评价</t>
  </si>
  <si>
    <t>郭冬梅</t>
  </si>
  <si>
    <t>结肠癌细胞群体遗传多样性及进化</t>
  </si>
  <si>
    <t>郭晓兰</t>
  </si>
  <si>
    <t>端粒保护蛋白TPP1介导的DNA损伤反应与细胞自噬及其相互调控在食管癌发生发展中的作用</t>
  </si>
  <si>
    <t>川北医学院附院</t>
  </si>
  <si>
    <t>肿瘤发生、预警和防治的分子基础及临床应用研究</t>
  </si>
  <si>
    <t>转化医学研究中心</t>
  </si>
  <si>
    <t>YAP调控肺癌A549/DDP细胞顺铂耐药性的机制分析</t>
  </si>
  <si>
    <t>The PI3K/mTOR dual inhibitor NVP-BEZ235 stimulates mutant p53 degradation to exert anti-tumor effects on triple-negative breast cancer cell</t>
  </si>
  <si>
    <t>Extracellular ubiquitin promotes hepatoma metastasis by mediating M2 macrophage polarization via the activation of the CXCR4/ERK signaling pathway</t>
  </si>
  <si>
    <t>Quorum-sensing systems trigger catalase expression to reverse the oxyR deletion-mediated VBNC state in Salmonella typhimurium</t>
  </si>
  <si>
    <t>Dihydroartemisinin inhibits HepG2.2.15 proliferation by inducing cellular senescence and autophagy</t>
  </si>
  <si>
    <t>郭艳霞</t>
  </si>
  <si>
    <t>不同剂量右美托咪定联合罗哌卡因竖脊肌平面阻滞对胸腔镜术后患者恢复质量的影响及机制研究</t>
  </si>
  <si>
    <t>郭洋</t>
  </si>
  <si>
    <t>形态学研究所</t>
  </si>
  <si>
    <t>Quantitative (stereological) study of the epididymis and seminal vesicle in the rat from young to old.</t>
  </si>
  <si>
    <t>郭志伟</t>
  </si>
  <si>
    <t>工程师</t>
  </si>
  <si>
    <t>rTMS对轻度认知障碍疗效个体差异的脑网络机制及疗效预测研究</t>
  </si>
  <si>
    <t>High-Frequency Repetitive Transcranial Magnetic Stimulation Could Improve Impaired Working Memory Induced by Sleep Deprivation</t>
  </si>
  <si>
    <t>韩新生</t>
  </si>
  <si>
    <t>脂肪干细胞外泌的微泡复合富血小板纤维蛋白凝胶促进皮肤缺损创面修复再生的相关研究</t>
  </si>
  <si>
    <t>韩政岚</t>
  </si>
  <si>
    <t>含离子通道抑制剂的神经肽FF系统多功能杂合肽的化学构建和镇痛活性研究</t>
  </si>
  <si>
    <t>离子通道抑制剂与神经肽FF在高效低副作用的镇痛药物联用和双功能分子开发中的应用</t>
  </si>
  <si>
    <t>何川</t>
  </si>
  <si>
    <t>ICU 开放型探视制度的优势及面临的挑战</t>
  </si>
  <si>
    <t>何芳</t>
  </si>
  <si>
    <t>武汉93例新型冠状病毒肺炎患者临床特征及CT演变分析</t>
  </si>
  <si>
    <t>蛋白酪氨酸磷酸酶SHP2在肺癌中的研究进展</t>
  </si>
  <si>
    <t>Diffuse Panbronchiolitis: A Case Report From a Chinese Consanguineous Marriage Family and Literature Review</t>
  </si>
  <si>
    <t>何劲松</t>
  </si>
  <si>
    <t>Oct4通过miR7-TLR4信号通路参与结直肠癌干细胞致瘤性调控的分子机制研究</t>
  </si>
  <si>
    <t>何静</t>
  </si>
  <si>
    <t>无</t>
  </si>
  <si>
    <t>继续教育学院</t>
  </si>
  <si>
    <t>非学历教育提高基层卫生人员技能的模式研究</t>
  </si>
  <si>
    <t>何开莲</t>
  </si>
  <si>
    <t>人口老龄化背景下南充市“医养结合”养老模式的发展现状研究</t>
  </si>
  <si>
    <t>何力</t>
  </si>
  <si>
    <t>处国语言文化系</t>
  </si>
  <si>
    <t>英语世界《镜花缘》研究文献整理与研究</t>
  </si>
  <si>
    <t>中国古典小说《镜花缘》神话精神探源研究</t>
  </si>
  <si>
    <t>保罗·马尔登诗歌中的民族文化身份研究</t>
  </si>
  <si>
    <t>何丽芬</t>
  </si>
  <si>
    <t>医学院校大学英语课程思政的探索与实践</t>
  </si>
  <si>
    <t>“大思政”格局下大学英语课程思政建设的探索研究</t>
  </si>
  <si>
    <t>LOTE (Languages Other than English) learners’ investment in learning languages</t>
  </si>
  <si>
    <t>The Integration of Chinese Ecological Culture in College English Teaching-Analysis Based on College English Textbooks</t>
  </si>
  <si>
    <t>何琳莉</t>
  </si>
  <si>
    <t>siRNA沉默CathepsinB对人食管鳞状细胞癌增殖的影响</t>
  </si>
  <si>
    <t>何伶俐</t>
  </si>
  <si>
    <t>无创性深脑电刺激的精准神经调控关键技术研究</t>
  </si>
  <si>
    <t>何梅</t>
  </si>
  <si>
    <t>主管药师</t>
  </si>
  <si>
    <t>基于IMB模型的居民预防COVID-19传染高危行为干预策略研究</t>
  </si>
  <si>
    <t>何仁栋</t>
  </si>
  <si>
    <t>Sema4A调节SLE患者T、B细胞功能的机制研究</t>
  </si>
  <si>
    <t>信号素的免疫调节作用及其与自身免疫病的关系</t>
  </si>
  <si>
    <t>何欣蓉</t>
  </si>
  <si>
    <t>CircRNA_001059作为ceRNA与miR-181a/ TGF-β1/Smad4 分子轴相互作用促进食管鳞癌的侵袭转移</t>
  </si>
  <si>
    <t>何秀</t>
  </si>
  <si>
    <t>铁氧化物纳米纤维促进腐败希瓦氏菌胞外电子转移及分子机制研究</t>
  </si>
  <si>
    <t>何秀利</t>
  </si>
  <si>
    <t>周围神经阻滞与单纯尖部浸润麻醉在前列腺穿刺中的镇痛效果比较</t>
  </si>
  <si>
    <t>何泳龙</t>
  </si>
  <si>
    <t>Nrf2-ARE-NLRP3信号通路在痛风炎症反应中作用机制研究</t>
  </si>
  <si>
    <t>Inhibition of Triggering Receptor Expressed on Myeloid Cell-1 Alleviates Acute Gouty Inflammation</t>
  </si>
  <si>
    <t>贺国斌</t>
  </si>
  <si>
    <t>Developing the Patient Health Questionnaire-8 for a greater impact on the quality of life of patients with functional dyspepsia compared to Somatic Symptom Scale-8</t>
  </si>
  <si>
    <t>侯令密</t>
  </si>
  <si>
    <t>槐耳多糖促进自噬降解DNAPTP3在其抑制乳腺癌细胞迁移能力中的作用和机制研究</t>
  </si>
  <si>
    <t>南充市乳腺癌发病机制及治疗创新型团队</t>
  </si>
  <si>
    <t>Comparison of safety and efficacy between total endoscopic resection and conventional open surgery for malignant thyroid tumors: a meta-analysis</t>
  </si>
  <si>
    <t>mastectomy Radiotherapy in T1-2 Breast Cancer Patients with One to Three Lymph Nodes Metastasis: A Propensity Score Matching Analysis</t>
  </si>
  <si>
    <t>A clinical study on the use of Huaier granules in post-surgical treatment of triple-negative breast cancer</t>
  </si>
  <si>
    <t>DNAJB4 identified as a potential breast cancer marker: evidence from bioinformatics analysis and basic experiments</t>
  </si>
  <si>
    <t>胡超</t>
  </si>
  <si>
    <t>腰池引流联合高压氧在Hunt-hessIII、IV级aSAH术后预防慢性脑积水等并发症的疗效分析</t>
  </si>
  <si>
    <t>Prognostic value of preoperative controlling nutritional status in patients  with glioblastoma</t>
  </si>
  <si>
    <t>胡厚祥</t>
  </si>
  <si>
    <t>MYOF修复CAPN1介导的小鼠缺血心肌细胞膜孔隙减轻心肌焦亡的机制研究</t>
  </si>
  <si>
    <t>Cadmium exposure induces endothelial dysfunction via disturbing lipid metabolism in human microvascular endothelial cells</t>
  </si>
  <si>
    <t>胡可芹</t>
  </si>
  <si>
    <t>主任护师</t>
  </si>
  <si>
    <t>移动信息支持对甲状腺癌患者围术期的心理干预研究</t>
  </si>
  <si>
    <t>胡澜</t>
  </si>
  <si>
    <t>科技处</t>
  </si>
  <si>
    <t>西部地区家庭医生签约服务推广中医务人员自身影响因素研究</t>
  </si>
  <si>
    <t>胡力天</t>
  </si>
  <si>
    <t>HMGCS2通过酮体和非酮体途径调节APP，Tau蛋白的代谢及其在阿尔茨海默病中的意义</t>
  </si>
  <si>
    <t>胡为民</t>
  </si>
  <si>
    <t>食管鳞状细胞癌中SPHKs/S1P/S1PR1信号通路对补体分子表达的调控以及补体分子对肿瘤和微环境的影响</t>
  </si>
  <si>
    <t>胡正旗</t>
  </si>
  <si>
    <t>转喻视角下的中医术语运行机制及语言规划研究</t>
  </si>
  <si>
    <t>中医语言规划研究</t>
  </si>
  <si>
    <t>章太炎“医学第一”之我见</t>
  </si>
  <si>
    <t>黄丹丹</t>
  </si>
  <si>
    <t>低醇桑椹果酒生产关键技术改造与产品功能因子分析</t>
  </si>
  <si>
    <t>Tetramethylpyrazine exerts a protective effect against  ??????injury from acute myocardial ischemia by regulating the PI3K/Akt/GSK-3β signaling pathway</t>
  </si>
  <si>
    <t>黄多</t>
  </si>
  <si>
    <t>血管紧张素II调控心肌肥厚大鼠心肌肌生长抑制素水平对心脏功能和心肌力学影响及其机制的实验研究</t>
  </si>
  <si>
    <t>心脑血管栓塞性疾病精准防治基础与临床研究</t>
  </si>
  <si>
    <t>Thrombolysis in Myocardial Infarction Risk Score for Secondary Prevention of Recurrent Cardiovascular Events in a Real-World Cohort of Post-Acute Myocardial Infarction Patients</t>
  </si>
  <si>
    <t>黄莉</t>
  </si>
  <si>
    <t>副主任护师</t>
  </si>
  <si>
    <t>城乡老年人家庭非正式照料及政策支持研究</t>
  </si>
  <si>
    <t>黄荣</t>
  </si>
  <si>
    <t>乙脑/寨卡嵌合病毒感染性克隆构建和病毒拯救</t>
  </si>
  <si>
    <t>Chimeric Japanese Encephalitis Virus SA14/SA14-14-2 Was Virulence Attenuated and Protected the Challenge of Wild-Type Strain SA14</t>
  </si>
  <si>
    <t>黄小华</t>
  </si>
  <si>
    <t>基于多模态影像组学预测胰腺炎继发胰源性糖尿病的MRI研究</t>
  </si>
  <si>
    <t>临床MR成像原理图解</t>
  </si>
  <si>
    <t>影像组学在胰腺疾病中的研究进展</t>
  </si>
  <si>
    <t>SBM在中枢神经系统中的研究进展</t>
  </si>
  <si>
    <t>体素内不相干运动扩散加权成像在肾脏的应用进展</t>
  </si>
  <si>
    <t>胰腺外分泌功能的MRI研究进展</t>
  </si>
  <si>
    <t>基于不同数学模型的扩散加权成像在乳腺肿瘤中的应用</t>
  </si>
  <si>
    <t>MRIDEAL-IQ评价急性胰腺炎状态下脾脏铁沉积、脂肪和水含量变化</t>
  </si>
  <si>
    <t>磁共振扩散峰度成像评价急性胰腺炎及其严重程度分级的价值</t>
  </si>
  <si>
    <t>季一飞</t>
  </si>
  <si>
    <t>在脑组织缺血缺氧损伤中Akt /mTOR通路参与调节星形胶质细胞的生长及GLT1的表达</t>
  </si>
  <si>
    <t>急性一氧化碳中毒迟发性脑病的临床特征及危险因素</t>
  </si>
  <si>
    <t>有氧运动联合叶酸治疗对阿尔茨海默病患者认知功能及血清细胞因子、Hcy的影响</t>
  </si>
  <si>
    <t>拉莫三嗪联合草酸艾司西酞普兰治疗脑卒中后癫痫共病抑郁患者的临床研究</t>
  </si>
  <si>
    <t>阿尔茨海默病患者血Hcy与UA水平的变化及意义</t>
  </si>
  <si>
    <t>贾飞云</t>
  </si>
  <si>
    <t>钯催化C-H活化对映选择性影响因素及控制机制的理论研究</t>
  </si>
  <si>
    <t>Mechanistic insight into the silver-catalyzed cycloaddition synthesis of 1,4-disubstituted- 1,2,3-triazoles: the key role of silver</t>
  </si>
  <si>
    <t>Mechanistic Insight into Palladium-Catalyzed Enantioselective Remote meta-C-H Arylation and Alkylation by Using Density Functional Theory (DFT) Calculations</t>
  </si>
  <si>
    <t>Mechanistic insight into Ni-catalyzed cyclooligomerization of enones with methylene equivalents: The control of ring-size selectivity</t>
  </si>
  <si>
    <t>贾钦尧</t>
  </si>
  <si>
    <t>金银花提取物通过抑制NF-KB信号通道改善大鼠脂多糖诱导的急性肺损伤的机制研究</t>
  </si>
  <si>
    <t>姜艳</t>
  </si>
  <si>
    <t>大学生思想政治教育自主学习研究</t>
  </si>
  <si>
    <t>医疗卫生合作视角下食品营养和特色康养体系协同构建</t>
  </si>
  <si>
    <t>“康养 + ”模式下的医疗卫生保障研究</t>
  </si>
  <si>
    <t>Research on the Countermeasures for the Orderly Operation of China's Urban Endowment Service System Based on the Combination of Medical Care and Maintenance</t>
  </si>
  <si>
    <t>The Realistic Predicament and Coping Strategies for the Improvement of China's Healthy Old-age Service System</t>
  </si>
  <si>
    <t>蒋冰蕾</t>
  </si>
  <si>
    <t>急性闭合性大白兔阴囊损伤模型的建立 及常规超声和超声造影评价</t>
  </si>
  <si>
    <t>蒋炳虎</t>
  </si>
  <si>
    <t>失眠调控新途径：靶向安慰剂效应的脑模型</t>
  </si>
  <si>
    <t>Efficacy and Placebo Response of Multimodal Treatments for Primary Insomnia: A Network Meta-Analysis</t>
  </si>
  <si>
    <t>Microwave ablation vs. parathyroidectomy for secondary hyperparathyroidism in maintenance hemodialysis patients</t>
  </si>
  <si>
    <t>Insomnia Disorder Increases the Risk of Mortality: Pooled Analysis of Annual Cumulative Time-to-Event Data</t>
  </si>
  <si>
    <t>Effect-size seed-based d mapping of resting-state fMRI for persistent insomnia disorder</t>
  </si>
  <si>
    <t>Repetitive transcranial magnetic stimulation (rTMS) fails to increase serum brain-derived neurotrophic factor (BDNF)</t>
  </si>
  <si>
    <t>Biphasic Feature of Placebo Response in Primary Insomnia: Pooled Analysis of Data from Randomized Controlled Clinical Trials of Orexin Receptor Antagonists</t>
  </si>
  <si>
    <t>Dynamic features of placebo effects addressing persistent insomnia disorder: A meta-analysis of placebo-controlled randomized clinical trials</t>
  </si>
  <si>
    <t>Efficacy and placebo response of repetitive transcranial magnetic stimulation for primary insomnia</t>
  </si>
  <si>
    <t xml:space="preserve"> </t>
  </si>
  <si>
    <t>蒋国会</t>
  </si>
  <si>
    <t>Insulin/IGF-1信号调控能量代谢和脑电活动在抗癫痫发作与形成中的作用及机制</t>
  </si>
  <si>
    <t>CX3CL1-CX3CR1对颅内感染大鼠(癎)性发作敏感性及脑损伤的影响</t>
  </si>
  <si>
    <t>经鼻胰岛素对脑出血小鼠TLR4信号表达的影响</t>
  </si>
  <si>
    <t>Low-dose intranasal insulin improves cognitive function and suppresses the development of epilepsy</t>
  </si>
  <si>
    <t>蒋静</t>
  </si>
  <si>
    <t>高强度聚焦超声联合宫腔镜治疗剖宫产瘢痕妊娠22例分析</t>
  </si>
  <si>
    <t>高强度聚焦超声联合促性腺激素释放激素激动剂治疗子宫腺肌症的前瞻性研究</t>
  </si>
  <si>
    <t>Relationship between CD177 and the vasculogenic mimicry, clinicopathological parameters, and prognosis of epithelial ovarian cancer</t>
  </si>
  <si>
    <t>蒋莉</t>
  </si>
  <si>
    <t>Comparative Analysis of 95 Patients with Different Severity in the Early Outbreak of COVID-19 in Wuhan, China</t>
  </si>
  <si>
    <t>蒋琳</t>
  </si>
  <si>
    <t>川北医学院第二附属医院</t>
  </si>
  <si>
    <t>FOXC2 对人食管癌细胞增殖、迁移和侵袭的影响及相关机制研究</t>
  </si>
  <si>
    <t>FoxM1 Regulates Proliferation and Apoptosis of Human Neuroblastoma Cell through PI3K/AKT Pathway</t>
  </si>
  <si>
    <t>蒋萍</t>
  </si>
  <si>
    <t>Clinical Value of Differential lncRNA Expressions in Diagnosis of Giant Cell Tumor of Bone and Tumor Recurrence</t>
  </si>
  <si>
    <t>miRNA-216 knockdown has effects to suppress osteosarcoma  via stimulating PTEN</t>
  </si>
  <si>
    <t>蒋双红</t>
  </si>
  <si>
    <t>粪菌移植改善高胆碱饮食相关性肾纤维化的机制研究</t>
  </si>
  <si>
    <t>蒋宇婷</t>
  </si>
  <si>
    <t>肾脏成熟畸胎瘤一例</t>
  </si>
  <si>
    <t>蒋振</t>
  </si>
  <si>
    <t>GACAT3-FASN ceRNA调控网络影响胃癌细胞脂肪酸代谢的分子机制</t>
  </si>
  <si>
    <t>胃癌中甲基化调控hsa_circ_0050547表达与细胞脂肪酸合成代谢的分子机制及其在早期无创筛查中的应用</t>
  </si>
  <si>
    <t>长链非编码RNA作为胃癌早期检测靶标的机制与临床应用研究</t>
  </si>
  <si>
    <t>NAD(P)-dependent steroid dehydrogenase-like protein and neutral cholesterol ester hydrolase 1 serve as novel markers for early detection of gastric cancer identified using quantitative proteomics</t>
  </si>
  <si>
    <t>iTRAQ-Based Quantitative Proteomics Approach Identifies Novel Diagnostic Biomarkers That Were Essential for Glutamine Metabolism and Redox Homeostasis for Gastric Cancer</t>
  </si>
  <si>
    <t>金波</t>
  </si>
  <si>
    <t>窦房结纤维化特征性标记物探索及与心源性猝死的关系评估</t>
  </si>
  <si>
    <t>四川汉/回/彝族人群快速突变Y-STR的群体遗传学特征及法医学应用</t>
  </si>
  <si>
    <t>1412例故意伤害案件的致伤物分析</t>
  </si>
  <si>
    <t>西南地区1340例故意伤害案件的特征及相关因素分析</t>
  </si>
  <si>
    <t>Histological changes in human skin 32 days after death and the potential forensic significance</t>
  </si>
  <si>
    <t>Rapidly mutating Y-STRs study in Chinese Yi population</t>
  </si>
  <si>
    <t>敬保迁</t>
  </si>
  <si>
    <t>免疫与分子生物学四川省高校重点实验室</t>
  </si>
  <si>
    <t>脂磷酸多糖β-1,3半乳糖基转移酶和二磷酸核苷激酶b在杜氏利什曼原虫感染免疫中的作用</t>
  </si>
  <si>
    <t>免疫学与分子生物学研究所</t>
  </si>
  <si>
    <t>杜氏利什曼原虫脂磷酸多糖β-1,3半乳糖基转移酶和核苷酸二磷酸激酶b对其致病及免疫应答的影响</t>
  </si>
  <si>
    <t>敬鹏</t>
  </si>
  <si>
    <t>基于中线对称原则矫治隐匿阴茎的临床研究</t>
  </si>
  <si>
    <t>Effects of ΔNp63 Gene Down-expression on Invasion of Bladder Carcinoma Cells In Vitro.</t>
  </si>
  <si>
    <t>申请号</t>
  </si>
  <si>
    <t>专利名称</t>
  </si>
  <si>
    <t>申请日</t>
  </si>
  <si>
    <t>专利类型</t>
  </si>
  <si>
    <t>专利状态</t>
  </si>
  <si>
    <t>所属单位</t>
  </si>
  <si>
    <t>申请人</t>
  </si>
  <si>
    <t>学校署名</t>
  </si>
  <si>
    <t>是否职务专利</t>
  </si>
  <si>
    <t>国家地区</t>
  </si>
  <si>
    <t>发明人</t>
  </si>
  <si>
    <t>排名</t>
  </si>
  <si>
    <t>授权年度</t>
  </si>
  <si>
    <t>专利权人</t>
  </si>
  <si>
    <t>绩点</t>
  </si>
  <si>
    <t>ZL 2019 2 1985415.3</t>
  </si>
  <si>
    <t>2019-11-18</t>
  </si>
  <si>
    <t>实用新型</t>
  </si>
  <si>
    <t>专利授权</t>
  </si>
  <si>
    <t>第一单位</t>
  </si>
  <si>
    <t>有应用证明</t>
  </si>
  <si>
    <t>ZL 2019 2 1578034.3</t>
  </si>
  <si>
    <t>2019-09-20</t>
  </si>
  <si>
    <t>有技术转让合同</t>
  </si>
  <si>
    <t xml:space="preserve"> 
唐晓平</t>
  </si>
  <si>
    <t xml:space="preserve">2017-11-30 </t>
  </si>
  <si>
    <t>ZL201721528154.3</t>
  </si>
  <si>
    <t>2017-11-15</t>
  </si>
  <si>
    <t>专利申请</t>
  </si>
  <si>
    <t xml:space="preserve"> 
侯华芳</t>
  </si>
  <si>
    <t>ZL 2020 2 0254572.3</t>
  </si>
  <si>
    <t>一种体育教学用高拉力背脊训练装置</t>
  </si>
  <si>
    <t>彭波</t>
  </si>
  <si>
    <t>ZL 2020 2 0254712.7</t>
  </si>
  <si>
    <t>一种体育教学用体能训练装置</t>
  </si>
  <si>
    <t>ZL 2020 2 0254884.4</t>
  </si>
  <si>
    <t>一种新型防护效果好的体育教学用跨栏架</t>
  </si>
  <si>
    <t>ZL201922214382.9</t>
  </si>
  <si>
    <t>一种用于大/小鼠气管插管的操作台</t>
  </si>
  <si>
    <t>2019.12.10</t>
  </si>
  <si>
    <t>田东</t>
  </si>
  <si>
    <t>ZL201710259139.1</t>
  </si>
  <si>
    <t>对氧环己酮及L-苯丙氨酸氮芥共聚物极其应用</t>
  </si>
  <si>
    <t>王冰</t>
  </si>
  <si>
    <t>序号</t>
  </si>
  <si>
    <t>申报人</t>
  </si>
  <si>
    <t>学位</t>
  </si>
  <si>
    <t>所在部门/院系</t>
  </si>
  <si>
    <t>课题渠道</t>
  </si>
  <si>
    <t>项目类别</t>
  </si>
  <si>
    <t>申报时间</t>
  </si>
  <si>
    <t>基于影像学的多维（组学）模型评价急性胰腺炎活跃程度及其分子机制研究</t>
  </si>
  <si>
    <t>张小明</t>
  </si>
  <si>
    <t>博士</t>
  </si>
  <si>
    <t>医学影像四川省重点实验室/附属医院放射科</t>
  </si>
  <si>
    <t>国家自然科学基金</t>
  </si>
  <si>
    <t>指南引导类原创探索计划项目</t>
  </si>
  <si>
    <t>轻度认知障碍患者rTMS疗效个体差异的网络机制及疗效预测研究</t>
  </si>
  <si>
    <t>母其文</t>
  </si>
  <si>
    <t>外国学者研究基金</t>
  </si>
  <si>
    <t>液滴微流控及其生物医学应用</t>
  </si>
  <si>
    <t>蒙治君</t>
  </si>
  <si>
    <t>优秀青年基金项目（海外）</t>
  </si>
  <si>
    <t>急性胰腺炎炎症活跃程度的影像学评价及其分子基础研究</t>
  </si>
  <si>
    <t>重点项目</t>
  </si>
  <si>
    <t>HBV劫持宿主肝细胞外泌体促进病毒扩散感染并抑制肝巨噬细胞功能机制探究</t>
  </si>
  <si>
    <t>潘万龙</t>
  </si>
  <si>
    <t>面上项目</t>
  </si>
  <si>
    <t>文冠果果壳降脂活性新颖先导化合物的发现</t>
  </si>
  <si>
    <t>杨春艳</t>
  </si>
  <si>
    <t>药物研究所</t>
  </si>
  <si>
    <t>sORF编码的肽对小鼠循环胆固醇和游离脂肪酸水平的调节作用及机制研究</t>
  </si>
  <si>
    <t>阴新强</t>
  </si>
  <si>
    <t>基于蛋白质组学和翻译后修饰组学研究Clock基因影响精子发生的分子机制</t>
  </si>
  <si>
    <t>杨俊宝</t>
  </si>
  <si>
    <t>鲍曼不动杆菌支气管上皮细胞粘附相关分子的筛选及分子疫苗研究</t>
  </si>
  <si>
    <t>谢勇恩</t>
  </si>
  <si>
    <t>DDX3X通过NLRP3炎症体通路调控体外循环术中心肌细胞焦亡的作用和机制研究</t>
  </si>
  <si>
    <t>梅波</t>
  </si>
  <si>
    <t>LncRNA(LOC100910669)/miR-20a/NLRP3轴向调控细胞焦亡在心肌缺血再灌注损伤中的作用机制研究</t>
  </si>
  <si>
    <t>岳荣川</t>
  </si>
  <si>
    <t>胆汁淤积性肝病患者关键肠道菌群筛选及其应用基础研究</t>
  </si>
  <si>
    <t>杨国栋</t>
  </si>
  <si>
    <t>余进洪</t>
  </si>
  <si>
    <t>circRNA作为miRNA分子海绵参与痛风自噬与炎症调节的分子机制</t>
  </si>
  <si>
    <t>青玉凤</t>
  </si>
  <si>
    <t>辛伐他汀调控小胶质/巨嗜细胞表型转化减轻脑出血后白质损伤的效应及机制研究</t>
  </si>
  <si>
    <t>李林</t>
  </si>
  <si>
    <t>免疫耐受经肠道菌群诱导小胶质细胞表型转换改善癫痫发作的机制研究</t>
  </si>
  <si>
    <t>张小东</t>
  </si>
  <si>
    <t>系统性红斑狼疮患者信号素4A的免疫作用机制研究</t>
  </si>
  <si>
    <t>邢艳</t>
  </si>
  <si>
    <t>自然光照调控MFN1/DA/VIP信号轴影响巩膜HIF-1α表达延缓眼轴增长的作用和机制</t>
  </si>
  <si>
    <t>邹云春</t>
  </si>
  <si>
    <t>眼视光学系</t>
  </si>
  <si>
    <t>言语诱发ABR联合事件相关诱发电位在构建老年性聋患者听觉认知脑功能网络中的意义研究</t>
  </si>
  <si>
    <t>李蓓</t>
  </si>
  <si>
    <t>基于转录组测序研究白藜芦醇对正畸治疗患者牙周改建的作用及机制研究</t>
  </si>
  <si>
    <t>李丽华</t>
  </si>
  <si>
    <t>硕士</t>
  </si>
  <si>
    <t>口腔医学系</t>
  </si>
  <si>
    <t>Tex10与BRG1竞争性结合BRD9下调AMBRA1抑制结直肠癌细胞自噬的机制研究</t>
  </si>
  <si>
    <t>向小聪</t>
  </si>
  <si>
    <t>Nrf1/Nrf3-COX2信号轴在调控非酒精性脂肪肝炎相关肝癌中的作用及机制</t>
  </si>
  <si>
    <t>汤建才</t>
  </si>
  <si>
    <t>花生四烯酸代谢紊乱在染色体17p缺失淋巴瘤中的作用和机制研究</t>
  </si>
  <si>
    <t>胥正敏</t>
  </si>
  <si>
    <t>Lgr5/ALDH双多肽特异性靶向结直肠癌肿瘤干细胞及分子治疗网络构建</t>
  </si>
  <si>
    <t>冷政伟</t>
  </si>
  <si>
    <t>Bst聚合酶合成串联重复DNA的机制研究及高特异性等温扩增技术建立</t>
  </si>
  <si>
    <t>罗光成</t>
  </si>
  <si>
    <t>主管技师</t>
  </si>
  <si>
    <t>一种新的细菌毒素抗肿瘤机制—肺炎链球菌ΔA146Ply通过激活TLR4/MR增强抗肿瘤效应</t>
  </si>
  <si>
    <t>张红</t>
  </si>
  <si>
    <t>博士生</t>
  </si>
  <si>
    <t>基于神经影像的三叉神经痛介入术后疼痛转归的早期预测研究</t>
  </si>
  <si>
    <t>杨汉丰</t>
  </si>
  <si>
    <t>NIR II荧光/光声/光热多功能小分子探针的构建及其用于卵巢癌早期诊疗一体化的研究</t>
  </si>
  <si>
    <t>刘军</t>
  </si>
  <si>
    <t>医学影像四川省重点实验室/基础医学院</t>
  </si>
  <si>
    <t>靶向乏氧微环境CAIX新型分子探针的构建及其甲状腺髓样癌乏氧调控机制研究</t>
  </si>
  <si>
    <t>李素平</t>
  </si>
  <si>
    <t>多模态MRI影像组学评价肝细胞癌TACE治疗反应及相关分子机制研究</t>
  </si>
  <si>
    <t>杨林</t>
  </si>
  <si>
    <t>基于CT影像组学对非小细胞肺癌免疫治疗超进展的预测因素及发生机制的研究</t>
  </si>
  <si>
    <t>李杨</t>
  </si>
  <si>
    <t>构建新型的具有网状交联结构的原位成型的活性氧响应性的可局部注射使用的高分子纳米水凝胶载药控释系统——以心肌缺血再灌注保护为临床应用</t>
  </si>
  <si>
    <t>梁云</t>
  </si>
  <si>
    <t>基于CeRNA调控线粒体自噬探讨哮喘宿痰伏肺病机及祛痰法的作用机制</t>
  </si>
  <si>
    <t>张博达</t>
  </si>
  <si>
    <t>基于脑-肠-菌轴调节假说探讨痛泻要方对IBS-D的干预机制</t>
  </si>
  <si>
    <t>吴至久</t>
  </si>
  <si>
    <t>中西医临床医学系/肛肠疾病研究所</t>
  </si>
  <si>
    <t>构建“一体两翼”思路研究12-表-欧乌碱促K562慢性髓原白血病细胞凋亡机制</t>
  </si>
  <si>
    <t>张帆</t>
  </si>
  <si>
    <t>水溶性三芳基膦探针的合成及用于癌症早期可视化诊断研究</t>
  </si>
  <si>
    <t>张仕禄</t>
  </si>
  <si>
    <t>高级实验师</t>
  </si>
  <si>
    <t>青年科学基金项目</t>
  </si>
  <si>
    <t>基于人工智能的氮手性药物筛选、设计及其应用研究</t>
  </si>
  <si>
    <t>苏蓉川</t>
  </si>
  <si>
    <t>杜仲对UV-B辐射的响应研究</t>
  </si>
  <si>
    <t>张云香</t>
  </si>
  <si>
    <t>鸭瘟病毒UL54蛋白核质穿梭对病毒复制的影响及机制研究</t>
  </si>
  <si>
    <t>刘超越</t>
  </si>
  <si>
    <t>张蜀敏</t>
  </si>
  <si>
    <t>卒中后非痴呆型血管性认知障碍进展为血管性痴呆的影响因素及风险预测模型研究</t>
  </si>
  <si>
    <t>谢霞</t>
  </si>
  <si>
    <t>B细胞来源外泌体通过miR-21介导Th17/Treg细胞失衡作用于大鼠肺移植术后慢性排斥反应的机制研究</t>
  </si>
  <si>
    <t>基于线粒体动力学和线粒体自噬探讨Adropin对糖尿病心肌病大鼠心室重构的影响和作用机制</t>
  </si>
  <si>
    <t>刘茂</t>
  </si>
  <si>
    <t>白杨素螯合锌离子通过Nrf2/AREs通路改善酒精性肝病</t>
  </si>
  <si>
    <t>蒲柯</t>
  </si>
  <si>
    <t>MR分子成像在急性胰腺炎肾损伤早期诊断中的应用及其分子机制研究</t>
  </si>
  <si>
    <t>李兴辉</t>
  </si>
  <si>
    <t>李毓灵</t>
  </si>
  <si>
    <t>磷酸钙支架释放铜/锌离子调控中性粒细胞活性促骨组织修复研究</t>
  </si>
  <si>
    <t>张成栋</t>
  </si>
  <si>
    <t>SLC2A5调控果糖代谢通路介导B-ALL耐药作用及机制研究</t>
  </si>
  <si>
    <t>赵攀</t>
  </si>
  <si>
    <t>MIF介导Tau蛋白过度磷酸化修饰在术后认知功能障碍中的作用及其机制研究</t>
  </si>
  <si>
    <t>李明</t>
  </si>
  <si>
    <t>麻醉学系</t>
  </si>
  <si>
    <t>外泌体TSP-1在癫痫形成中的作用机制研究</t>
  </si>
  <si>
    <t>周睿姣</t>
  </si>
  <si>
    <t>LncRNA-AJ227913靶向TLR4/NF-κB/IL-8通路调控中性粒细胞胞外诱捕网（NETs）促进急性痛风性关节炎自限的机制研究</t>
  </si>
  <si>
    <t>姚承佼</t>
  </si>
  <si>
    <t>具有纤维化抑制作用的牙周骨组织再生诱导膜的制备及应用研究</t>
  </si>
  <si>
    <t>绿脓菌素通过组蛋白乙酰化诱导巨噬细胞自噬调控急性呼吸窘迫综合征的机制研究</t>
  </si>
  <si>
    <t>王姬</t>
  </si>
  <si>
    <t>TPD52通过增加线粒体生物发生促进肺癌发生的机制研究</t>
  </si>
  <si>
    <t>于春雷</t>
  </si>
  <si>
    <t>LINC01606通过SCD1与Wnt/β-catenin形成正向调控环路抑制铁死亡（Ferroptosis）参与结直肠癌干细胞“干性”的作用及机制研究</t>
  </si>
  <si>
    <t>罗雅军</t>
  </si>
  <si>
    <t>Nrf3通过NAMPT-AMPK通路调节细胞能量代谢介导膀胱癌细胞增殖的作用和机制</t>
  </si>
  <si>
    <t>任勇刚</t>
  </si>
  <si>
    <t>基于肿瘤微环境中外泌体调控研究HOTAIR/MMP2对髓母细胞瘤转移的作用及其机制</t>
  </si>
  <si>
    <t>赵龙</t>
  </si>
  <si>
    <t>HIF-1α-EZR-FAK/AKT信号轴促进胰腺癌发生EMT和侵袭转移的机制研究</t>
  </si>
  <si>
    <t>徐建</t>
  </si>
  <si>
    <t>新lncRNA-MAPKAPK5通过miR-200b调控β-catenin信号通路在维持结直肠癌干细胞“干性”作用中的机制研究</t>
  </si>
  <si>
    <t>周何</t>
  </si>
  <si>
    <t>放射性肺损伤中MAPK信号通路调控机制研究</t>
  </si>
  <si>
    <t>马晓洁</t>
  </si>
  <si>
    <t>乙型脑炎病毒NS3蛋白的宿主互作蛋白调控病毒增殖的分子机制研究</t>
  </si>
  <si>
    <t>袁磊</t>
  </si>
  <si>
    <t>胞质p53抑癌基因驱动的糖代谢与患者单细胞代谢表型分析的关联机制</t>
  </si>
  <si>
    <t>温琥玲</t>
  </si>
  <si>
    <t>琼脂糖凝胶微米纤维的微流冷却制备与性能研究</t>
  </si>
  <si>
    <t>基于“阳盛瞋，阴盛瞑”跷脉理论研究揿针治疗失眠入睡困难的中枢机制</t>
  </si>
  <si>
    <t>申治富</t>
  </si>
  <si>
    <t>基于PINK1/Parkin信号通路研究冰片对心肌缺血再灌注损伤的保护作用</t>
  </si>
  <si>
    <t>文静</t>
  </si>
  <si>
    <t>基于络病理论探讨石斛中活性成分erianin抗胶质瘤VM的作用及机制</t>
  </si>
  <si>
    <t>梁若飞</t>
  </si>
  <si>
    <t>基于高乌甲素骨架的抗炎活性分子设计、合成及其活性研究</t>
  </si>
  <si>
    <t>庞磊</t>
  </si>
  <si>
    <t>白蛋白直接结合型7-乙基-10-羟基喜树碱抗肿瘤研究</t>
  </si>
  <si>
    <t>杨琴</t>
  </si>
  <si>
    <t>罗荧萍</t>
  </si>
  <si>
    <t>二氢青蒿素通过细胞自噬降解食管癌端粒保护蛋白TRF2的分子机制</t>
  </si>
  <si>
    <t>马强</t>
  </si>
  <si>
    <t>由小开放阅读框（sORF）编码的微肽的发现和鉴定</t>
  </si>
  <si>
    <t>转录因子Yin Yang-2在食管癌糖酵解代谢中的调控机制研究</t>
  </si>
  <si>
    <t>钟晓武</t>
  </si>
  <si>
    <t>魏雪梅</t>
  </si>
  <si>
    <t>多功能长循环rHDL纳米复合物的构建及其靶向诊疗动脉粥样硬化研究</t>
  </si>
  <si>
    <t>王玉泉</t>
  </si>
  <si>
    <t>STAT5A/miR-20a/NLRP3分子轴介导细胞焦亡在心肌缺血再灌注损伤中的分子机制研究</t>
  </si>
  <si>
    <t>SCS联合星状神经节阻滞和小脑心神经区域刺激对心肌梗死后心力衰竭心交感神经重构和心肌力学的影响</t>
  </si>
  <si>
    <t>岳文胜</t>
  </si>
  <si>
    <t>肠道菌群SCFAs通过活化ILC3改善胰岛素抵抗在胃旁路手术治疗2型糖尿病中的机制研究</t>
  </si>
  <si>
    <t>任亦星</t>
  </si>
  <si>
    <t>肝胆胰肠疾病研究所</t>
  </si>
  <si>
    <t>丹酚酸B调控Nrf2抑制线粒体氧化应激在ICP治疗及发病中的研究</t>
  </si>
  <si>
    <t>李佳平</t>
  </si>
  <si>
    <t>嗜酸乳杆菌的短链脂肪酸类物质丁酸盐在早产儿脑损伤修复的机制研究</t>
  </si>
  <si>
    <t>赵婧</t>
  </si>
  <si>
    <t>MSC-exo通过lncRNA Gm4419/DNMT1调控KLF4甲基化修饰介导焦亡缓解TSCI的机制研究</t>
  </si>
  <si>
    <t>李舜</t>
  </si>
  <si>
    <t>SND1经NLRP1炎症小体通路介导海马神经元焦亡参与颞叶癫痫发作的机制研究</t>
  </si>
  <si>
    <t>余巨明</t>
  </si>
  <si>
    <t>神经疾病研究所</t>
  </si>
  <si>
    <t>星形胶质细胞源性LCN2经过铁死亡调控癫痫形成和进展的机制研究</t>
  </si>
  <si>
    <t>王晓明</t>
  </si>
  <si>
    <t>血管活性肠肽及其与光环境、多巴胺的交互作用在视觉发育及近视发生发展中的分子机制</t>
  </si>
  <si>
    <t>Hensen细胞脂肪酸β-氧化调控K-ATP通道功能防治噪声性聋的机制研究</t>
  </si>
  <si>
    <t>吕萍</t>
  </si>
  <si>
    <t>IL-37对TGF-β1/Smads信号通路抑制牙周炎患者炎症反应的分子机制</t>
  </si>
  <si>
    <t>Nrf1/Nrf3-COX2信号轴在调控非酒精性脂肪肝炎转变为肝癌中的作用及机制</t>
  </si>
  <si>
    <t>C/EBP-δ协同HIF-1α参与肿瘤相关巨噬细胞功能调节及其在肝癌进展中的作用和机制研究</t>
  </si>
  <si>
    <t>李敬东</t>
  </si>
  <si>
    <t>缺氧-复氧肿瘤微环境lncRNA MALAT1调控CLIC1/ROS/ERK信号通路与结肠癌转移及其机制研究</t>
  </si>
  <si>
    <t>王攀</t>
  </si>
  <si>
    <t>IL-6/STAT3信号通路调节PD-L1表达影响食管癌免疫及放射治疗疗效</t>
  </si>
  <si>
    <t>马代远</t>
  </si>
  <si>
    <t>他莫昔芬通过调控ERRβ介导Wnt/β-catenin通路抑制食管鳞癌生长的机制研究</t>
  </si>
  <si>
    <t>文红英</t>
  </si>
  <si>
    <t>其他</t>
  </si>
  <si>
    <t>MicroRNA-92a通过诱导上皮间质转化促进结直肠癌侵袭转移的分子机制研究</t>
  </si>
  <si>
    <t>周彤</t>
  </si>
  <si>
    <t>基于多维度影像信息和机器学习方法的三叉神经痛介入术后疼痛症状缓解个体差异预测研究</t>
  </si>
  <si>
    <t>经颅磁刺激对轻度认知障碍核心脑网络调控的影像机制</t>
  </si>
  <si>
    <t>基于SPIO的新型多功能化PET/MRI纳米造影剂及其生物医学应用</t>
  </si>
  <si>
    <t>吴昌强</t>
  </si>
  <si>
    <t>动脉粥样硬化易损斑块磁共振检测-MPO响应探针</t>
  </si>
  <si>
    <t>朱江</t>
  </si>
  <si>
    <t>近红外荧光／核磁/光声多模态小分子探针的构建及其应用于胰腺癌早期诊断和光热治疗的研究</t>
  </si>
  <si>
    <t>鲍曼不动杆菌支气管上皮细胞粘附相关分子的筛选及分子免疫学研究</t>
  </si>
  <si>
    <t>酸敏感离子通道在内源性神经干细胞迁移中的作用及机制研究</t>
  </si>
  <si>
    <t>吴碧华</t>
  </si>
  <si>
    <t>Linc00152参与调节上皮细胞-间质性转化在吸烟致慢性阻塞性肺病过程中的分子机制研究</t>
  </si>
  <si>
    <t>刘振中</t>
  </si>
  <si>
    <t>培土生金袪痰法通过恢复线粒体自噬稳态调控哮喘气道黏液高分泌的研究</t>
  </si>
  <si>
    <t>基于津液理论探讨肠道菌群调控AQP3/MUC2介导STC发病机制研究</t>
  </si>
  <si>
    <t>唐学贵</t>
  </si>
  <si>
    <t>没食子提取物激活67LR负调控TLRs信号通路治疗溃疡性结肠炎的机制研究</t>
  </si>
  <si>
    <t>张景萍</t>
  </si>
  <si>
    <t>从文冠果果壳抗氧化多酚中发现新颖降脂活性先导物</t>
  </si>
  <si>
    <t>柴胡皂苷B1/B2/B3/C组合药物通过NF-κB/ETFBKMT/ETF信号轴改善非酒精性脂肪性肝病的机制</t>
  </si>
  <si>
    <t>宋永砚</t>
  </si>
  <si>
    <t>六氟异丙醇对七氟醚麻醉强度及苏醒质量的影响</t>
  </si>
  <si>
    <t>杨小霖</t>
  </si>
  <si>
    <t>天然产物类肝毒性吡咯里西啶生物碱的广谱型核酸适配体筛选及其可视化检测体系构建</t>
  </si>
  <si>
    <t>长链非编码RNA-LINC01606抑制铁死亡（Ferroptosis）调控结直肠癌干细胞“干性”的作用及机制研究</t>
  </si>
  <si>
    <t>鸭瘟病毒UL54蛋白的核质穿梭机制</t>
  </si>
  <si>
    <t>聚合酶催化合成串联重复序列的机制研究</t>
  </si>
  <si>
    <t>N-乙酰氨基葡萄糖-6-硫酸在食管鳞癌蛋白糖基化修饰中的作用机制研究</t>
  </si>
  <si>
    <t>王惠青</t>
  </si>
  <si>
    <t>藏区牦牛粪燃烧排放PM2.5的生物毒性效应及分子作用机制研究</t>
  </si>
  <si>
    <t>磁共振/荧光双标记L-苯丙氨酸氮芥大分子前药传递系统制备及其肿瘤靶向传输研究</t>
  </si>
  <si>
    <t>以患者为中心构建宫颈癌围手术期康复管理体系的研究</t>
  </si>
  <si>
    <t>徐凡</t>
  </si>
  <si>
    <t>青年深静脉血栓形成患者心理弹性发展模型的构建与实证研究</t>
  </si>
  <si>
    <t>李奉玲</t>
  </si>
  <si>
    <t>维生素D对咳嗽变异型哮喘气道炎症的干预效应- 介于Wnt/β-catenin-STAT3通路调控巨噬细胞M1/M2极化</t>
  </si>
  <si>
    <t>刘菊华</t>
  </si>
  <si>
    <t>以PKCθ为靶点通过增强肺泡上皮屏障功能减轻小鼠急性肺损伤的实验研究</t>
  </si>
  <si>
    <t>李孟秦</t>
  </si>
  <si>
    <t>基于18F-FDG PET/CT监测大鼠肺移植术后慢性排斥反应的影像基因组学研究</t>
  </si>
  <si>
    <t>乳酸介导NDRG3在心肌缺血再灌注损伤细胞凋亡中的作用及机制研究</t>
  </si>
  <si>
    <t>刘思</t>
  </si>
  <si>
    <t>DDX3X通过NLRP3/IL-1β炎症体通路调控深低温停循环下肾上腺皮质束状带线粒体损伤的作用和机制</t>
  </si>
  <si>
    <t>聚合物分子刷结合RGD肽功能化修饰的3D打印骨修复支架的构建及其促血管化与促骨修复的研究</t>
  </si>
  <si>
    <t>生长分化因子-5修饰纳米结构磷酸钙磁性微载体制备及成骨活性研究</t>
  </si>
  <si>
    <t>肖东琴</t>
  </si>
  <si>
    <t>组织工程与干细胞研究所</t>
  </si>
  <si>
    <t>可注射多功能凝胶微球联合抑制铜离子递送及TNFα表达用于椎间盘源性下腰痛的治疗</t>
  </si>
  <si>
    <t>杨飞</t>
  </si>
  <si>
    <t>SLC2A5基因及其介导的果糖利用在儿童B-ALL中的功能研究</t>
  </si>
  <si>
    <t>基于多模态MRI探讨rTMS对伴中央颞区放电的儿童癫痫认知功能及其相关脑网络模式的影响及机制</t>
  </si>
  <si>
    <t>张耀丹</t>
  </si>
  <si>
    <t>外泌体TSP-1对癫痫发作的修饰及机制研究</t>
  </si>
  <si>
    <t>FoxM1c—NR4A2—ACSL4信号通路调控肺癌干细胞铁死亡参与肺癌脑转移的机制研究</t>
  </si>
  <si>
    <t>谢雪梅</t>
  </si>
  <si>
    <t>可变剪切体CXCL12γ促进CXCR4-NFkB正反馈及巨噬细胞M2型极化协同增强结直肠癌细胞干性的机制研究</t>
  </si>
  <si>
    <t>熊永福</t>
  </si>
  <si>
    <t>纳米金颗粒调控肿瘤免疫微环境及其增敏PD1/PD-L1抑制剂治疗膀胱癌的机制研究</t>
  </si>
  <si>
    <t>邬韬</t>
  </si>
  <si>
    <t>HMGN1在宫颈癌获得性放射抗拒细胞株中调控DNA损伤修复的机制研究</t>
  </si>
  <si>
    <t>IDEAL-IQ定量评价2型糖尿病大鼠肾脏异位脂肪沉积及其相关肾脏损伤</t>
  </si>
  <si>
    <t>周海鹰</t>
  </si>
  <si>
    <t>新型载Fe/V-MOF仿酶制剂水凝胶敷料联合声动力治疗多重耐药菌感染</t>
  </si>
  <si>
    <t>李玲</t>
  </si>
  <si>
    <t>基于“阳盛瞋，阴盛瞑”跷脉理论揿针调卫气治疗失眠入睡困难的多模态神经影像学研究</t>
  </si>
  <si>
    <t>基于“气阴两虚，痰热上扰”理论的葛根-黄连药对调控肠-胰-脑轴防治DACD的作用及机制研究</t>
  </si>
  <si>
    <t>田瑞敏</t>
  </si>
  <si>
    <t>基于过渡金属催化惰性sp3碳氢键活化反应修饰胆汁酸及其抗结肠癌活性评价研究</t>
  </si>
  <si>
    <t>张仕瑾</t>
  </si>
  <si>
    <t>新型表达CXCR3A的CAR-T细胞靶向PTK7抗食管鳞癌的作用及归巢性研究</t>
  </si>
  <si>
    <t>宋桂芹</t>
  </si>
  <si>
    <t>白蛋白结合型7-乙基-10-羟基喜树碱抗肿瘤研究</t>
  </si>
  <si>
    <t>基于网络药理学探讨毛兰素通过PI3K/AKT信号通路抑制胶质瘤血管生成拟态及上皮间质转变的机制研究</t>
  </si>
  <si>
    <t>傣药消结安抑制乳腺癌干细胞的机制研究</t>
  </si>
  <si>
    <t>国家社会科学基金</t>
  </si>
  <si>
    <t>一般项目</t>
  </si>
  <si>
    <t>一般自选</t>
  </si>
  <si>
    <t>基于健康促进与教育的城乡“体医协作”路径与模式研究</t>
  </si>
  <si>
    <t>李继军</t>
  </si>
  <si>
    <t>人类卫生健康共同体下运动促进全民健康的中国范式构建与实践路径研究</t>
  </si>
  <si>
    <t>李献青</t>
  </si>
  <si>
    <t>后疫情时代全民健身与全民健康深度融合研究</t>
  </si>
  <si>
    <t>夏晓红</t>
  </si>
  <si>
    <t>大学生体质健康促进管理与评价体系研究</t>
  </si>
  <si>
    <t>张波</t>
  </si>
  <si>
    <t>改革开放以来中国共产党解决利益分化问题的基本历程与经验研究</t>
  </si>
  <si>
    <t>王驰</t>
  </si>
  <si>
    <t>青年项目</t>
  </si>
  <si>
    <t>保罗 ·赫斯特结构主义历史观</t>
  </si>
  <si>
    <t>王震</t>
  </si>
  <si>
    <t>西部少数民族地区卫生服务体系协同治理模式研究</t>
  </si>
  <si>
    <t>柯雄</t>
  </si>
  <si>
    <t>当代中国心态秩序与宗教家庭观的变迁研究</t>
  </si>
  <si>
    <t>廖翔慧</t>
  </si>
  <si>
    <t>“家-校-医联动结构式干预项目”改善留守儿童心理虐待和忽视及其对儿童心理健康和额叶皮质脑功能影响研究</t>
  </si>
  <si>
    <t>罗家明</t>
  </si>
  <si>
    <t>精神卫生学院</t>
  </si>
  <si>
    <t>近代以来现代麻醉学在中国的形成与嬗变研究</t>
  </si>
  <si>
    <t>司丽静</t>
  </si>
  <si>
    <t>医学类专业课程思政的理论与实践研究</t>
  </si>
  <si>
    <t>高校思想政治理论课研究专项</t>
  </si>
  <si>
    <t>共产国际和苏共对中共马克思主义理论教育影响研究</t>
  </si>
  <si>
    <t>李卓成</t>
  </si>
  <si>
    <t>保罗·赫斯特的马克思主义思想及其演变研究</t>
  </si>
  <si>
    <t>后期资助暨优秀博士论文出版项目</t>
  </si>
  <si>
    <t>地方医学院校创新创业教育体系构建研究</t>
  </si>
  <si>
    <t>罗杰伟</t>
  </si>
  <si>
    <t>全国教育科学规划</t>
  </si>
  <si>
    <t>国家一般</t>
  </si>
  <si>
    <t>《中国教育现代化2035》视域下西部农村基础教育教师信息素养胜任力研究</t>
  </si>
  <si>
    <t>张鹏程</t>
  </si>
  <si>
    <t>保罗•赫斯特资本主义批判理论及其当代价值</t>
  </si>
  <si>
    <t>伴吞咽功能障碍脑瘫患儿的语言评估及训练方法研究</t>
  </si>
  <si>
    <t>李星慧</t>
  </si>
  <si>
    <t>学士</t>
  </si>
  <si>
    <t>依托护理院校平台构建时间银行互助养老模式——以南充地区某医学院校为例</t>
  </si>
  <si>
    <t>龙霖</t>
  </si>
  <si>
    <t>老年住院患者心理弹性研究</t>
  </si>
  <si>
    <t>游川</t>
  </si>
  <si>
    <t>互联网经济背景下大学生自主创业者群体研究</t>
  </si>
  <si>
    <t>张鹤</t>
  </si>
  <si>
    <t>校地合作处</t>
  </si>
  <si>
    <t>糖尿病患者胰岛素注射及血糖监测恐惧量表的汉化及其应用研究</t>
  </si>
  <si>
    <t>李莉</t>
  </si>
  <si>
    <t>大数据视域下大学生参与高校政务新媒体的研究</t>
  </si>
  <si>
    <t>游强华</t>
  </si>
  <si>
    <t>体医融合促进全民健康教育体系研究</t>
  </si>
  <si>
    <t>新时代我国青少年体质健康教育浸润体系研究</t>
  </si>
  <si>
    <t>政府对公立医院运行综合监管的有效性研究</t>
  </si>
  <si>
    <t>李小华</t>
  </si>
  <si>
    <t>习近平新时代教育背景下职业使命感抑制高校教师失范行为机制研究</t>
  </si>
  <si>
    <t>唐洁</t>
  </si>
  <si>
    <t>副高级</t>
  </si>
  <si>
    <t>卫生治理框架下公共卫生服务体系和医疗服务体系的协同研究</t>
  </si>
  <si>
    <t>四川省卫生事业发展研究中心</t>
  </si>
  <si>
    <t>国家应急管理体系建设研究专项</t>
  </si>
  <si>
    <t>公共卫生危机下青少年非自杀性自伤行为的发病及其近红外线脑功能成像研究</t>
  </si>
  <si>
    <t>重大突发事件网络舆论传播与引导实证研究</t>
  </si>
  <si>
    <t>新时代“课程思政”背景下高校课堂教学质量评价研究</t>
  </si>
  <si>
    <t>蓝英</t>
  </si>
  <si>
    <t>习近平“守好一段渠、种好责任田”重要论述在医学课程思政中的应用研究</t>
  </si>
  <si>
    <t>名称</t>
  </si>
  <si>
    <t>获取论文第一作者</t>
  </si>
  <si>
    <t>发表/出版时间</t>
  </si>
  <si>
    <t>发表刊物名称</t>
  </si>
  <si>
    <t>所有作者</t>
  </si>
  <si>
    <t>论文类型</t>
  </si>
  <si>
    <t>作者排名</t>
  </si>
  <si>
    <t>单位排名</t>
  </si>
  <si>
    <t xml:space="preserve"> 原始绩点</t>
  </si>
  <si>
    <t>作者排名系数</t>
  </si>
  <si>
    <t>单位排名系数</t>
  </si>
  <si>
    <t>论文类型系数</t>
  </si>
  <si>
    <t>论文绩点总和</t>
  </si>
  <si>
    <t>备注</t>
  </si>
  <si>
    <t>左肺原发性巨细胞瘤一例</t>
  </si>
  <si>
    <t>2020-01-01</t>
  </si>
  <si>
    <t>影像诊断与介入放射</t>
  </si>
  <si>
    <t>教务处</t>
  </si>
  <si>
    <t>杨汉丰;雷楠（学）</t>
  </si>
  <si>
    <t>学术会议报告论文、个案</t>
  </si>
  <si>
    <t>6T</t>
  </si>
  <si>
    <t>0.1</t>
  </si>
  <si>
    <t>1</t>
  </si>
  <si>
    <t>0.3</t>
  </si>
  <si>
    <t>腹盆腔巨大不典型胃肠间质瘤1例</t>
  </si>
  <si>
    <t>徐晓雪</t>
  </si>
  <si>
    <t>2019-08-01</t>
  </si>
  <si>
    <t>实用放射学杂志</t>
  </si>
  <si>
    <t>徐晓雪;方可薇（学）</t>
  </si>
  <si>
    <t>5T</t>
  </si>
  <si>
    <t>尹闻科</t>
  </si>
  <si>
    <t>重庆医学</t>
  </si>
  <si>
    <t>帕金森病神经精神症状研究进展</t>
  </si>
  <si>
    <t>张树山</t>
  </si>
  <si>
    <t>2020-12-17</t>
  </si>
  <si>
    <t>中国临床神经科学杂志</t>
  </si>
  <si>
    <t>张树山;程波（学）</t>
  </si>
  <si>
    <t>Meta分析、综述</t>
  </si>
  <si>
    <t>2T</t>
  </si>
  <si>
    <t>0.5</t>
  </si>
  <si>
    <t>空肠造瘘管相关并发症的预防及护理方法研究进展</t>
  </si>
  <si>
    <t>赵莉</t>
  </si>
  <si>
    <t>2020-12-15</t>
  </si>
  <si>
    <t>川北医学院学报</t>
  </si>
  <si>
    <t>胸腺上皮性肿瘤的外科治疗研究进展</t>
  </si>
  <si>
    <t>2020-11-01</t>
  </si>
  <si>
    <t>国际肿瘤学杂志</t>
  </si>
  <si>
    <t>唐焕雨（学）;黄桁（学）;姜凯元（学）;贺茜;魏桢婷（学）;杨洁尘（学）;田东</t>
  </si>
  <si>
    <t>T</t>
  </si>
  <si>
    <t>模拟器在经食管超声心动图教学中的应用</t>
  </si>
  <si>
    <t>赵漾</t>
  </si>
  <si>
    <t>2020-10-15</t>
  </si>
  <si>
    <t>临床超声医学杂志</t>
  </si>
  <si>
    <t>脑膜瘤瘤周水肿形成机制的研究进展</t>
  </si>
  <si>
    <t>2020-09-25</t>
  </si>
  <si>
    <t>中国临床神经外科杂志</t>
  </si>
  <si>
    <t>1T</t>
  </si>
  <si>
    <t>李云祥</t>
  </si>
  <si>
    <t>中国医药导报</t>
  </si>
  <si>
    <t>2020-09-15</t>
  </si>
  <si>
    <t>国际外科学杂志</t>
  </si>
  <si>
    <t>李金泽（学）;李云祥</t>
  </si>
  <si>
    <t>长链非编码 RNA 对胆囊癌恶性生物学行为调节的研究进展</t>
  </si>
  <si>
    <t>2020-09-10</t>
  </si>
  <si>
    <t>中国普外基础与临床杂志</t>
  </si>
  <si>
    <t>结直肠癌患者血清外泌体 microRNAs 的 研究进展</t>
  </si>
  <si>
    <t>张广军</t>
  </si>
  <si>
    <t>2020-09-08</t>
  </si>
  <si>
    <t>3T</t>
  </si>
  <si>
    <t>2020-09-05</t>
  </si>
  <si>
    <t>山东医药</t>
  </si>
  <si>
    <t>连接斑株蛋白在肿瘤发生"发展中作用的研究进展</t>
  </si>
  <si>
    <t>刘英</t>
  </si>
  <si>
    <t>2020-07-06</t>
  </si>
  <si>
    <t>4T</t>
  </si>
  <si>
    <t>DKI技术在中枢非肿瘤及周围神经病变中的应用进展</t>
  </si>
  <si>
    <t>2019-11-01</t>
  </si>
  <si>
    <t>解放军医药杂志</t>
  </si>
  <si>
    <t>2019-10-30</t>
  </si>
  <si>
    <t>热带医学杂</t>
  </si>
  <si>
    <t>冯亚岚;杨健</t>
  </si>
  <si>
    <t>SGLT1在肥胖及其代谢性疾病中的作用及机制</t>
  </si>
  <si>
    <t>2019-08-30</t>
  </si>
  <si>
    <t>中华肥胖与代谢病电子杂志</t>
  </si>
  <si>
    <t>多模态磁共振成像在椎间盘源性下腰痛中的研究</t>
  </si>
  <si>
    <t>医学影像学杂志</t>
  </si>
  <si>
    <t>徐晓雪;朱丽（学）</t>
  </si>
  <si>
    <t>Nora's病致神经功能障碍1例及文献复习</t>
  </si>
  <si>
    <t>2019-07-15</t>
  </si>
  <si>
    <t>四川医学</t>
  </si>
  <si>
    <t>双源 CT 常用扫描模式在先天性心脏病诊断中的应用价值</t>
  </si>
  <si>
    <t>李睿</t>
  </si>
  <si>
    <t>2019-04-22</t>
  </si>
  <si>
    <t>医学综述</t>
  </si>
  <si>
    <t>扩散张量成像诊断腕管综合征的Meta分析</t>
  </si>
  <si>
    <t>2019-01-01</t>
  </si>
  <si>
    <t>8T</t>
  </si>
  <si>
    <t>向小燕</t>
  </si>
  <si>
    <t>实用肿瘤学杂志</t>
  </si>
  <si>
    <t>强直性脊柱炎发病机制中的细胞自噬</t>
  </si>
  <si>
    <t>中华临床免疫和变态反应杂志</t>
  </si>
  <si>
    <t>波前像差仪在眼科的应用进展</t>
  </si>
  <si>
    <t>兰长骏</t>
  </si>
  <si>
    <t>游金辉</t>
  </si>
  <si>
    <t>袁国华</t>
  </si>
  <si>
    <t>临床前期类风湿关节炎的自身免疫</t>
  </si>
  <si>
    <t>结缔组织疾病伴发肺癌现况及研究进展</t>
  </si>
  <si>
    <t>自噬在病理性瘢痕形成中的作用及其相关研究进展</t>
  </si>
  <si>
    <t>中国美容医学</t>
  </si>
  <si>
    <t>特发性炎症性肌病相关间质性肺疾病发病机制的研究进展</t>
  </si>
  <si>
    <t>Recommendations in clinical practice guidelines on gout: systematic review and consistency analysis</t>
  </si>
  <si>
    <t>钱志成</t>
  </si>
  <si>
    <t>Clinical and experimental rheumatology</t>
  </si>
  <si>
    <t>SCI</t>
  </si>
  <si>
    <t>胸骨孤立性浆细胞瘤1例</t>
  </si>
  <si>
    <t>2020-03-01</t>
  </si>
  <si>
    <t>中国介入影像与治疗学</t>
  </si>
  <si>
    <t>徐晓雪;于佳琳（学）</t>
  </si>
  <si>
    <t>骨肉瘤的化疗进展研究</t>
  </si>
  <si>
    <t>袁斌</t>
  </si>
  <si>
    <t>2019-10-15</t>
  </si>
  <si>
    <t>中国药理学与毒理学杂志</t>
  </si>
  <si>
    <t>袁斌;王晓冬（学）</t>
  </si>
  <si>
    <t>椎管内恶性黑色素瘤1例</t>
  </si>
  <si>
    <t>2019-07-01</t>
  </si>
  <si>
    <t>中国临床医学影像杂志</t>
  </si>
  <si>
    <t>表现为单眼失明的前交通动脉瘤１例并文献复习</t>
  </si>
  <si>
    <t>2019-03-20</t>
  </si>
  <si>
    <t>陈晓玲（外）;鞠新越（外）;杨飞;周薇（外）;张小东</t>
  </si>
  <si>
    <t>期刊论文</t>
  </si>
  <si>
    <t>体外反搏对高血压脑出血术后患者神经功能康复的影响</t>
  </si>
  <si>
    <t>2020-11-30</t>
  </si>
  <si>
    <t>宁夏医科大学学报</t>
  </si>
  <si>
    <t>论著（article）</t>
  </si>
  <si>
    <t>预减压联合标准去大骨瓣减压对创伤性急性硬 膜下血肿合并脑疝的疗效分析</t>
  </si>
  <si>
    <t>李峥</t>
  </si>
  <si>
    <t>2020-11-05</t>
  </si>
  <si>
    <t>中国急救医学</t>
  </si>
  <si>
    <t>人类卫生健康命运共同体下重大传染病疫情的困境突破与治理机制构建</t>
  </si>
  <si>
    <t>2020-11-04</t>
  </si>
  <si>
    <t>成都医学院学报</t>
  </si>
  <si>
    <t>李献青;彭波;张玲</t>
  </si>
  <si>
    <t>《二代测序技术在肿瘤精准医学诊断中的应用专家共识》评述</t>
  </si>
  <si>
    <t>刘康</t>
  </si>
  <si>
    <t>西部医学</t>
  </si>
  <si>
    <t>冉伟</t>
  </si>
  <si>
    <t>2020-10-29</t>
  </si>
  <si>
    <t>河北医学</t>
  </si>
  <si>
    <t>冉伟;廖萍;刘兴兰（外）;马晓洁</t>
  </si>
  <si>
    <t>山豆根乙醇提取物对小鼠蓖麻油性腹泻及对兔离体空肠平滑肌的影响</t>
  </si>
  <si>
    <t>张建武</t>
  </si>
  <si>
    <t>梁若飞;尹久（外）;唐晓平</t>
  </si>
  <si>
    <t>腹腔镜技术在保留十二指肠胰头切除术中的应用（附视频）</t>
  </si>
  <si>
    <t>2020-10-09</t>
  </si>
  <si>
    <t>中华肝脏外科手术学电子杂志</t>
  </si>
  <si>
    <t>高甘油三酯血症急性胰腺炎与胆源性急性胰腺炎临床特征比较</t>
  </si>
  <si>
    <t>2020-09-29</t>
  </si>
  <si>
    <t>7T</t>
  </si>
  <si>
    <t>具身认知对大学生思想政治教育方法的实践启示</t>
  </si>
  <si>
    <t>李儒林</t>
  </si>
  <si>
    <t>2020-09-22</t>
  </si>
  <si>
    <t>高教学刊</t>
  </si>
  <si>
    <t>李儒林;苏承英</t>
  </si>
  <si>
    <t>心理剧在国内的发展现状及困境</t>
  </si>
  <si>
    <t>梁黛婧</t>
  </si>
  <si>
    <t>中国健康心理学杂志</t>
  </si>
  <si>
    <t>乙肝 HBx 蛋白对转录因子 Nrf1 表达影响的研究</t>
  </si>
  <si>
    <t>智慧医疗环境下的健康扶贫模式创新:实践、影响与方向</t>
  </si>
  <si>
    <t>司俊霄</t>
  </si>
  <si>
    <t>2020-09-11</t>
  </si>
  <si>
    <t>卫生软科学</t>
  </si>
  <si>
    <t>司俊霄;柯雄</t>
  </si>
  <si>
    <t>多学科协作诊疗1例巨大胰腺囊性淋巴管瘤</t>
  </si>
  <si>
    <t>谢亮</t>
  </si>
  <si>
    <t>2020-09-04</t>
  </si>
  <si>
    <t>2020-08-31</t>
  </si>
  <si>
    <t>汪光蓉</t>
  </si>
  <si>
    <t>2020-08-30</t>
  </si>
  <si>
    <t>热带医学杂志</t>
  </si>
  <si>
    <t>转录因子 Nrf3 调节肺癌 A549 细胞增殖的作用</t>
  </si>
  <si>
    <t>2020-08-15</t>
  </si>
  <si>
    <t>医务人员公益性讨论个体网络结构特征研究</t>
  </si>
  <si>
    <t>2020-08-11</t>
  </si>
  <si>
    <t>中国医学</t>
  </si>
  <si>
    <t>2020-08-01</t>
  </si>
  <si>
    <t>肿瘤预防与治疗</t>
  </si>
  <si>
    <t>Tip60蛋白在上皮性卵巢癌组织中的表达及其与患者预后的关系</t>
  </si>
  <si>
    <t>罗乐</t>
  </si>
  <si>
    <t>2020-07-18</t>
  </si>
  <si>
    <t>癌症进展</t>
  </si>
  <si>
    <t>突发公共卫生事件有效治理策略的反思——以新型冠状病毒肺炎疫情为例</t>
  </si>
  <si>
    <t>2020-07-15</t>
  </si>
  <si>
    <t>大理大学学报</t>
  </si>
  <si>
    <t>EN2在胶质母细胞瘤中的表达及其预后价值</t>
  </si>
  <si>
    <t>2020-07-07</t>
  </si>
  <si>
    <t>现代肿瘤医学</t>
  </si>
  <si>
    <t>梁若飞;杨彬彬;唐晓平</t>
  </si>
  <si>
    <t>芎菊上清丸 HPLC 特征指纹图谱研究及多成分含量测定</t>
  </si>
  <si>
    <t>苏强</t>
  </si>
  <si>
    <t>2020-07-05</t>
  </si>
  <si>
    <t>中国药师</t>
  </si>
  <si>
    <t>2020-07-03</t>
  </si>
  <si>
    <t>临床泌尿外科杂志</t>
  </si>
  <si>
    <t>彭磊（学）;李云祥</t>
  </si>
  <si>
    <t>中药超声导入治疗溃疡性结肠炎的疗效</t>
  </si>
  <si>
    <t>刘芳（中西医）</t>
  </si>
  <si>
    <t>2020-07-01</t>
  </si>
  <si>
    <t>世界中医药</t>
  </si>
  <si>
    <t>敲减 USP25 对乳腺癌细胞生物学行为的影响</t>
  </si>
  <si>
    <t>荣欣欣</t>
  </si>
  <si>
    <t>2020-06-15</t>
  </si>
  <si>
    <t>南充市自发性脑出血发病与气温的相关性及滞后效应</t>
  </si>
  <si>
    <t>唐辉</t>
  </si>
  <si>
    <t>2020-06-04</t>
  </si>
  <si>
    <t>中华神经创伤外科电子杂志</t>
  </si>
  <si>
    <t>临床及影像学表现不典型的颅内动脉瘤误诊分析</t>
  </si>
  <si>
    <t>2020-05-25</t>
  </si>
  <si>
    <t xml:space="preserve">实用心脑肺血管病杂志 </t>
  </si>
  <si>
    <t>健康文化视角下预防医学专业人才培养探讨</t>
  </si>
  <si>
    <t>潘秋予</t>
  </si>
  <si>
    <t>2020-05-20</t>
  </si>
  <si>
    <t>中华医学教育探索杂志</t>
  </si>
  <si>
    <t>MBBS全英文授课教学语言中的错误翻译研究</t>
  </si>
  <si>
    <t>王泽阳</t>
  </si>
  <si>
    <t>2020-05-18</t>
  </si>
  <si>
    <t>抗战时期四川公共卫生事业发展的契机</t>
  </si>
  <si>
    <t>张玲</t>
  </si>
  <si>
    <t>2020-05-05</t>
  </si>
  <si>
    <t>医学与哲学（人文社科版）</t>
  </si>
  <si>
    <t>南充市在校大学生对人体器官捐献的认知态度及意愿调查</t>
  </si>
  <si>
    <t>敬媛媛</t>
  </si>
  <si>
    <t>2020-04-25</t>
  </si>
  <si>
    <t>解剖学杂志</t>
  </si>
  <si>
    <t>回授法联合电话随访对农村糖尿病患者健康素养和血糖控制水平的影响</t>
  </si>
  <si>
    <t>李莉（护理）</t>
  </si>
  <si>
    <t>2020-04-15</t>
  </si>
  <si>
    <t>上皮细胞生长因子作用时间对富集结肠癌肿瘤干细胞的影响</t>
  </si>
  <si>
    <t>2020-04-08</t>
  </si>
  <si>
    <t>9T</t>
  </si>
  <si>
    <t>2020-03-30</t>
  </si>
  <si>
    <t>碱性成纤维细胞生长因子在富集结直肠癌肿瘤干细胞中的作用</t>
  </si>
  <si>
    <t>2020-03-15</t>
  </si>
  <si>
    <t>肝胆胰外科杂志</t>
  </si>
  <si>
    <t>2020-03-13</t>
  </si>
  <si>
    <t>SIRT1、Phospho-SIRT1在结肠癌组织中的表达及临床意义</t>
  </si>
  <si>
    <t>彭洪</t>
  </si>
  <si>
    <t>2020-03-05</t>
  </si>
  <si>
    <t>陕西医学杂志</t>
  </si>
  <si>
    <t>CT引导下臭氧联合蝶腭神经节阻滞治疗持续性特发性面部疼痛</t>
  </si>
  <si>
    <t>杨汉丰;琼仙</t>
  </si>
  <si>
    <t>2020-02-28</t>
  </si>
  <si>
    <t>忻州师范学院学报</t>
  </si>
  <si>
    <t>急性胰腺炎：影像结构化报告的构建</t>
  </si>
  <si>
    <t>肖波</t>
  </si>
  <si>
    <t>2020-02-15</t>
  </si>
  <si>
    <t>磁共振成像</t>
  </si>
  <si>
    <t>自我中心网特征对震后远期青少年创伤后应激障碍的影响</t>
  </si>
  <si>
    <t>柯雄;邓利虹</t>
  </si>
  <si>
    <t>新型吡唑啉衍生物合成与抑菌性活性实验研究</t>
  </si>
  <si>
    <t>工业催化</t>
  </si>
  <si>
    <t>罗杰伟;朱红;程登龙（学）;钟月（学）;刘沂明（学）</t>
  </si>
  <si>
    <t>miR-127-5p对结直肠癌细胞增殖的影响及其作用机制</t>
  </si>
  <si>
    <t>2020-02-14</t>
  </si>
  <si>
    <t>2020-02-01</t>
  </si>
  <si>
    <t>川西地区甘孜县肝棘球蚴病流行病学特征调查研究</t>
  </si>
  <si>
    <t>2020-01-31</t>
  </si>
  <si>
    <t>谢亮;王姝</t>
  </si>
  <si>
    <t>老年消化道出血经导管动脉栓塞止血疗效分析</t>
  </si>
  <si>
    <t>任勇军</t>
  </si>
  <si>
    <t>2020-01-20</t>
  </si>
  <si>
    <t>实用老年医学</t>
  </si>
  <si>
    <t>任勇军;闵旭立</t>
  </si>
  <si>
    <t>医院安全保卫工作影响因素及应对措施研究现状</t>
  </si>
  <si>
    <t>2020-01-15</t>
  </si>
  <si>
    <t>中国医疗管理科学</t>
  </si>
  <si>
    <t>灾害救援储备库护士的心理弹性及影响因素分析</t>
  </si>
  <si>
    <t>2019-12-15</t>
  </si>
  <si>
    <t>2019-11-10</t>
  </si>
  <si>
    <t>贵州师范大学学报（自然科学版）</t>
  </si>
  <si>
    <t>NFE2L3在非小细胞肺癌组织中的表达及临床意义</t>
  </si>
  <si>
    <t>2019-11-09</t>
  </si>
  <si>
    <t>综合医院老年住院患者轻度认知功能障碍与焦虑抑郁关系的问卷调查</t>
  </si>
  <si>
    <t>夏艳秋</t>
  </si>
  <si>
    <t>中国病案</t>
  </si>
  <si>
    <t>2019-10-26</t>
  </si>
  <si>
    <t>中国社会医学</t>
  </si>
  <si>
    <t>老年2型糖尿病患者智谋情况及影响因素老年人在智谋</t>
  </si>
  <si>
    <t>任晓虹</t>
  </si>
  <si>
    <t>2019-10-09</t>
  </si>
  <si>
    <t>现代医学杂志</t>
  </si>
  <si>
    <t>医学影像技术专业实验室技术人员培养与管理</t>
  </si>
  <si>
    <t>刘念</t>
  </si>
  <si>
    <t>2019-09-27</t>
  </si>
  <si>
    <t>刘念;黄小华;雷力行</t>
  </si>
  <si>
    <t xml:space="preserve">	肿瘤干细胞及Wnt/β-catenin信号通路在结直肠癌肝转移中的作用</t>
  </si>
  <si>
    <t>2019-08-05</t>
  </si>
  <si>
    <t>医学院校药理学教学中融入育人观的思考</t>
  </si>
  <si>
    <t>四川生理科学杂志</t>
  </si>
  <si>
    <t>2019-07-10</t>
  </si>
  <si>
    <t>2019-06-15</t>
  </si>
  <si>
    <t>肠通膏联合多源频谱治疗仪在促进结直肠癌患者根治术后肠道功能恢复情况的临床效果观察</t>
  </si>
  <si>
    <t>王先艳</t>
  </si>
  <si>
    <t>2019-06-13</t>
  </si>
  <si>
    <t>2019-06-01</t>
  </si>
  <si>
    <t>七叶皂苷钠对离体蛙心心脏功能的影响及其机制初探</t>
  </si>
  <si>
    <t>2019-05-10</t>
  </si>
  <si>
    <t>现代中西医结合杂志</t>
  </si>
  <si>
    <t>洋葱醇提物总多酚含量及其抗氧化活性研究</t>
  </si>
  <si>
    <t>2019-05-05</t>
  </si>
  <si>
    <t>中国药业</t>
  </si>
  <si>
    <t>杨春艳;周春阳;林勇</t>
  </si>
  <si>
    <t>2019-04-01</t>
  </si>
  <si>
    <t>瓶尔小草的生药学研究</t>
  </si>
  <si>
    <t>杨兰（药学）</t>
  </si>
  <si>
    <t>2019-03-15</t>
  </si>
  <si>
    <t>西北药学杂志</t>
  </si>
  <si>
    <t>洋葱皮提取物对离体蟾蜍心脏功能的影响</t>
  </si>
  <si>
    <t>西部中医药</t>
  </si>
  <si>
    <t>老年食管癌患者预后营养指数与老年营养风险指数的相关分析</t>
  </si>
  <si>
    <t>2019-03-01</t>
  </si>
  <si>
    <t>2019-02-01</t>
  </si>
  <si>
    <t>职业与健康</t>
  </si>
  <si>
    <t>香茅油对蠕形螨的体外杀虫作用</t>
  </si>
  <si>
    <t>杨健</t>
  </si>
  <si>
    <t>2019-01-28</t>
  </si>
  <si>
    <t>杨健;吴明娟（学）;唐丽萍（学）;赵学凯（学）;黄婷婷（学）</t>
  </si>
  <si>
    <t>2019-01-17</t>
  </si>
  <si>
    <t>中国卫生质量管理</t>
  </si>
  <si>
    <t>新型吡唑基吡啶衍生物的合成及催化Suzuki偶联反应</t>
  </si>
  <si>
    <t>张仕禄;赵波;罗杰伟</t>
  </si>
  <si>
    <t>南充市新型冠状病毒肺炎临床特征及病情影像因素分析</t>
  </si>
  <si>
    <t>张廷君</t>
  </si>
  <si>
    <t>西昌学院学报（社会科学版）</t>
  </si>
  <si>
    <t>伴先兆偏头痛和不伴先兆偏头痛大学生患者合并焦虑抑郁症状的差异性比较</t>
  </si>
  <si>
    <t>临床神经科学</t>
  </si>
  <si>
    <t>12T</t>
  </si>
  <si>
    <t>肾穿刺活检术中血肿形成的相关因素分析</t>
  </si>
  <si>
    <t>覃夏川</t>
  </si>
  <si>
    <t>自噬相关基因在系统性硬化症患者外周血单个核细胞中的表达及临床意义</t>
  </si>
  <si>
    <t>中华全科医学</t>
  </si>
  <si>
    <t>母波</t>
  </si>
  <si>
    <t>江苏医药</t>
  </si>
  <si>
    <t>廖萍</t>
  </si>
  <si>
    <t>中国计划生育和妇产科</t>
  </si>
  <si>
    <t>马鹏</t>
  </si>
  <si>
    <t>吴增波</t>
  </si>
  <si>
    <t>贵州医科大学学报</t>
  </si>
  <si>
    <t>李婷</t>
  </si>
  <si>
    <t>现代消化及介入诊疗</t>
  </si>
  <si>
    <t>高强度聚焦超声联合宫腔镜治疗剖宫产瘢痕部位妊娠的再妊娠结局分析</t>
  </si>
  <si>
    <t>周洪贵</t>
  </si>
  <si>
    <t>中国妇幼保健</t>
  </si>
  <si>
    <t>超声在肩袖撕裂诊疗中的研究进展</t>
  </si>
  <si>
    <t>雷惠岚</t>
  </si>
  <si>
    <t>延安市居民结核病知信行形状及影响因素研究</t>
  </si>
  <si>
    <t>刘华</t>
  </si>
  <si>
    <t>预防医学情报杂志</t>
  </si>
  <si>
    <t>中国肿瘤外科杂志</t>
  </si>
  <si>
    <t>任亮</t>
  </si>
  <si>
    <t>梁骑</t>
  </si>
  <si>
    <t>中国医药</t>
  </si>
  <si>
    <t>川东北地区干燥综合征合并肺间质病变患者的临床特征分析</t>
  </si>
  <si>
    <t xml:space="preserve">6T </t>
  </si>
  <si>
    <t>中西医结合心脑血管病杂志</t>
  </si>
  <si>
    <t>袁红梅</t>
  </si>
  <si>
    <t>中国实验诊断学</t>
  </si>
  <si>
    <t>临床医药实践</t>
  </si>
  <si>
    <t>表没食子儿茶素没食子酸脂预防高脂饮食诱导的大鼠肥胖</t>
  </si>
  <si>
    <t>西部论坛</t>
  </si>
  <si>
    <t>甲状腺结节大小对超声引导下细针穿刺活检诊断效能的影响</t>
  </si>
  <si>
    <t>重型及危重型新型冠状病毒肺炎的流行病学及临床特征</t>
  </si>
  <si>
    <t>武汉大学学报（医学版）</t>
  </si>
  <si>
    <t>中国医疗设备</t>
  </si>
  <si>
    <t>中国妇幼健康研究</t>
  </si>
  <si>
    <t>林英</t>
  </si>
  <si>
    <t>广西医科大学学报</t>
  </si>
  <si>
    <t>杨静</t>
  </si>
  <si>
    <t>山西医科大学学报</t>
  </si>
  <si>
    <t>中华肺部疾病杂志（电子版）</t>
  </si>
  <si>
    <t>医学动物防制</t>
  </si>
  <si>
    <t>树突状细胞在慢性乙型肝炎发病机制中的研究进展</t>
  </si>
  <si>
    <t>朱其荣</t>
  </si>
  <si>
    <t>类风湿关节炎相关肺间质病变患者临床特征及危险因素分析</t>
  </si>
  <si>
    <t>临床荟萃</t>
  </si>
  <si>
    <t>左莹</t>
  </si>
  <si>
    <t>大学生人群中偏头痛患病特征的研究进展</t>
  </si>
  <si>
    <t>中国临床神经科学</t>
  </si>
  <si>
    <t>南充地区老年男性性生活质量及勃起功能障碍患病率初步调查</t>
  </si>
  <si>
    <t>廖波</t>
  </si>
  <si>
    <t>医学理论与实践</t>
  </si>
  <si>
    <t>张和平</t>
  </si>
  <si>
    <t>早期应用参附注射液对创伤未控制出血失血性休克大鼠凝血功能及肾功能的影响</t>
  </si>
  <si>
    <t>邱里</t>
  </si>
  <si>
    <t>吴俊学</t>
  </si>
  <si>
    <t>王萍</t>
  </si>
  <si>
    <t>肝功能障碍对七氟烷代谢产物游离六氟异丙醇的影响</t>
  </si>
  <si>
    <t>新型核酸疫苗的免疫原理和发展方向</t>
  </si>
  <si>
    <t>医学检验与临床</t>
  </si>
  <si>
    <t>信号传导通路在肝纤维化发生机制中的研究进展</t>
  </si>
  <si>
    <t>综述</t>
  </si>
  <si>
    <t>中华遗传学杂志</t>
  </si>
  <si>
    <t>血液透析患者血管内导管相关血流感染病原菌的流行病学特征及耐药性评估分析</t>
  </si>
  <si>
    <t>许媛</t>
  </si>
  <si>
    <t>现代医学</t>
  </si>
  <si>
    <t>中国热带医学</t>
  </si>
  <si>
    <t>常规超声联合经皮超声造影对乳腺癌前哨淋巴结的诊断价值</t>
  </si>
  <si>
    <t>电子输尿管软镜下钬激光碎石联合镍钛合金取石网篮处理肾结石的临床效果研究</t>
  </si>
  <si>
    <t>国际泌尿系统杂志</t>
  </si>
  <si>
    <t>分子诊断与治疗杂志</t>
  </si>
  <si>
    <t>李英</t>
  </si>
  <si>
    <t>国际检验医学杂志</t>
  </si>
  <si>
    <t>温度、气压与剂量仪设置值不一致时校准医用直线加速器的方法</t>
  </si>
  <si>
    <t>罗斌</t>
  </si>
  <si>
    <t>中国临床研究</t>
  </si>
  <si>
    <t>新时代本科生国家奖学金评审策略探析</t>
  </si>
  <si>
    <t>谯利平</t>
  </si>
  <si>
    <t>西华师范大学学报（哲学社会科学版）</t>
  </si>
  <si>
    <t>一种高效稳定的大鼠肠粘连模型制备方法</t>
  </si>
  <si>
    <t>脑源性微粒在头颈部肿瘤放射性脑损伤中对小胶质细胞极化作用的研究进展</t>
  </si>
  <si>
    <t>2020-12-30</t>
  </si>
  <si>
    <t>临床耳鼻咽喉头颈外科杂志</t>
  </si>
  <si>
    <t>多焦点人工晶状体植入术后客观视觉质量评估的 Ｍeta分析</t>
  </si>
  <si>
    <t>李宾中</t>
  </si>
  <si>
    <t>2020-12-01</t>
  </si>
  <si>
    <t>国际眼科杂志</t>
  </si>
  <si>
    <t>现代教育技术中心</t>
  </si>
  <si>
    <t>2020-11-15</t>
  </si>
  <si>
    <t>国际医学放射学杂志</t>
  </si>
  <si>
    <t>黄小华;唐玲玲;刘念;胡云涛;成涛;雷力行</t>
  </si>
  <si>
    <t>腹腔镜肝切除术治疗肝细胞癌中国专家共识(2020版)</t>
  </si>
  <si>
    <t>中华消化外科杂志</t>
  </si>
  <si>
    <t>坦索罗辛单用或联合抗胆碱能药物治疗输尿管支架相关症状疗效的Meta分析[J]</t>
  </si>
  <si>
    <t>2020-07-10</t>
  </si>
  <si>
    <t>中国药房</t>
  </si>
  <si>
    <t>2020-06-10</t>
  </si>
  <si>
    <t>护理研究</t>
  </si>
  <si>
    <t>何川（学）;陈玉琴;杜颖（学）;彭丽涵（学）</t>
  </si>
  <si>
    <t>颈源性头痛病人静息态脑功能磁共振局部一致性研究</t>
  </si>
  <si>
    <t>2020-05-01</t>
  </si>
  <si>
    <t>中国疼痛医学杂志</t>
  </si>
  <si>
    <t>黄小华;成涛;匡静;刘念</t>
  </si>
  <si>
    <t>黄小华;匡静;成涛;方可薇</t>
  </si>
  <si>
    <t>心脏磁共振在肥厚型心肌病诊断及预后评价的应用进展</t>
  </si>
  <si>
    <t>2019-08-20</t>
  </si>
  <si>
    <t>糖尿病心肌病的 CMR 诊断及研究进展</t>
  </si>
  <si>
    <t>国际医学放射学</t>
  </si>
  <si>
    <t>黄小华;成涛;匡静;刘梦苓;徐红霞;刘翠兰</t>
  </si>
  <si>
    <t>输尿管软镜术前是否需要留置输尿管支架管？一项 Meta 分析［J］．中国全科医学，2019，23(5), 573-579.</t>
  </si>
  <si>
    <t>2019-05-23</t>
  </si>
  <si>
    <t>中国全科医学</t>
  </si>
  <si>
    <t>MRI诊断腕管综合征的Meta分析</t>
  </si>
  <si>
    <t>2019-05-01</t>
  </si>
  <si>
    <t>临床放射学杂志</t>
  </si>
  <si>
    <t>徐晓雪;刘川</t>
  </si>
  <si>
    <t>黄小华;匡静;成涛;徐红霞;刘梦苓;刘翠兰</t>
  </si>
  <si>
    <t>肝浸润CD8+T细胞在HFD诱导的小鼠NAFLD早期病变中的变化</t>
  </si>
  <si>
    <t>郑倩</t>
  </si>
  <si>
    <t>免疫学杂志</t>
  </si>
  <si>
    <t>郑倩;贾旭（学）</t>
  </si>
  <si>
    <t>磁共振弥散加权成像在胃癌诊治中的应用</t>
  </si>
  <si>
    <t>中华临床医师杂志</t>
  </si>
  <si>
    <t>中国循证医学杂志</t>
  </si>
  <si>
    <t>自噬早期阶段在原发性痛风性关节炎中的研究</t>
  </si>
  <si>
    <t>中华风湿病学杂志</t>
  </si>
  <si>
    <t>肝癌磁共振分子成像和成像靶点的研究进展</t>
  </si>
  <si>
    <t>中国医疗美容</t>
  </si>
  <si>
    <t>新型老视矫正型人工晶状体的研究进展与临床应用</t>
  </si>
  <si>
    <t>廖萱</t>
  </si>
  <si>
    <t>左侧颞下窝间隙黏液表皮样癌超声表现一例</t>
  </si>
  <si>
    <t>中国医学影像学杂志</t>
  </si>
  <si>
    <t>冠状病毒眼部感染及检测</t>
  </si>
  <si>
    <t>自噬在痛风免疫机制中的研究进展</t>
  </si>
  <si>
    <t>张全波</t>
  </si>
  <si>
    <t>中华胸心血管外科杂志</t>
  </si>
  <si>
    <t>临床心血管病杂志</t>
  </si>
  <si>
    <t>中华男科学杂志</t>
  </si>
  <si>
    <t>中华外科杂志</t>
  </si>
  <si>
    <t>无（标准）</t>
  </si>
  <si>
    <t>中华实验眼科杂志</t>
  </si>
  <si>
    <t>中华消化外科</t>
  </si>
  <si>
    <t>扫频光相干断层扫描生物测量仪在白内障中的应用</t>
  </si>
  <si>
    <t>胆囊癌个体化治疗的研究进展</t>
  </si>
  <si>
    <t>中华超声影像学杂志</t>
  </si>
  <si>
    <t>CSCD</t>
  </si>
  <si>
    <t>帕金森病感觉障碍及其电生理研究</t>
  </si>
  <si>
    <t>中华神经科杂志</t>
  </si>
  <si>
    <t>Preface: strategies to achieve long-term success of lung transplantation</t>
  </si>
  <si>
    <t>2020-02-13</t>
  </si>
  <si>
    <t>Ann Transl Med</t>
  </si>
  <si>
    <t>田东;Masaaki Sato（外）</t>
  </si>
  <si>
    <t>1.30458769359565</t>
  </si>
  <si>
    <t>细胞焦亡与术后神经认知障碍关系的研究进展</t>
  </si>
  <si>
    <t>汪芳俊</t>
  </si>
  <si>
    <t>临床麻醉学杂志</t>
  </si>
  <si>
    <t>化学研究</t>
  </si>
  <si>
    <t>肺移植术后胃肠道并发症的研究进展</t>
  </si>
  <si>
    <t>严浩吉</t>
  </si>
  <si>
    <t>2020-08-20</t>
  </si>
  <si>
    <t>器官移植</t>
  </si>
  <si>
    <t>严浩吉;陈蔚洋（学）;魏桢婷（学）;刘眉涵（学）;邓诗扬（学）;黄桁（学）;姜凯元（学）;田东</t>
  </si>
  <si>
    <t>2019-09-19</t>
  </si>
  <si>
    <t>基础医学与临床</t>
  </si>
  <si>
    <t>T2期食管癌环形肌与纵形肌细分的临床意义研究进展</t>
  </si>
  <si>
    <t>2019-01-25</t>
  </si>
  <si>
    <t>黄桁;田东</t>
  </si>
  <si>
    <t>中国神经免疫学和神经病学杂志</t>
  </si>
  <si>
    <t>Translational Cancer Research</t>
  </si>
  <si>
    <t>meta</t>
  </si>
  <si>
    <t>4GT</t>
  </si>
  <si>
    <t>重复经颅磁刺激在神经退行性疾病中的应用进展</t>
  </si>
  <si>
    <t>中国临床医学</t>
  </si>
  <si>
    <t>穿支皮瓣静脉的研究进展</t>
  </si>
  <si>
    <t>郑俊</t>
  </si>
  <si>
    <t>海南医学杂志</t>
  </si>
  <si>
    <t>神经胶质细胞在癫痫发病机制中的作用研究进展</t>
  </si>
  <si>
    <t>中国医学影像技术</t>
  </si>
  <si>
    <t>实用放射学</t>
  </si>
  <si>
    <t>原发性干燥综合征相关肺间质病变治疗的研究进展</t>
  </si>
  <si>
    <t>炎症指标与急性心肌梗死研究进展</t>
  </si>
  <si>
    <t>心血管病学进展</t>
  </si>
  <si>
    <t>针刺预防治疗对偏头痛患者生活质量的影响研究进展</t>
  </si>
  <si>
    <t>现代医药卫生</t>
  </si>
  <si>
    <t>谭青青</t>
  </si>
  <si>
    <t>中华眼科杂志</t>
  </si>
  <si>
    <t>中华老年多器官疾病杂志</t>
  </si>
  <si>
    <t>Photodynamic therapy for prostate cancer: a systematic review and meta-analysis.</t>
  </si>
  <si>
    <t>2019-09-01</t>
  </si>
  <si>
    <t>prostate international</t>
  </si>
  <si>
    <t>杨汉丰;王朗（学）</t>
  </si>
  <si>
    <t>2GT</t>
  </si>
  <si>
    <t>1.05568857262453</t>
  </si>
  <si>
    <t>The Association between Childhood Myopia Prevalence and Environmental Factors in China: A Meta regression Analysis</t>
  </si>
  <si>
    <t>2020-07-02</t>
  </si>
  <si>
    <t>Journal of Ophthalmology</t>
  </si>
  <si>
    <t>1.09990791125994</t>
  </si>
  <si>
    <t>EGCG降低2型糖尿病大鼠肝细胞凋亡与内质网应激蛋白PERK及GRP78表达的实验研究</t>
  </si>
  <si>
    <t>2020-12-25</t>
  </si>
  <si>
    <t>茶叶通讯</t>
  </si>
  <si>
    <t>郑倩;罗梓人（学）;贾旭;刘红;高瑛;买文丽;刘行海;刘华</t>
  </si>
  <si>
    <t>鲍曼不动杆菌三价抗原融合蛋白的制备及其免疫原性研究</t>
  </si>
  <si>
    <t>2020-11-25</t>
  </si>
  <si>
    <t>实用医学杂志</t>
  </si>
  <si>
    <t>分子生物研究所</t>
  </si>
  <si>
    <t>谢勇恩;董瑶（学）;吕琳曦（学）;关丽娜（学）;王朝莉（外）;冯莉（外）</t>
  </si>
  <si>
    <t>农业经济</t>
  </si>
  <si>
    <t>2020-10-20</t>
  </si>
  <si>
    <t>放射学实践</t>
  </si>
  <si>
    <t>蒋宇婷（外）;张帆;刘霞（外）;刘智（外）;李春平;李睿</t>
  </si>
  <si>
    <t>探讨新型冠状病毒肺炎疫情在医学免疫学教学中的应用</t>
  </si>
  <si>
    <t>李倩倩</t>
  </si>
  <si>
    <t>2020-09-27</t>
  </si>
  <si>
    <t>中国免疫学杂志</t>
  </si>
  <si>
    <t>李倩倩;杨艳红;常晋霞;胡为民</t>
  </si>
  <si>
    <t>心脏磁共振特征追踪技术定量评价 肝硬化患者左室功能异常的初步研究</t>
  </si>
  <si>
    <t>2020-09-20</t>
  </si>
  <si>
    <t>建立酶标仪法检测沙棘的羟自由基清除活性</t>
  </si>
  <si>
    <t>李生茂</t>
  </si>
  <si>
    <t>食品科技</t>
  </si>
  <si>
    <t>小脑动静脉畸形临床分析</t>
  </si>
  <si>
    <t>2020-09-18</t>
  </si>
  <si>
    <t>中国神经精神疾病杂志</t>
  </si>
  <si>
    <t>尿素解离法纠正2019新型冠状病毒IgM 抗体检测结果假阳性的效果评价</t>
  </si>
  <si>
    <t>王强</t>
  </si>
  <si>
    <t>中华检验医学杂志</t>
  </si>
  <si>
    <t>老年慢性肾脏病早期患者疾病相关知识与自我管理能力的相关性</t>
  </si>
  <si>
    <t>护理学杂志</t>
  </si>
  <si>
    <t>腹腔镜袖状胃切除术治疗肥胖相关性高脂血症胰腺炎的疗效</t>
  </si>
  <si>
    <t>2020-08-25</t>
  </si>
  <si>
    <t>中华普通外科杂志</t>
  </si>
  <si>
    <t>任亦星;魏寿江;何明（学）;寇红艳;宋永砚（外）</t>
  </si>
  <si>
    <t>胰胆管汇合类型和夹角与复发性急性胰腺炎的相关性研究</t>
  </si>
  <si>
    <t>2020-08-23</t>
  </si>
  <si>
    <t>刘念;黄小华;杨雄雄（外）;成涛（学）;肖 姚（外）;董国礼</t>
  </si>
  <si>
    <t>吴兴强</t>
  </si>
  <si>
    <t>2020-08-18</t>
  </si>
  <si>
    <t>吴兴强（外）;冯钰玲（外）;李春平;李睿</t>
  </si>
  <si>
    <t>中国出口企业反倾销应诉能力会计测度研究</t>
  </si>
  <si>
    <t>会计之友</t>
  </si>
  <si>
    <t>计划财务处</t>
  </si>
  <si>
    <t>Radiation-induced brain injury after a conventional dose of intensity-modulated radiotherapy for nasopharyngeal carcinoma:a case report and literature review</t>
  </si>
  <si>
    <t>2020-06-01</t>
  </si>
  <si>
    <t>Oncology and Translational Medicine</t>
  </si>
  <si>
    <t>β-蜕皮甾酮促进小鼠前成骨细胞体外增殖及诱导成骨分化</t>
  </si>
  <si>
    <t>2020-05-11</t>
  </si>
  <si>
    <t>中国组织工程研究</t>
  </si>
  <si>
    <t>增液汤对慢传输型便秘大鼠结肠AQP3和血清中NOS的影响</t>
  </si>
  <si>
    <t>中华中医药学刊</t>
  </si>
  <si>
    <t>穿戴髌腱加压带对跳跃动作影响的生物力学研究</t>
  </si>
  <si>
    <t>刘译文</t>
  </si>
  <si>
    <t>2020-04-20</t>
  </si>
  <si>
    <t>西南师范大学学报(自然科学版)</t>
  </si>
  <si>
    <t>刘译文（刘译？）</t>
  </si>
  <si>
    <t>2020-04-09</t>
  </si>
  <si>
    <t>智谋理论在老年人群的应用</t>
  </si>
  <si>
    <t>2020-03-10</t>
  </si>
  <si>
    <t>中国老年学杂志</t>
  </si>
  <si>
    <t>FOXD1的表达与结肠癌患者临床病理特征及细胞生物学行为的关系研究</t>
  </si>
  <si>
    <t>谢力</t>
  </si>
  <si>
    <t>结直肠肛门外科</t>
  </si>
  <si>
    <t>谢力;皈燕</t>
  </si>
  <si>
    <t>桑叶多酚含量显色条件的优化测定及醇提物抗氧化活性初探</t>
  </si>
  <si>
    <t>周春阳</t>
  </si>
  <si>
    <t>周春阳;杨春艳</t>
  </si>
  <si>
    <t>乳腺癌中泛素蛋白连接酶E3A与泛素特异性 蛋白酶25的表达及其临床意义</t>
  </si>
  <si>
    <t>2020-01-17</t>
  </si>
  <si>
    <t>肝硬化心肌病的CMR与USG研究进展</t>
  </si>
  <si>
    <t>王菲瑶</t>
  </si>
  <si>
    <t>王菲瑶（外）;李春平;李睿</t>
  </si>
  <si>
    <t>2015年南充市死因监测地区居民恶性肿瘤死亡及减寿分析</t>
  </si>
  <si>
    <t>2019-12-14</t>
  </si>
  <si>
    <t>中华肿瘤防治杂志</t>
  </si>
  <si>
    <t>鸢尾黄素对MG63骨肉瘤细胞凋亡和自噬作用的研究</t>
  </si>
  <si>
    <t>王金莲</t>
  </si>
  <si>
    <t>2019-11-14</t>
  </si>
  <si>
    <t>老年2型糖尿病患者心理痛苦的影响因素</t>
  </si>
  <si>
    <t>2019-10-25</t>
  </si>
  <si>
    <t>植物中有机硫化物的提取分离工艺研究进展</t>
  </si>
  <si>
    <t>中药药理学与毒理学杂志</t>
  </si>
  <si>
    <t>高脂血症与动脉粥样硬化和脂代谢研究进展</t>
  </si>
  <si>
    <t>硫化氢在抗动脉粥样硬化的研究进展</t>
  </si>
  <si>
    <t>胸部 ＣＴ检出胸外偶发病变的价值及临床意义</t>
  </si>
  <si>
    <t>基于患者视角的四川省公立医院公益性模糊综合评价研究</t>
  </si>
  <si>
    <t>2019-08-10</t>
  </si>
  <si>
    <t>医学与社会</t>
  </si>
  <si>
    <t>2019-07-20</t>
  </si>
  <si>
    <t>黄小华;雷力行;刘念;成涛;匡静;刘梦苓</t>
  </si>
  <si>
    <t>2019-06-25</t>
  </si>
  <si>
    <t>2019-06-20</t>
  </si>
  <si>
    <t>西南师范大学学报（自然科学版）</t>
  </si>
  <si>
    <t>下调PKR基因对胰腺细胞AR42J增殖、凋亡的影响及机制</t>
  </si>
  <si>
    <t>2019-05-13</t>
  </si>
  <si>
    <t>重庆医科大学学报</t>
  </si>
  <si>
    <t>2019-04-10</t>
  </si>
  <si>
    <t>中国卫生事业管理</t>
  </si>
  <si>
    <t>邓利虹;柯雄;杜军;谢建平</t>
  </si>
  <si>
    <t>2019-03-25</t>
  </si>
  <si>
    <t>遍地金的生药学鉴定、化学成分和药理活性研究概况</t>
  </si>
  <si>
    <t>2019-02-28</t>
  </si>
  <si>
    <t>洋葱皮醇提物不同部位总多酚含量及其降脂和抗氧化活性研究</t>
  </si>
  <si>
    <t>2019-02-20</t>
  </si>
  <si>
    <t>杨春艳;周春阳;张世鹏;陈珍</t>
  </si>
  <si>
    <t>黄小华;徐红霞;刘梦苓;匡静;成涛;刘翠兰（外）</t>
  </si>
  <si>
    <t>柴胡皂苷 d 对离体蟾蜍心脏功能的影响</t>
  </si>
  <si>
    <t>2019-02-10</t>
  </si>
  <si>
    <t>10T</t>
  </si>
  <si>
    <t>2019-01-15</t>
  </si>
  <si>
    <t>中国病原生物学杂志</t>
  </si>
  <si>
    <t>2019-01-10</t>
  </si>
  <si>
    <t>现代预防医学</t>
  </si>
  <si>
    <t>临床心血管病杂</t>
  </si>
  <si>
    <t>据肾小管轮廓计数和直径估计肾小管长度的两种体视学方法对比</t>
  </si>
  <si>
    <t>王丹</t>
  </si>
  <si>
    <t>解剖学报</t>
  </si>
  <si>
    <t>2021.11.29修改</t>
  </si>
  <si>
    <t>糖尿病性白内障患者术后发生角膜水肿的预测模型</t>
  </si>
  <si>
    <t>前正中入路联合外侧入路治疗肘关节恐怖三联征的效果评价</t>
  </si>
  <si>
    <t>李源力</t>
  </si>
  <si>
    <t>华西医学</t>
  </si>
  <si>
    <t>Chronic Respiratory Disease</t>
  </si>
  <si>
    <t>买文丽</t>
  </si>
  <si>
    <t>中国病理生理杂志</t>
  </si>
  <si>
    <t>单位失意者的不良心理行为倾向及其疏解对策</t>
  </si>
  <si>
    <t>王廷龙</t>
  </si>
  <si>
    <t>领导科学</t>
  </si>
  <si>
    <t>侵袭性血管黏液瘤研究进展</t>
  </si>
  <si>
    <t>林雪梅</t>
  </si>
  <si>
    <t>中国肿瘤临床</t>
  </si>
  <si>
    <t>系统性硬化病患者血液系统损害的临床特征及危险因素分析</t>
  </si>
  <si>
    <t>骨髓细胞学检查在贫血病因诊断中的价值</t>
  </si>
  <si>
    <t>刘文</t>
  </si>
  <si>
    <t>食品研究与开发</t>
  </si>
  <si>
    <t>中华医院感染学杂志</t>
  </si>
  <si>
    <t>单位代际能力传递及优化路径</t>
  </si>
  <si>
    <t>中国食用菌</t>
  </si>
  <si>
    <t>欧国春</t>
  </si>
  <si>
    <t>中国呼吸与危重监护杂志</t>
  </si>
  <si>
    <t>局部晚期鼻咽癌洛铂单周方案同期放疗初探</t>
  </si>
  <si>
    <t>中华放射肿瘤学杂志</t>
  </si>
  <si>
    <t>重视屈光手术相关的双眼视觉异常问题及其风险筛查</t>
  </si>
  <si>
    <t>张建光</t>
  </si>
  <si>
    <t>中国矫形外科杂志</t>
  </si>
  <si>
    <t>术前模拟在经颈静脉肝内门体静脉分流术治疗中的价值</t>
  </si>
  <si>
    <t>魏欣</t>
  </si>
  <si>
    <t>2019NALLTS</t>
  </si>
  <si>
    <t>CPCI-SSH</t>
  </si>
  <si>
    <t>扫频光相干断层扫描生物测量仪测量健康人眼球生物学参数的重复性和再现性</t>
  </si>
  <si>
    <t>中华麻醉学杂志</t>
  </si>
  <si>
    <t>中国妇产科临床杂志</t>
  </si>
  <si>
    <t>向超</t>
  </si>
  <si>
    <t>中国修复重建外科杂志</t>
  </si>
  <si>
    <t>中华实验外科杂志</t>
  </si>
  <si>
    <t>刘行海</t>
  </si>
  <si>
    <t>宫颈癌组织和ＨｅＬａ细胞ＴＡＺ基因表达对细胞增殖影响</t>
  </si>
  <si>
    <t>王文平</t>
  </si>
  <si>
    <t>实用医药杂志</t>
  </si>
  <si>
    <t>谢少利</t>
  </si>
  <si>
    <t>中国普通外科杂志</t>
  </si>
  <si>
    <t>姚丽华</t>
  </si>
  <si>
    <t>临床肝胆病杂志</t>
  </si>
  <si>
    <t>中华肿瘤杂志</t>
  </si>
  <si>
    <t>临床皮肤科杂志</t>
  </si>
  <si>
    <t>体育科技文献通报</t>
  </si>
  <si>
    <t>唐伟</t>
  </si>
  <si>
    <t>学校安全文化建设的困境与对策</t>
  </si>
  <si>
    <t>教学与管理</t>
  </si>
  <si>
    <t>An Unusual False-Positive Uptake of Radioiodine Caused by Pulmonary Vasculature: the Usefulness of SPECT/CT</t>
  </si>
  <si>
    <t>杨凡慧</t>
  </si>
  <si>
    <t>2020-08-24</t>
  </si>
  <si>
    <t>Hell J Nucl Med</t>
  </si>
  <si>
    <t>1.06612808706572</t>
  </si>
  <si>
    <t>2020-04-30</t>
  </si>
  <si>
    <t>Total laparoscopic segmental gastrectomy for gastrointestinal stromal tumors: A case report</t>
  </si>
  <si>
    <t>2020-08-06</t>
  </si>
  <si>
    <t>World Journal of Clinical Cases</t>
  </si>
  <si>
    <t>任亦星;何明（学）;叶鹏程;魏寿江</t>
  </si>
  <si>
    <t>1.07596483884471</t>
  </si>
  <si>
    <t>A case report and review of lymphocutaneous nocardiosis caused by Nocardia brasiliensis reported in China</t>
  </si>
  <si>
    <t>牟韵竹</t>
  </si>
  <si>
    <t>Dermatologic Therapy</t>
  </si>
  <si>
    <t>2020-10-27</t>
  </si>
  <si>
    <t>Cellular and Molecular Bioengineering</t>
  </si>
  <si>
    <t>1.27715362076182</t>
  </si>
  <si>
    <t>Reply to Peihua Liu, Yangle Li's Letter to the Editor regarding the article "Radical prostatectomy after previous transurethral resection of the prostate: oncological, surgical and functional outcomes-a meta-analysis"</t>
  </si>
  <si>
    <t>2020-06-23</t>
  </si>
  <si>
    <t>World J Urol</t>
  </si>
  <si>
    <t>3.12</t>
  </si>
  <si>
    <t>A Modified Beagle   Model of Inducible Atrial  Fibrillation Using a Right Atrium  Pacemaker</t>
  </si>
  <si>
    <t>Brazilian Journal of Cardiovascular Surgery</t>
  </si>
  <si>
    <t>1G</t>
  </si>
  <si>
    <t>回授法联合家庭参与对老年2型糖尿病患者健康素养和生存质量的影响</t>
  </si>
  <si>
    <t>安徽医学</t>
  </si>
  <si>
    <t>2020-12-12</t>
  </si>
  <si>
    <t>科技进步与对策</t>
  </si>
  <si>
    <t>人类卫生健康共同体：身体活动促进健康世界的中国范式探骊</t>
  </si>
  <si>
    <t>沈阳体育学院学报</t>
  </si>
  <si>
    <t>CSSCI</t>
  </si>
  <si>
    <t>盐酸达克罗宁胶浆对行上段输尿管钬激光碎石术全麻病人术后留置导尿管反应的影响</t>
  </si>
  <si>
    <t>孙桂英</t>
  </si>
  <si>
    <t>蚌埠医学院学报</t>
  </si>
  <si>
    <t>孙桂英（外）;王雪梅（外）;廖灿（外）;汪芳俊</t>
  </si>
  <si>
    <t>逍遥散合四磨汤加减对便秘型肠易激综合征肝郁气滞证脑-肠轴的影响</t>
  </si>
  <si>
    <t>中国实验方剂学杂志</t>
  </si>
  <si>
    <t>中华医学杂志</t>
  </si>
  <si>
    <t>Circular RNA PRMT5 confers cisplatin-resistance via miR-4458/REV3L axis in non-small-cell lung cancer</t>
  </si>
  <si>
    <t>庞峻</t>
  </si>
  <si>
    <t>2020-10-10</t>
  </si>
  <si>
    <t>CELL BIOLOGY INTERNATIONAL</t>
  </si>
  <si>
    <t>本人非川北医学院单位</t>
  </si>
  <si>
    <t>无机化学学报</t>
  </si>
  <si>
    <t>罗杰伟;赵波;张仕禄;贾飞云;刘军</t>
  </si>
  <si>
    <t>基于真实世界坎格列净上市后不良反应信号的挖掘与分析</t>
  </si>
  <si>
    <t>彭媛</t>
  </si>
  <si>
    <t>中国现代应用药学</t>
  </si>
  <si>
    <t>高压氧对前庭神经瘤术后面神经功能恢复的疗效</t>
  </si>
  <si>
    <t>2020-10-08</t>
  </si>
  <si>
    <t>中华航海医学与高气压医学杂志</t>
  </si>
  <si>
    <t>2020-10-07</t>
  </si>
  <si>
    <t>CLAC</t>
  </si>
  <si>
    <t>腹腔镜肝门部胆管癌根治性切除近期疗效的多中心临床研究</t>
  </si>
  <si>
    <t>2020-10-01</t>
  </si>
  <si>
    <t>国内外关于保罗赫斯特的研究述论</t>
  </si>
  <si>
    <t>佳木斯大学学报</t>
  </si>
  <si>
    <t>中华实验和临床病毒学杂志</t>
  </si>
  <si>
    <t>冯亚岚;李玥珂（学）;任阳（学）;黄荣;袁磊;唐丽萍（学）;杨健</t>
  </si>
  <si>
    <t>益生菌对重型颅脑损伤患者血清胃饥饿素水平的影响</t>
  </si>
  <si>
    <t>谭敏</t>
  </si>
  <si>
    <t>2020-08-28</t>
  </si>
  <si>
    <t>中国中西医结合急救杂志</t>
  </si>
  <si>
    <t>Chiari畸形合并脊髓空洞症伤病关系鉴定1例</t>
  </si>
  <si>
    <t>王威</t>
  </si>
  <si>
    <t>法医学杂志</t>
  </si>
  <si>
    <t>学报编辑部</t>
  </si>
  <si>
    <t>王威（外）;刘云;章丽霞;木尔扯尔;谢英;邓小冬;张伟;金波</t>
  </si>
  <si>
    <t>徐冬冬</t>
  </si>
  <si>
    <t>中国法医学杂志</t>
  </si>
  <si>
    <t>徐冬冬;王韵;杨慧凌;杜冰</t>
  </si>
  <si>
    <t>刘霞</t>
  </si>
  <si>
    <t>刘霞（外）;郭丹丹（外）;李春平;李睿</t>
  </si>
  <si>
    <t>乙型脑炎病毒NS3蛋白对病毒增殖及毒力的影响</t>
  </si>
  <si>
    <t>2020-07-30</t>
  </si>
  <si>
    <t>杨健;唐丽萍（学）;李玥珂（学）;任阳（学）;冯亚岚;黄荣;袁磊;彭丽娟</t>
  </si>
  <si>
    <t>余孟英</t>
  </si>
  <si>
    <t>2020-07-27</t>
  </si>
  <si>
    <t>余孟英（外）;王金莲;陈路;蒲劲松（外）</t>
  </si>
  <si>
    <t>Maren Pills Improve Constipation via Regulating AQP3 and NF- κ B Signaling Pathway in Slow Transit Constipation In Vitro and In Vivo</t>
  </si>
  <si>
    <t>2020-07-23</t>
  </si>
  <si>
    <t>Evid Based Complement Alternat Med</t>
  </si>
  <si>
    <t>公共健康视域下体育健康功能提升及价值实现路径</t>
  </si>
  <si>
    <t>布托啡诺对患者自控硬膜外镇痛罗哌卡因EC50的影响</t>
  </si>
  <si>
    <t>人工晶体学报</t>
  </si>
  <si>
    <t>罗杰伟;赵波;刘军</t>
  </si>
  <si>
    <t>2020-06-25</t>
  </si>
  <si>
    <t>热带作物学报</t>
  </si>
  <si>
    <t>尿素解离法降低新型冠状病毒IgM 和 IgG 检测结果假阳性的效果评价</t>
  </si>
  <si>
    <t>2020-06-21</t>
  </si>
  <si>
    <t>病毒学报</t>
  </si>
  <si>
    <t>一测多评法同时测定朴沉化郁丸中9种成分</t>
  </si>
  <si>
    <t>李毅</t>
  </si>
  <si>
    <t>2020-06-20</t>
  </si>
  <si>
    <t>中成药</t>
  </si>
  <si>
    <t>糖尿病患者胰岛素注射及血糖监测恐惧的研究进展</t>
  </si>
  <si>
    <t>中华护理杂志</t>
  </si>
  <si>
    <t>后处理对缺血-再灌注心肌细胞焦亡的影响</t>
  </si>
  <si>
    <t>吴乐</t>
  </si>
  <si>
    <t>吴乐（外）;许宏春（外）;叶琴（外）;汪芳俊</t>
  </si>
  <si>
    <t>时珍国医国药</t>
  </si>
  <si>
    <t>陈泰宇（外）;蒋小东（外）;唐诗宇（外）;唐学贵</t>
  </si>
  <si>
    <t>国外口述历史研究方法运用概貌、演化及热点透析——基于2008—2019年WOS论文的分析</t>
  </si>
  <si>
    <t>尹益民</t>
  </si>
  <si>
    <t>2020-04-21</t>
  </si>
  <si>
    <t>图书馆</t>
  </si>
  <si>
    <t>图书档案馆</t>
  </si>
  <si>
    <t>美国普林斯顿大学图书馆数字人文建设现状及启示</t>
  </si>
  <si>
    <t>2020-04-13</t>
  </si>
  <si>
    <t>静脉滴注氨甲环酸联合局部“氨甲环酸 鸡尾酒”疗法在股骨转子间骨折 内固定中的应用研究</t>
  </si>
  <si>
    <t>脑挫裂伤伴脑疝形成术后高压氧治疗的临床疗效分析</t>
  </si>
  <si>
    <t>咪唑［1，5-a］吡啶鎓盐的合成、表征及生物活性测定</t>
  </si>
  <si>
    <t>赵波</t>
  </si>
  <si>
    <t>2020-01-02</t>
  </si>
  <si>
    <t>化学通报</t>
  </si>
  <si>
    <t>赵波;赵人杰（学）;朱红</t>
  </si>
  <si>
    <t>枳实导滞丸加减治疗慢传输型便秘热积秘证的临床观察</t>
  </si>
  <si>
    <t>办好思政课的信心到底从哪里来</t>
  </si>
  <si>
    <t>思想理论教育导刊</t>
  </si>
  <si>
    <t>习近平精准扶贫重要论述的理论构图</t>
  </si>
  <si>
    <t>西南民族大学学报(人文社科版)</t>
  </si>
  <si>
    <t>桃花汤合补中益气汤加减对克罗恩病Th1和Th17细胞因子的影响</t>
  </si>
  <si>
    <t>2019-12-20</t>
  </si>
  <si>
    <t>幼年大鼠静脉注射头孢曲松钠与口服钙剂相互作用的研究</t>
  </si>
  <si>
    <t>陈建华</t>
  </si>
  <si>
    <t>2019-11-13</t>
  </si>
  <si>
    <t>中国抗生素杂志</t>
  </si>
  <si>
    <t>南充丝绸企业外宣现状调查研究</t>
  </si>
  <si>
    <t>杨春耘</t>
  </si>
  <si>
    <t>2019-11-11</t>
  </si>
  <si>
    <t>丝绸</t>
  </si>
  <si>
    <t>2019-10-29</t>
  </si>
  <si>
    <t>中风与神经疾病杂志</t>
  </si>
  <si>
    <t>当归芍药散合槐花散加减治疗溃疡性结肠炎活动期大肠湿热证的临床观察</t>
  </si>
  <si>
    <t>2019-10-01</t>
  </si>
  <si>
    <t>2019-09-30</t>
  </si>
  <si>
    <t>冯亚岚;刘超越;李玥珂（学）;黄荣;袁磊;唐丽萍（学）;杨健</t>
  </si>
  <si>
    <t>2019-08-25</t>
  </si>
  <si>
    <t>乙型脑炎病毒疫苗株包膜蛋白K138E回复突变对其神经毒力的影响</t>
  </si>
  <si>
    <t>2019-07-30</t>
  </si>
  <si>
    <t>袁磊;唐丽萍（学）;黄荣;冯亚岚;杨会强（外）;杨健;李玉华（外）</t>
  </si>
  <si>
    <t>液相色谱-高分辨质谱结合蛋白质组学技术分析 曲妥珠单抗耐药胃癌细胞的转录因子</t>
  </si>
  <si>
    <t>刘文虎</t>
  </si>
  <si>
    <t>分析化学</t>
  </si>
  <si>
    <t>Efficacy and safety of microsurgical subinguinal varicocelectomy with and without testicular delivery for varicocele patients: A systematic review and meta-analysis. Urology Journal, 2019, 16(5): 417-426..</t>
  </si>
  <si>
    <t>2019-05-16</t>
  </si>
  <si>
    <t>Urology Journal</t>
  </si>
  <si>
    <t>2019-05-14</t>
  </si>
  <si>
    <t>Retrograde Intrarenal Surgery vs. Percutaneous Nephrolithotomy vs. Extracorporeal Shock Wave Lithotripsy for Lower Pole Renal Stones 10-20 mm: A Meta-analysis and Systematic Review. Urology journal.</t>
  </si>
  <si>
    <t>利益相关者视角下的民族民间体育赛事协同治理研究</t>
  </si>
  <si>
    <t>体育与科学</t>
  </si>
  <si>
    <t>2019-04-20</t>
  </si>
  <si>
    <t>新视野</t>
  </si>
  <si>
    <t>小脑上动脉动脉瘤的诊断和治疗(附16例报道)</t>
  </si>
  <si>
    <t>2019-04-15</t>
  </si>
  <si>
    <t>中华神经医学杂志</t>
  </si>
  <si>
    <t>2019-04-04</t>
  </si>
  <si>
    <t>脑与神经疾病杂志</t>
  </si>
  <si>
    <t>Fish Consumption and Stroke Risk: A Meta-Analysis of Prospective Cohort Studies</t>
  </si>
  <si>
    <t>邵川</t>
  </si>
  <si>
    <t>2019-03-28</t>
  </si>
  <si>
    <t>Journal of Stroke and Cerebrovascular Diseases</t>
  </si>
  <si>
    <t>马克思主义与现实</t>
  </si>
  <si>
    <t>胆汁淤积性肝病患者肠道菌群特征及其临床相关性研究</t>
  </si>
  <si>
    <t>第三军医大学学报</t>
  </si>
  <si>
    <t>10GT</t>
  </si>
  <si>
    <t>罗芳丽</t>
  </si>
  <si>
    <t>中国卫生产业</t>
  </si>
  <si>
    <t>利格列汀上市后皮肤和皮下组织不良反应信号的挖掘与评价</t>
  </si>
  <si>
    <t>中国新药杂志</t>
  </si>
  <si>
    <t>文丹</t>
  </si>
  <si>
    <t>细胞与分子免疫学杂志</t>
  </si>
  <si>
    <t>达格列净安全警戒信号的挖掘与评价</t>
  </si>
  <si>
    <t>中国医院药学杂志</t>
  </si>
  <si>
    <t>地理科学进展</t>
  </si>
  <si>
    <t>中国实用外科杂志</t>
  </si>
  <si>
    <t>7GT</t>
  </si>
  <si>
    <t>痛风患者自主神经功能障碍及交感皮肤反应特征分析</t>
  </si>
  <si>
    <t>中国现代神经疾病杂志</t>
  </si>
  <si>
    <t>四川大学学报（医学版）</t>
  </si>
  <si>
    <t>生物医学工程学杂志</t>
  </si>
  <si>
    <t>EI</t>
  </si>
  <si>
    <t>重庆医药</t>
  </si>
  <si>
    <t>股骨中段促结缔组织增生性纤维瘤并病理性骨折一例</t>
  </si>
  <si>
    <t>中华烧伤杂志</t>
  </si>
  <si>
    <t>思想政治教育研究</t>
  </si>
  <si>
    <t>论文</t>
  </si>
  <si>
    <t>人大复印资料索引</t>
  </si>
  <si>
    <t>2019-11-30</t>
  </si>
  <si>
    <t>Clinical neuropharmacology</t>
  </si>
  <si>
    <t>1.00663876098786</t>
  </si>
  <si>
    <t>Transcranial Direct Current Stimulation Improves Cognitive Function in Mild to Moderate Alzheimer Disease A Meta-Analysis</t>
  </si>
  <si>
    <t>2019-04-30</t>
  </si>
  <si>
    <t>Alzheimer disease and associated disorders</t>
  </si>
  <si>
    <t>1.01314357471745</t>
  </si>
  <si>
    <t>Avanafil for the Treatment of men With  Erectile Dysfunction: A Systematic  Review and Meta-analysis of Randomized  Controlled Trials</t>
  </si>
  <si>
    <t>2019-09-25</t>
  </si>
  <si>
    <t>American Journal of Men’s Health</t>
  </si>
  <si>
    <t>SSCI</t>
  </si>
  <si>
    <t>1.03737128505651</t>
  </si>
  <si>
    <t>2020-09-01</t>
  </si>
  <si>
    <t>Fetal and Pediatric Pathology</t>
  </si>
  <si>
    <t>1.0401004604437</t>
  </si>
  <si>
    <t>White matter changes from mild cognitive impairment to Alzheimer’s disease: a meta?analysis</t>
  </si>
  <si>
    <t>Acta neurologica Belgica</t>
  </si>
  <si>
    <t>1.06029300962746</t>
  </si>
  <si>
    <t>Effects of the Dietary Approaches to Stop Hypertension (DASH) on  Pregnancy/Neonatal Outcomes and Maternal Glycemic Control: A  Systematic Review and Meta-analysis of Randomized Clinical Trials</t>
  </si>
  <si>
    <t>李素华</t>
  </si>
  <si>
    <t>Complementary  Therapies  in Medicine</t>
  </si>
  <si>
    <t>Journal of Clinical Pediatric Dentistry</t>
  </si>
  <si>
    <t>Association of urinary incontinence and depression or anxiety: a meta-analysis</t>
  </si>
  <si>
    <t xml:space="preserve">J Int Med Res . </t>
  </si>
  <si>
    <t>1.06994558392633</t>
  </si>
  <si>
    <t>Progress of intravoxel incoherent motion diffusion-weighted imaging in liver diseases</t>
  </si>
  <si>
    <t>The Relationship Between Hormone Replacement Therapy and Risk of Kidney Cancer in Women: A Meta-Analysis</t>
  </si>
  <si>
    <t>张小军</t>
  </si>
  <si>
    <t>2020-04-14</t>
  </si>
  <si>
    <t>Cancer Control</t>
  </si>
  <si>
    <t>1.07821682712432</t>
  </si>
  <si>
    <t>The efficacy and safety of probiotics for patients with constipationpredominant irritable bowel syndrome: A systematic review and metaanalysis based on seventeen randomized controlled trials</t>
  </si>
  <si>
    <t>2020-04-27</t>
  </si>
  <si>
    <t>International Journal Surgery</t>
  </si>
  <si>
    <t>2.73578650243777</t>
  </si>
  <si>
    <t>0.4</t>
  </si>
  <si>
    <t>Celiomesenteric trunk: New classification based on multidetector computed tomography angiographic findings and probable embryological mechanisms</t>
  </si>
  <si>
    <t>World J Clin Cases</t>
  </si>
  <si>
    <t>Interleukin-18 Polymorphisms Deficiency Association with Asthma Risk: An Update Meta-analysis</t>
  </si>
  <si>
    <t>刘环</t>
  </si>
  <si>
    <t>2019-06-08</t>
  </si>
  <si>
    <t>Iran J Allergy Asthma Immunol</t>
  </si>
  <si>
    <t>1.1</t>
  </si>
  <si>
    <t>Re:Shi H, Chen H, Zhang Y, Cui Y. The efficacy and safety of Vibegron in treating overactive bladder: A systematic review and pooled analysis of randomized controlled trials.</t>
  </si>
  <si>
    <t>Neurourol Urodyn</t>
  </si>
  <si>
    <t>1.86918142160636</t>
  </si>
  <si>
    <t>Placebo effect of rTMS on post-stroke motor rehabilitation: a meta-analysis</t>
  </si>
  <si>
    <t>2020-08-08</t>
  </si>
  <si>
    <t>1.14029300962746</t>
  </si>
  <si>
    <t>Comparative Study of Choke Vessel Reconstruction With Single and Multiple Perforator–Based Flaps on the Murine Back Using Delayed Surgery</t>
  </si>
  <si>
    <t>李红</t>
  </si>
  <si>
    <t>Annals of Plastic Surgery</t>
  </si>
  <si>
    <t>British journal of neurosurgery</t>
  </si>
  <si>
    <t>Change in Functional Brain Activation Patterns Induced by Olfactory Stimulation in Multiple Sclerosis</t>
  </si>
  <si>
    <t>2020-07-19</t>
  </si>
  <si>
    <t>Neuropsychiatric Disease and Treatment</t>
  </si>
  <si>
    <t>1.16757639179573</t>
  </si>
  <si>
    <t>Structural and Functional Brain Abnormalities in Trigeminal Neuralgia: A Systematic Review</t>
  </si>
  <si>
    <t>Journal of Oral ＆Facial pain and Headache</t>
  </si>
  <si>
    <t>杨汉丰;张川</t>
  </si>
  <si>
    <t>1.17831728756802</t>
  </si>
  <si>
    <t>Contribution of CT Features in the Diagnosis of COVID-19</t>
  </si>
  <si>
    <t>左后东</t>
  </si>
  <si>
    <t>2020-11-16</t>
  </si>
  <si>
    <t>Canadian Respiratory Journal</t>
  </si>
  <si>
    <t>1.18083717036417</t>
  </si>
  <si>
    <t>Expression of brain-derived neurotrophic factor in the lateral  geniculate body of monocular form deprivation amblyopic kittens</t>
  </si>
  <si>
    <t>European Journal of Ophthalmology</t>
  </si>
  <si>
    <t>1.18870657178736</t>
  </si>
  <si>
    <t>Coffee Consumption and Stroke Risk: Evidence from a Systematic Review and Meta-Analysis of more than 2.4 Million Men and Women</t>
  </si>
  <si>
    <t>2020-11-11</t>
  </si>
  <si>
    <t>Journal of Stroke &amp; Cerebrovascular Diseases</t>
  </si>
  <si>
    <t>1.18940979489326</t>
  </si>
  <si>
    <t>Different Therapeutic Effects of Transcranial Direct Current Stimulation on Upper and Lower Limb Recovery of Stroke Patients with Motor Dysfunction: A Meta-Analysis</t>
  </si>
  <si>
    <t>2019-11-16</t>
  </si>
  <si>
    <t>Neural plasticity.</t>
  </si>
  <si>
    <t>1.19064880703223</t>
  </si>
  <si>
    <t>10-year changes in dietary habits and medical knowledge of esophageal cancer in high-incidence area: a population-based study in Yanting county</t>
  </si>
  <si>
    <t>Dis Esophagus</t>
  </si>
  <si>
    <t>田东;黄桁;姜凯元;付茂勇</t>
  </si>
  <si>
    <t>1.98799076212471</t>
  </si>
  <si>
    <t>Clinical Nomogram Model for Recur-rent Laryngeal Nerve Lymph Node Metastasis in Esophageal Squamous Cell Carcinoma: A Retrospective Multicenter Study</t>
  </si>
  <si>
    <t>田东;贺茜;杨玉赏（外）;程良</t>
  </si>
  <si>
    <t>Autophagy dysfunction may be involved in the pathogenesis of ankylosing spondylitis</t>
  </si>
  <si>
    <t>Exp Ther Med</t>
  </si>
  <si>
    <t>PD-1 does not mark tumor-infiltrating CD8+ T cell dysfunction in human gastric cancer</t>
  </si>
  <si>
    <t xml:space="preserve">Journal for ImmunoTherapy of Cancer </t>
  </si>
  <si>
    <t>11GT</t>
  </si>
  <si>
    <t>FEBS Open Bio</t>
  </si>
  <si>
    <t>Metabolic associated with fatty liver disease increase the severity of COVIE-19：A meta-analysis</t>
  </si>
  <si>
    <t>2020-09-30</t>
  </si>
  <si>
    <t>Digestive and Liver Disease</t>
  </si>
  <si>
    <t>2G</t>
  </si>
  <si>
    <t>3.04490120605594</t>
  </si>
  <si>
    <t>0.8</t>
  </si>
  <si>
    <t>Ginsenoside Rg1 Alleviates Podocyte Injury Induced by Hyperlipidemia via Targeting the mTORNF-κBNLRP3 Axis</t>
  </si>
  <si>
    <t>Evidence-Based Complementary and Alternative Medicine</t>
  </si>
  <si>
    <t>1.23004604437003</t>
  </si>
  <si>
    <t>A simple formula to correct for the effects of storage time and temperature on the insulin concentration</t>
  </si>
  <si>
    <t>2020-02-04</t>
  </si>
  <si>
    <t>JOURNAL OF CLINICAL LABORATORY ANALYSIS</t>
  </si>
  <si>
    <t>9GT</t>
  </si>
  <si>
    <t>1.23845123482629</t>
  </si>
  <si>
    <t>The application of skin care product in acne treatment</t>
  </si>
  <si>
    <t>The changed functional status of the brain was involved in patients with poststroke aphasia: Coordinate-based (activation likelihood estimation) meta-analysis</t>
  </si>
  <si>
    <t>李芋均</t>
  </si>
  <si>
    <t>Brain and behaviour</t>
  </si>
  <si>
    <t>Contrast-enhanced ultrasound at high mechanical index: a new method for transjugular intrahepatic portosystemic shunt follow-up</t>
  </si>
  <si>
    <t>Clin Radiol</t>
  </si>
  <si>
    <t>The effects of vitamin-rich carbohydrate pretreatment on the surgical stress response and S-100β after splenectomy in elderly rats</t>
  </si>
  <si>
    <t>左友波</t>
  </si>
  <si>
    <t>BMC Anesthesiology</t>
  </si>
  <si>
    <t>1.27280033486815</t>
  </si>
  <si>
    <t>International Forum of Allergy &amp; Rhinology</t>
  </si>
  <si>
    <t>The efficacy of fractional ablative carbon dioxide laser combined with other therapies in acne scars</t>
  </si>
  <si>
    <t>Diffusion tensor imaging of the C1-C3 dorsal root ganglia and greater occipital nerve for cervicogenic headache</t>
  </si>
  <si>
    <t>korean journal of pain</t>
  </si>
  <si>
    <t>1.2862452909167</t>
  </si>
  <si>
    <t>miR-21-5p promotes cell proliferation and G1/S transition in melanoma by targeting CDKN2C</t>
  </si>
  <si>
    <t>Tumour size: a non-negligible prognostic factor for patients with thymoma</t>
  </si>
  <si>
    <t>Eur J Cardiothorac Surg</t>
  </si>
  <si>
    <t>田东;黄桁;姜凯元;陈龙奇（外）</t>
  </si>
  <si>
    <t>4.32</t>
  </si>
  <si>
    <t>Do not go too far when choosing intentional segmentectomy for small-sized lung cancers</t>
  </si>
  <si>
    <t>2020-05-14</t>
  </si>
  <si>
    <t>J Thorac Cardiovasc Surg</t>
  </si>
  <si>
    <t>4.36</t>
  </si>
  <si>
    <t>DTI of great occipital nerve neuropathy: an initial study in patients with cervicogenic headache.</t>
  </si>
  <si>
    <t>clinical radiology</t>
  </si>
  <si>
    <t>1.31836751778987</t>
  </si>
  <si>
    <t>Effect of prenatal cigarette smoke exposure on sevoflurane-induced  respiratory suppression in neonatal rats and the protective role of  hydrogen sulfide</t>
  </si>
  <si>
    <t>Respiratory Physiology &amp; Neurobiology</t>
  </si>
  <si>
    <t xml:space="preserve"> Annals of Translational Medicine</t>
  </si>
  <si>
    <t>18T</t>
  </si>
  <si>
    <t>Tumor Maximum Area May Determine the Survival Outcomes of Patients with Thymic Epithelial Tumors</t>
  </si>
  <si>
    <t>2020-09-19</t>
  </si>
  <si>
    <t>Ann Surg Oncol</t>
  </si>
  <si>
    <t>田东;Haruhiko Shiiya（外）;Masaaki Sato（外）;Jun Nakajima（外）</t>
  </si>
  <si>
    <t>4.58</t>
  </si>
  <si>
    <t>Rat lung transplantation model: modifications of the cuff technique</t>
  </si>
  <si>
    <t>2020-02-06</t>
  </si>
  <si>
    <t>田东; Haruhiko Shiiya（外）;Masaaki Sato（外）;Jun Nakajima（外）</t>
  </si>
  <si>
    <t>1.38458769359565</t>
  </si>
  <si>
    <t>Physiological function and regulatory signal of intestinal type 3 innate lymphoid cell(s)</t>
  </si>
  <si>
    <t>2020-09-28</t>
  </si>
  <si>
    <t>Life Sciences</t>
  </si>
  <si>
    <t>1.3892532717475</t>
  </si>
  <si>
    <t>Betaine-assisted recombinase polymerase assay with enhanced specificity</t>
  </si>
  <si>
    <t>Analytical Biochemistry</t>
  </si>
  <si>
    <t>罗光成;易婷婷;江兵（外）;郭晓兰;张国元（外）</t>
  </si>
  <si>
    <t>1.42085391377145</t>
  </si>
  <si>
    <t>Risk factors of geriatrics index of comorbidity and MDCT findings for predicting mortality in patients with acute mesenteric ischemia due to superior mesenteric artery thromboembolism</t>
  </si>
  <si>
    <t>BRITISH JOURNAL OF RADIOLOGY</t>
  </si>
  <si>
    <t>Establishment of a quantitative detection method for magnetic microparticle chemiluminescence of anti-SSA-60 antibody</t>
  </si>
  <si>
    <t>2019-03-27</t>
  </si>
  <si>
    <t>Clinica Chimica Acta</t>
  </si>
  <si>
    <t>1.47847634993721</t>
  </si>
  <si>
    <t>Junction plakoglobin, a potential prognostic marker of oral  squamous cell carcinoma, promotes proliferation, migration  and invasion</t>
  </si>
  <si>
    <t>JOURNAL OF ORAL PATHOLOGY &amp; MEDICINE</t>
  </si>
  <si>
    <t>1.49802427794056</t>
  </si>
  <si>
    <t>Egg Consumption and Stroke Risk: A Systematic Review and Dose-Response Meta-Analysis of Prospective Studies</t>
  </si>
  <si>
    <t>Frontiers in Nutrition</t>
  </si>
  <si>
    <t>3.20874518860662</t>
  </si>
  <si>
    <t>Mining for missed sORF-encoded peptides</t>
  </si>
  <si>
    <t>Expert Review of Proteomics</t>
  </si>
  <si>
    <t>3.2411034128817</t>
  </si>
  <si>
    <t>2020-12-06</t>
  </si>
  <si>
    <t>Mediators of Inflammation</t>
  </si>
  <si>
    <t>何泳龙;杨其彬</t>
  </si>
  <si>
    <t>1.65719547928003</t>
  </si>
  <si>
    <t>iRGD：A Promising Peptide for Cancer Imaging and a Potential Therapeutic Agent for Various Cancers</t>
  </si>
  <si>
    <t>2019-06-26</t>
  </si>
  <si>
    <t>journal of oncology</t>
  </si>
  <si>
    <t>1.68313101716199</t>
  </si>
  <si>
    <t>Biomed Pharmacothe</t>
  </si>
  <si>
    <t>AJR American Journal of Roentgenology</t>
  </si>
  <si>
    <t>Assembly-Controlled Magnetic Nanoparticle Clusters as MRI Contrast Agents</t>
  </si>
  <si>
    <t>2020-01-29</t>
  </si>
  <si>
    <t>ACS Biomaterials Science &amp; Engineering</t>
  </si>
  <si>
    <t>3.58186297151655</t>
  </si>
  <si>
    <t>Hemosiderotic Fibrolipomatous Tumor?on FDG PET/CT</t>
  </si>
  <si>
    <t>Clin Nucl Med</t>
  </si>
  <si>
    <t>3.02</t>
  </si>
  <si>
    <t>Epigenetic alternations of microRNAs and DNA methylation contribute to gestational diabetes mellitus</t>
  </si>
  <si>
    <t>刘尚清</t>
  </si>
  <si>
    <t>2020-09-26</t>
  </si>
  <si>
    <t>J Cell Mol Med</t>
  </si>
  <si>
    <t>12GT</t>
  </si>
  <si>
    <t>The association between metabolic syndrome and benign prostatic hyperplasia: a systematic review and meta-analysis</t>
  </si>
  <si>
    <t>2020-06-02</t>
  </si>
  <si>
    <t>Aging Male</t>
  </si>
  <si>
    <t>1.9</t>
  </si>
  <si>
    <t>Basic &amp; Clinical Pharmacology &amp; Toxicology</t>
  </si>
  <si>
    <t>Feasibility Study on Time Bank Mutual Pension Model Construction Based on Platform of Nursing Colleges---Investigation on Nursing Students ' cognition of Time Bank Mutual Care for the Aged and Their Willingness to Participate</t>
  </si>
  <si>
    <t>Design Engineering</t>
  </si>
  <si>
    <t>颅内原发性血管外皮细胞瘤诊治分析</t>
  </si>
  <si>
    <t>2020-05-22</t>
  </si>
  <si>
    <t>中华神经外科杂志，</t>
  </si>
  <si>
    <t>High-resolution CT features of the COVID-19 infection in Nanchong City: Initial and follow-up changes among different clinical types</t>
  </si>
  <si>
    <t>2020-05-13</t>
  </si>
  <si>
    <t>Radiology of infectious diseases</t>
  </si>
  <si>
    <t>姜黄素通过Wnt3a /β-catenin /EMT 信号通路抑制胃癌细胞的增殖、迁移及侵袭</t>
  </si>
  <si>
    <t>2019-07-31</t>
  </si>
  <si>
    <t>中国中药杂志</t>
  </si>
  <si>
    <t>NLRP3介导的细胞焦亡在心肌细胞缺氧/复氧损伤中的作用</t>
  </si>
  <si>
    <t>中华心血管病杂志</t>
  </si>
  <si>
    <t>2019-04-02</t>
  </si>
  <si>
    <t>Ekoloji</t>
  </si>
  <si>
    <t>2019-02-15</t>
  </si>
  <si>
    <t>中医药文化</t>
  </si>
  <si>
    <t>China: Some Exceptions of Secularization Thesis</t>
  </si>
  <si>
    <t>2019-01-16</t>
  </si>
  <si>
    <t xml:space="preserve">Religions </t>
  </si>
  <si>
    <t>A&amp;HCI</t>
  </si>
  <si>
    <t>中华内科杂志</t>
  </si>
  <si>
    <t>Chinese Journal of Academic Radiology</t>
  </si>
  <si>
    <t>Polish Journal of Radiology</t>
  </si>
  <si>
    <t>Oleanolic acid mitigates interleukin-1β-induced chondrocyte dysfunction by regulating miR-148-3p-modulated FGF2 expression</t>
  </si>
  <si>
    <t>WILEY</t>
  </si>
  <si>
    <t>A Case Study: Effects of Foot Reflexotherapy in an Infant with Sensorineural Hearing Loss</t>
  </si>
  <si>
    <t>Journal of Acupuncture and Meridian Studies</t>
  </si>
  <si>
    <t>岭南心血管病杂志英文版</t>
  </si>
  <si>
    <t>High Levels of Serum Uric Acid, Cystain C and Lipids Concentration and their Clinical Significance in Primary Gouty Arthritis Patients</t>
  </si>
  <si>
    <t>Curr Rheumatol Rev</t>
  </si>
  <si>
    <t>Controlled release of basic fibroblast growth factor from a peptide biomaterial for bone regeneration</t>
  </si>
  <si>
    <t>2020-02-12</t>
  </si>
  <si>
    <t xml:space="preserve"> Royal Society Open Science</t>
  </si>
  <si>
    <t>2.5360328457788</t>
  </si>
  <si>
    <t>Zerumbone reduces the level of MAPK1 by upregulating miR-758-3p to inhibit the survival of thyroid papillary cancer cells</t>
  </si>
  <si>
    <t>ctnr</t>
  </si>
  <si>
    <t>The crystal structure of 1-(2-(2-(imidazo[1,5-a]pyridine-4-ium)ethoxy) ethyl)-imidazo[1,5-a]pyridine-4-ium bis(hexafluorophosphate) — acetonitrile (1/1)</t>
  </si>
  <si>
    <t>Zeitschrift für Kristallographie - New Crystal Structures</t>
  </si>
  <si>
    <t>赵波;钟月（学）;罗杰伟</t>
  </si>
  <si>
    <t>1.01887819171201</t>
  </si>
  <si>
    <t>Z. Kristallogr. NCS 2020; 235(1): 37–39</t>
  </si>
  <si>
    <t>The crystal structure of 4-((2-(4,5-dihydro-1,5- diphenyl-1H-pyrazol-3-yl)anthracen-10-yl) methyl)morpholine</t>
  </si>
  <si>
    <t>2019-02-04</t>
  </si>
  <si>
    <t>ZEITSCHRIFT FUR KRISTALLOGRAPHIE-NEW CRYSTAL STRUCTURES</t>
  </si>
  <si>
    <t>赵波; 蔡琳（学）;罗杰伟</t>
  </si>
  <si>
    <t>Radiology of Infectious Disease</t>
  </si>
  <si>
    <t>1.02</t>
  </si>
  <si>
    <t>Optimization of Ultrasound-Assisted Extraction of Polyphenols from Xanthoceras sorbifolia Husks and their Determination using HPLC</t>
  </si>
  <si>
    <t>Journal of the Chemical Society of Pakistan</t>
  </si>
  <si>
    <t>杨春艳;梅雪;周春阳;林勇;袁斌;魏莹</t>
  </si>
  <si>
    <t>1.02243616575973</t>
  </si>
  <si>
    <t>Radical prostatectomy after previous transurethral resection of the prostate: oncological, surgical and functional outcomes—a meta-analysis</t>
  </si>
  <si>
    <t>4.12</t>
  </si>
  <si>
    <t>The crystal structure of 3-benzyl-1- ((8-(benzylo xy) quinolin-2-yl)methyl)-1H-imidazo l-3-iumHexafluorophosphate</t>
  </si>
  <si>
    <t xml:space="preserve">Zeitschrift für Kristallographie-New crystal structures </t>
  </si>
  <si>
    <t>罗杰伟;张仕禄;刘沂明  （学）;赵波</t>
  </si>
  <si>
    <t>1.05887819171201</t>
  </si>
  <si>
    <t>Combined effect of dydrogesterone and letrozole on humoral immune function, sex hormone levels and serology-related indices in patients with endometriosis</t>
  </si>
  <si>
    <t>瞿大成</t>
  </si>
  <si>
    <t xml:space="preserve">Tropical Journal of Pharmaceutical Research </t>
  </si>
  <si>
    <t>Complete laparoscopic radical resection of hilar cholangiocarcinoma: technical aspects and long-term results from a?single center</t>
  </si>
  <si>
    <t>2020-10-30</t>
  </si>
  <si>
    <t>videosurgery miniinv</t>
  </si>
  <si>
    <t>1.0700209292591</t>
  </si>
  <si>
    <t>Impact of Different Clear Cornea Incision Sizes on Anterior Corneal Aberration for Cataract Surgery</t>
  </si>
  <si>
    <t>Arquivos Brasileiros de Oftalmologia</t>
  </si>
  <si>
    <t>Changes in Body Weight, Physical Activity, and Lifestyle During the Semi-lockdown Period After the Outbreak of COVID-19 in China: An Online Survey</t>
  </si>
  <si>
    <t>2020-07-14</t>
  </si>
  <si>
    <t>Disaster medicine and public health preparedness</t>
  </si>
  <si>
    <t>1.07797404771871</t>
  </si>
  <si>
    <t>Apoptosis Exerts a Vital Role in the Treatment of Colitis-Associated Cancer by Herbal Medicine</t>
  </si>
  <si>
    <t>Frontiers in Pharmacology</t>
  </si>
  <si>
    <t>4.34</t>
  </si>
  <si>
    <t>Association between serum adropin level and coronary artery disease: a systematic review and meta-analysis</t>
  </si>
  <si>
    <t xml:space="preserve">Cardiovascular Diagnosis and Therapy </t>
  </si>
  <si>
    <t>The Value of Intravoxel Incoherent Motion (IVIM) Magnetic Resonance Imaging in the Evaluation of the Osteosarcoma Response to Preoperative Neoadjuvant Chemotherapy in Teens</t>
  </si>
  <si>
    <t>2019-05-09</t>
  </si>
  <si>
    <t>Concepts in Magnetic Resonance Part A</t>
  </si>
  <si>
    <t>1.10013394725827</t>
  </si>
  <si>
    <t>Hydrocephalus Growth: Definition, Prevalence, Association with Poor Outcome in Acute Intracerebral Hemorrhage</t>
  </si>
  <si>
    <t>Neurocrit Care</t>
  </si>
  <si>
    <t>2.76237105465743</t>
  </si>
  <si>
    <t>2020-08-03</t>
  </si>
  <si>
    <t>Clinical Neurology and Neurosurgery</t>
  </si>
  <si>
    <t>1.11852658015906</t>
  </si>
  <si>
    <t>1.12320636249477</t>
  </si>
  <si>
    <t>Effects of High-Frequency Transcranial Magnetic Stimulation for Cognitive Deficit in Schizophrenia: A Meta-Analysis</t>
  </si>
  <si>
    <t>2019-03-29</t>
  </si>
  <si>
    <t>Frontiers in psychiatry</t>
  </si>
  <si>
    <t>2.2666717988196</t>
  </si>
  <si>
    <t>Antidepressant Effects of Repetitive Transcranial Magnetic Stimulation Over Prefrontal Cortex of Parkinson’s Disease Patients With Depression: A Meta-Analysis</t>
  </si>
  <si>
    <t>2019-01-29</t>
  </si>
  <si>
    <t>The significance of preoperative hematological inflammatory markers in patients with meningiomas</t>
  </si>
  <si>
    <t>Clin Neurol Neurosurg</t>
  </si>
  <si>
    <t>梁若飞;李茂（外）;李俊宏（外）;左明荣（外）;杨渊（外）;刘艳辉（外）</t>
  </si>
  <si>
    <t>1.13852658015906</t>
  </si>
  <si>
    <t>Dynamic changes of Chest CT follow-up in Coronavirus Disease-19 (COVID-19) pneumonia: relationship to clinical typing</t>
  </si>
  <si>
    <t>2020-08-05</t>
  </si>
  <si>
    <t>BMC medical imaging</t>
  </si>
  <si>
    <t>刘念;黄小华;何光宏（外）;杨雄雄（外）;陈建新（外）;无杰（外）;马敏（外）;鲁汶滢（外）;李强（外）;成涛（学）</t>
  </si>
  <si>
    <t>1.14078694014232</t>
  </si>
  <si>
    <t>The cooperative complex of Argonaute-2 and microRNA-146a regulates hepatitis B virus replication through flap endonuclease 1</t>
  </si>
  <si>
    <t>2020-07-08</t>
  </si>
  <si>
    <t>1.1492532717475</t>
  </si>
  <si>
    <t>Identification of aberrant gene expression during breast ductal carcinoma in situ progression to invasive ductal carcinoma</t>
  </si>
  <si>
    <t>2020-01-30</t>
  </si>
  <si>
    <t>J INT MED RES</t>
  </si>
  <si>
    <t>1.14994558392633</t>
  </si>
  <si>
    <t>Streptozotocin-induced diabetic cardiomyopathy in rats: ameliorative effect of PIPERINE via Bcl2, Bax/Bcl2, and caspase-3 pathways</t>
  </si>
  <si>
    <t>王艳</t>
  </si>
  <si>
    <t>2020-09-06</t>
  </si>
  <si>
    <t>Biosci Biotechnol Biochem</t>
  </si>
  <si>
    <t>王艳;陈卫</t>
  </si>
  <si>
    <t>1.16551695269987</t>
  </si>
  <si>
    <t>Comparison of Volatile Oil between the Fruits of Amomum villosum Lour. and Amomum villosum Lour. var. xanthioides T. L. Wu et Senjen Based on GC-MS and Chemometric Techniques</t>
  </si>
  <si>
    <t>2019-04-28</t>
  </si>
  <si>
    <t>Molecules</t>
  </si>
  <si>
    <t>2.95318963305106</t>
  </si>
  <si>
    <t>CPCI-S</t>
  </si>
  <si>
    <t>Clinical Laboratory</t>
  </si>
  <si>
    <t>2019-04-17</t>
  </si>
  <si>
    <t xml:space="preserve"> Hemodialysis international</t>
  </si>
  <si>
    <t>1.19584763499372</t>
  </si>
  <si>
    <t>Psychiatric Quarterly</t>
  </si>
  <si>
    <t>1.19854332356635</t>
  </si>
  <si>
    <t>miR-597-3p inhibits invasion and migration of thyroid carcinoma SW579 cell by targeting RAB23</t>
  </si>
  <si>
    <t>Endokrynologia Polska</t>
  </si>
  <si>
    <t>Association between COMT gene Val108/158Met and antidepressive treatment response: A meta-analysis.</t>
  </si>
  <si>
    <t>王含彦</t>
  </si>
  <si>
    <t>GENE</t>
  </si>
  <si>
    <t>2.41463690017963</t>
  </si>
  <si>
    <t>Comparison Between Minimally Invasive Simple Prostatectomy and Open Simple Prostatectomy for Large Prostates: A Systematic Review and Meta-Analysis of Comparative Trials</t>
  </si>
  <si>
    <t>2019-09-12</t>
  </si>
  <si>
    <t>JOURNAL OF ENDOUROLOGY</t>
  </si>
  <si>
    <t>2.4154939697203</t>
  </si>
  <si>
    <t>FAAH levels and its genetic polymorphism association with susceptibility to methamphetamine dependence</t>
  </si>
  <si>
    <t>张伟</t>
  </si>
  <si>
    <t>2019-11-05</t>
  </si>
  <si>
    <t>Ann Hum Genet .</t>
  </si>
  <si>
    <t>1.20990372540812</t>
  </si>
  <si>
    <t>WOP in Education,Social Sciences and Psychology</t>
  </si>
  <si>
    <t>Machine Learning Models Combined with Virtual Screening and Molecular Docking to Predict Human Topoisomerase I Inhibitors</t>
  </si>
  <si>
    <t>张成华</t>
  </si>
  <si>
    <t>2019-06-04</t>
  </si>
  <si>
    <t>molecules</t>
  </si>
  <si>
    <t>3.03318963305106</t>
  </si>
  <si>
    <t>Effect of the polyphenol-rich extract from Allium cepa on hyperlipidemic sprague-dawley rats</t>
  </si>
  <si>
    <t>Journal of Food Biochemistry</t>
  </si>
  <si>
    <t>1.213855169527</t>
  </si>
  <si>
    <t>Stereological study on the numerical plasticity of myelinated  fibers and oligodendrocytes in the rat spinal cord with painful  diabetic neuropathy</t>
  </si>
  <si>
    <t>林菁艳</t>
  </si>
  <si>
    <t>Neuroreport</t>
  </si>
  <si>
    <t>2020-08-19</t>
  </si>
  <si>
    <t>Clinics</t>
  </si>
  <si>
    <t>1.218995395563</t>
  </si>
  <si>
    <t>Melatonin inhibits GABAergic neurons in the hypothalamus  consistent with a reduction in wakefulness</t>
  </si>
  <si>
    <t>2020-01-27</t>
  </si>
  <si>
    <t>1.22111762243617</t>
  </si>
  <si>
    <t>2019-07-11</t>
  </si>
  <si>
    <t>Animal Biology</t>
  </si>
  <si>
    <t>1.22174131435747</t>
  </si>
  <si>
    <t>Effect of low-dose ketamine on MACBAR of sevoflurane in laparoscopic cholecystectomy: A randomized controlled trial</t>
  </si>
  <si>
    <t>涂发平</t>
  </si>
  <si>
    <t>journal of clinical pharmacy and therapeutics</t>
  </si>
  <si>
    <t>Diosmetin exerts cardioprotective effect on myocardial ischaemia injury in neonatal rats by decreasing oxidative stress and myocardial apoptosis</t>
  </si>
  <si>
    <t>莫国梁</t>
  </si>
  <si>
    <t>CLINICAL AND EXPERIMENTAL PHARMACOLOGY AND PHYSIOLOGY</t>
  </si>
  <si>
    <t>Myopia genetics in genome-wide association and postgenome- wide association study era</t>
  </si>
  <si>
    <t>Int J Ophthalmol</t>
  </si>
  <si>
    <t>Long Noncoding RNA NEAT1 Aggravates Aβ-Induced Neuronal Damage by Targeting miR-107 in Alzheimer's Disease.</t>
  </si>
  <si>
    <t xml:space="preserve"> Yonsei Med J. </t>
  </si>
  <si>
    <t>MicroRNA 30b participates in the pathological process of hyperuricemia by regulating interleukin 6 receptor</t>
  </si>
  <si>
    <t>Nucleosides Nucleotides Nucleic Acids</t>
  </si>
  <si>
    <t>The prognostic role of preoperative systemic immune-inflammation index and albumin/globulin ratio in patients with newly diagnosed high-grade glioma</t>
  </si>
  <si>
    <t>2019-06-24</t>
  </si>
  <si>
    <t>梁若飞;李俊宏（外）;唐晓平;刘艳辉（外）</t>
  </si>
  <si>
    <t>1.23852658015906</t>
  </si>
  <si>
    <t>Betaine-assisted recombinase polymerase assay for rapid hepatitis B virus detection</t>
  </si>
  <si>
    <t>易婷婷</t>
  </si>
  <si>
    <t>BIOTECHNOLOGY AND APPLIED BIOCHEMISTRY</t>
  </si>
  <si>
    <t>易婷婷;张瀚云（外）;梁华（外）;龚国忠（外）;蔡燕</t>
  </si>
  <si>
    <t>1.24175805776475</t>
  </si>
  <si>
    <t>2019-03-03</t>
  </si>
  <si>
    <t>Canadian Journal of Infectious Diseases and Medical Microbiology</t>
  </si>
  <si>
    <t>1.24343239849309</t>
  </si>
  <si>
    <t>Folia Neuropathologica</t>
  </si>
  <si>
    <t>Paeoniflorin Attenuates Myocardial Fibrosis in Isoprenaline-induced Chronic Heart Failure Rats via Inhibiting P38 MAPK Pathway</t>
  </si>
  <si>
    <t>Current Medical Science</t>
  </si>
  <si>
    <t>Mechanism in bradycardia induced by Trimethyltin chloride: Inhibition activity and expression of Na +/K +-ATPase and apoptosis in myocardia</t>
  </si>
  <si>
    <t>JOURNAL OF TOXICOLOGICAL SCIENCES</t>
  </si>
  <si>
    <t>1.25192130598577</t>
  </si>
  <si>
    <t>Therapeutic effect of vasoactive intestinal peptide on form-deprived amblyopic kittens</t>
  </si>
  <si>
    <t>BMC Ophthalmology</t>
  </si>
  <si>
    <t>1.25246546672248</t>
  </si>
  <si>
    <t>Is there section deformation resulting in differential change of nuclear numerical densities along the z axis of thick methacrylate or paraffin sections?</t>
  </si>
  <si>
    <t>许薇</t>
  </si>
  <si>
    <t>microscopy research and technique</t>
  </si>
  <si>
    <t>Evaluation of Visual Quality in Pseudophakic Eyes with Different Ocular Spherical Aberrations</t>
  </si>
  <si>
    <t>Current Eye Research</t>
  </si>
  <si>
    <t>J Hum Hypertens</t>
  </si>
  <si>
    <t>1.26607785684387</t>
  </si>
  <si>
    <t>Scientific reports</t>
  </si>
  <si>
    <t>2.53236848858096</t>
  </si>
  <si>
    <t>Effects of repetitive magnetic stimulation on the growth of primarily cultured hippocampus neurons in vitro and their expression of iron-containing enzymes</t>
  </si>
  <si>
    <t>2019-04-11</t>
  </si>
  <si>
    <t>1.26757639179573</t>
  </si>
  <si>
    <t>Antinociceptive effects of magnesium sulfate for monitored anesthesia care during hysteroscopy: a randomized controlled study</t>
  </si>
  <si>
    <t>Long noncoding RNAs SET-binding factor 2-antisense RNA1 promotes cell growth through targeting miR-431-5p/CDK14 axis in human papillary thyroid cancer</t>
  </si>
  <si>
    <t>The Kaohsiung Journal of Medical Sciences</t>
  </si>
  <si>
    <t>2020-10-23</t>
  </si>
  <si>
    <t>International Journal of Medical Sciences</t>
  </si>
  <si>
    <t>1.27646714106321</t>
  </si>
  <si>
    <t>J Clin Lab Anal</t>
  </si>
  <si>
    <t>Surgery combined with post-operative trancatheter arterial chemoembolization improves survival of intermediate hepatocellular carcinoma</t>
  </si>
  <si>
    <t>弋鹏圣</t>
  </si>
  <si>
    <t>Scandinavian journal of Gastroenterology</t>
  </si>
  <si>
    <t>MicroRNA-151 regulates the growth, chemosensitivity and metastasis of human prostate cancer cells by targeting PI3K/AKT</t>
  </si>
  <si>
    <t>Journal of B.U.ON</t>
  </si>
  <si>
    <t>2019-12-01</t>
  </si>
  <si>
    <t>Clinical Radiology</t>
  </si>
  <si>
    <t>1.29836751778987</t>
  </si>
  <si>
    <t>Comprehensive Evaluation of Retinal Image Quality in Comparing Different Aspheric to Spherical Intraocular Lens Implants</t>
  </si>
  <si>
    <t>Virtual Screening and Discovery of Matrix Metalloproteinase-12 Inhibitors by Swarm Intelligence Optimization Algorithm-Based Machine Learning</t>
  </si>
  <si>
    <t>ChemistrySelect</t>
  </si>
  <si>
    <t>1.30827961490163</t>
  </si>
  <si>
    <t>Objective optical quality in eyes with customized selection of aspheric intraocular lens implantation</t>
  </si>
  <si>
    <t>1.31845123482629</t>
  </si>
  <si>
    <t>Mechanism of heparin interference in detection of LIAISON? Rubella IgM</t>
  </si>
  <si>
    <t>1.31847634993721</t>
  </si>
  <si>
    <t>Development of novel in silico prediction model for drug-induced ototoxicity by using na?ve Bayes classifier approach</t>
  </si>
  <si>
    <t>ToxicologyinVitro</t>
  </si>
  <si>
    <t>Cantharidin suppresses gastric cancer cell migration/invasion by inhibiting the PI3K/Akt signaling pathway via CCAT1</t>
  </si>
  <si>
    <t>王显飞</t>
  </si>
  <si>
    <t>Chemico-Biological Interactions</t>
  </si>
  <si>
    <t>CT-guided core needle biopsy of small (≤20 mm) subpleural pulmonary lesions: value of the long transpulmonary needle path</t>
  </si>
  <si>
    <t>2019-06-06</t>
  </si>
  <si>
    <t>李杨;余进洪</t>
  </si>
  <si>
    <t>1.33836751778987</t>
  </si>
  <si>
    <t>In vitro evaluation of an yttria-stabilized zirconia reinforced nano-hydroxyapatite/polyamide 66 ternary biomaterial: biomechanics, biocompatibility and bioactivity</t>
  </si>
  <si>
    <t>2020-04-01</t>
  </si>
  <si>
    <t xml:space="preserve"> RSC Advances</t>
  </si>
  <si>
    <t>3.34624583012574</t>
  </si>
  <si>
    <t>The Application of rs-fMRI in Vascular Cognitive Impairment</t>
  </si>
  <si>
    <t>Frontiers in Neurology</t>
  </si>
  <si>
    <t>2.68272004105722</t>
  </si>
  <si>
    <t>16T</t>
  </si>
  <si>
    <t>Food Science &amp; Technology</t>
  </si>
  <si>
    <t>Effects of different sufentanil target concentrations on the MACBAR of sevoflurane in patients with carbon dioxide pneumoperitoneum stimulus</t>
  </si>
  <si>
    <t>BMC anesthesiology</t>
  </si>
  <si>
    <t>?RAI14 Is a Prognostic Biomarker and Correlated With Immune Cell Infiltrates in Gastric Cancer</t>
  </si>
  <si>
    <t>谭榜宪</t>
  </si>
  <si>
    <t>Technol Cancer Res Treat</t>
  </si>
  <si>
    <t>Comparison of Perioperative Outcomes of Robot-Assisted vs. Laparoscopic Radical Nephrectomy: A Systematic Review and Meta-Analysis</t>
  </si>
  <si>
    <t>Frontiers in Oncology</t>
  </si>
  <si>
    <t>2.72022581472928</t>
  </si>
  <si>
    <t>SOX11 regulates apoptosis and cell cycle in hepatocellular carcinoma via Wnt/β-catenin signaling pathway</t>
  </si>
  <si>
    <t>刘志</t>
  </si>
  <si>
    <t xml:space="preserve">Biotechnology and Applied Biochemistry </t>
  </si>
  <si>
    <t>2020-11-12</t>
  </si>
  <si>
    <t>ELECTROMAGNETIC BIOLOGY AND MEDICINE</t>
  </si>
  <si>
    <t>2.75395432383885</t>
  </si>
  <si>
    <t>Development of refractive error in children treated for retinopathy of prematurity with anti-vascular endothelial growth factor (anti-VEGF) agents: A meta-analysis and systematic review</t>
  </si>
  <si>
    <t>PLOS ONE</t>
  </si>
  <si>
    <t>Clinical nomogram for lymph node metastasis in pathological T1 esophageal squamous cell carcinoma: a multicenter retrospective study</t>
  </si>
  <si>
    <t>2020-02-07</t>
  </si>
  <si>
    <t>田东;姜凯元（学）;黄桁（学）;蹇顺海;郑银彬;郭小光;李红云;张静秋;郭珂璇;文红英</t>
  </si>
  <si>
    <t>Tailoring the ratio of ammonium chloride and graphitic carbon nitride for high photocatalytic activity</t>
  </si>
  <si>
    <t>任铜彦</t>
  </si>
  <si>
    <t>Journal of Molecular Structure</t>
  </si>
  <si>
    <t>2.78201180395176</t>
  </si>
  <si>
    <t>Andrologia</t>
  </si>
  <si>
    <t>MiR-511 mimic transfection inhibits the proliferation, invasion of osteosarcoma cells and reduces metastatic osteosarcoma tumor burden in nude mice via targeting MAPK1</t>
  </si>
  <si>
    <t>cancer biomark</t>
  </si>
  <si>
    <t>Hsp40 Protein DNAJB6 Interacts with Viral NS3 and Inhibits the Replication of the Japanese Encephalitis Virus</t>
  </si>
  <si>
    <t>International journal of molecular sciences</t>
  </si>
  <si>
    <t>3.51198870926354</t>
  </si>
  <si>
    <t>Neural Plasticity</t>
  </si>
  <si>
    <t>1.41064880703223</t>
  </si>
  <si>
    <t>The efficacy of microwave ablation versus liver resection in the treatment of hepatocellular carcinoma and liver metastases: A systematic review and meta-analysis</t>
  </si>
  <si>
    <t>International Journal of Surgery</t>
  </si>
  <si>
    <t>2.83578650243777</t>
  </si>
  <si>
    <t>Evolution and current status of the subclassification of intermediate hepatocellular carcinoma</t>
  </si>
  <si>
    <t>World journal of gastrointestinal surgery</t>
  </si>
  <si>
    <t>High-Score US-Suspicious Subcentimeter Thyroid Nodules: What Factors Affect Adequate Sampling of US-Guided Fine-Needle Aspiration Biopsy?</t>
  </si>
  <si>
    <t>International Journal of Endocrinology</t>
  </si>
  <si>
    <t>1.43633319380494</t>
  </si>
  <si>
    <t>World Neurosurgery</t>
  </si>
  <si>
    <t>Effect of endostatin on Wnt pathway of stem-like cells in bladder cancer in tumor microenvironment</t>
  </si>
  <si>
    <t>Mol Biol Rep</t>
  </si>
  <si>
    <t>1.45694432817078</t>
  </si>
  <si>
    <t>2020-04-16</t>
  </si>
  <si>
    <t xml:space="preserve">J Gastrointest Oncol </t>
  </si>
  <si>
    <t>1.46105483465885</t>
  </si>
  <si>
    <t>Knockdown of PVT1 Suppresse Colorectal Cancer Progression by Regulating MiR-106b-5p/FJX1 Axis</t>
  </si>
  <si>
    <t>2020-10-18</t>
  </si>
  <si>
    <t>Cancer Management and Research</t>
  </si>
  <si>
    <t>1.46697362913353</t>
  </si>
  <si>
    <t>Label-free Quantitative Proteomics for Investigation of Signaling Pathways of GATA6 Regulating Trastuzumab Resistance in Gastric Cancer Cells</t>
  </si>
  <si>
    <t>2020-02-10</t>
  </si>
  <si>
    <t>Chinese journal of analytical chemistry</t>
  </si>
  <si>
    <t>2.94909930715935</t>
  </si>
  <si>
    <t>Sleep Breath</t>
  </si>
  <si>
    <t>2.97226071336926</t>
  </si>
  <si>
    <t>NFE2L3 promotes malignant behavior and EMT of  human hepatocellular carcinoma (HepG2) cells via  Wnt/β?catenin pathway</t>
  </si>
  <si>
    <t>Journal of Cancer</t>
  </si>
  <si>
    <t>2.98795483705414</t>
  </si>
  <si>
    <t>Efficacy of cystectasia in the treatment of ketamine-induced bladder contracture</t>
  </si>
  <si>
    <t>杨雪松</t>
  </si>
  <si>
    <t xml:space="preserve">Transl Androl Urol </t>
  </si>
  <si>
    <t>Can 68Ga-prostate specifc membrane  antigen positron emission tomography/ computerized tomography provide an accurate  lymph node staging for patients with medium/ high risk prostate cancer? A diagnostic  meta-analysis</t>
  </si>
  <si>
    <t>Radiation Oncology</t>
  </si>
  <si>
    <t>3.00932512188863</t>
  </si>
  <si>
    <t>Outcomes of marginal donors for lung transplantation after ex vivo lung perfusion: A systematic review and meta-analysis.</t>
  </si>
  <si>
    <t xml:space="preserve">J Thorac Cardiovasc Surg </t>
  </si>
  <si>
    <t>田东;王喻;Haruhiko Shiiya（外）;Chang-Bo Sun（外）;Yukari Uemura（外）;Masaaki Sato,（外）;Jun Nakajima（外）</t>
  </si>
  <si>
    <t>6.02</t>
  </si>
  <si>
    <t>Design and evaluation of a multi-epitope assembly peptide vaccine against Acinetobacter baumannii infection in mice.</t>
  </si>
  <si>
    <t>2019-06-03</t>
  </si>
  <si>
    <t>swiss medical weekly</t>
  </si>
  <si>
    <t>谢勇恩;任珊（学）;关丽娜（学）;董瑶（学）;王朝莉（外）;冯莉（外）</t>
  </si>
  <si>
    <t>1.51179573043114</t>
  </si>
  <si>
    <t>The Incidence, Risk Factors and In-Hospital Mortality of Acute Kidney Injury in Patients After Surgery for Acute Type A Aortic Dissection: A Single-Center Retrospective Analysis of 335 Patients</t>
  </si>
  <si>
    <t>李林佶</t>
  </si>
  <si>
    <t>frontiers in medicine</t>
  </si>
  <si>
    <t>3.0306389530408</t>
  </si>
  <si>
    <t>Systemic immune-inflammation index and ultrasonographic classification of breast imaging?reporting and data system predict outcomes of triple-negative breast cancer</t>
  </si>
  <si>
    <t>CANCER MANAG RES</t>
  </si>
  <si>
    <t>Current concepts for the diagnosis of acute pancreatitis by multiparametric magnetic resonance imaging: what the radiologist needs to know</t>
  </si>
  <si>
    <t>Quantitative Imaging in Medicine and Surgery</t>
  </si>
  <si>
    <t>6.18</t>
  </si>
  <si>
    <t>"Genome-Wide Transcriptional Analysis Reveals Alternative Splicing Event Profiles in Hepatocellular Carcinoma and Their Prognostic Significance"</t>
  </si>
  <si>
    <t>Frontiers in Genetics</t>
  </si>
  <si>
    <t>3.09801385681293</t>
  </si>
  <si>
    <t>Effect of rTMS on Parkinson’s cognitive function: a systematic review and meta-analysis</t>
  </si>
  <si>
    <t>2020-10-19</t>
  </si>
  <si>
    <t>BMC neurology</t>
  </si>
  <si>
    <t>3.12348473184501</t>
  </si>
  <si>
    <t>Chondroitin sulfate modification enhances the targeting and therapeutic effect of nanomedicine on AOM/DSS-induced mouse colon cancer</t>
  </si>
  <si>
    <t>刘作良</t>
  </si>
  <si>
    <t>Journal of Drug Delivery Science and Technology</t>
  </si>
  <si>
    <t>Diagnostic Value of Telomerase Activity in Patients With Bladder Cancer: A Meta-Analysis of Diagnostic Test</t>
  </si>
  <si>
    <t>2020-12-03</t>
  </si>
  <si>
    <t>3.14022581472928</t>
  </si>
  <si>
    <t>Journal of Applied Toxicology</t>
  </si>
  <si>
    <t>Ethylicin prevents potato late blight by disrupting protein biosynthesis of Phytophthora infestans</t>
  </si>
  <si>
    <t>2020-04-19</t>
  </si>
  <si>
    <t>pathogens</t>
  </si>
  <si>
    <t>3.20960739030023</t>
  </si>
  <si>
    <t>Tumor location may affect the clinicopathological features and prognosis of thymomas</t>
  </si>
  <si>
    <t>2019-08-18</t>
  </si>
  <si>
    <t>Thorac Cancer</t>
  </si>
  <si>
    <t>田东;Haruhiko Shiiya（外）;Masaaki Sato（外）;Chang-Bo Sun（外）;Masaki Anraku（外）;Jun Nakajima（外）</t>
  </si>
  <si>
    <t>3.20981267641776</t>
  </si>
  <si>
    <t>Clinical neurophysiology</t>
  </si>
  <si>
    <t>3.2158172953554</t>
  </si>
  <si>
    <t>Autophagy-dependent cell cycle  arrest in esophageal cancer cells exposed  to dihydroartemisinin</t>
  </si>
  <si>
    <t>chinese medicine</t>
  </si>
  <si>
    <t>Surface phosphonation treatment shows dose-dependent enhancement of the bioactivity of polyetheretherketone</t>
  </si>
  <si>
    <t>刘吕花</t>
  </si>
  <si>
    <t>RSC Advances</t>
  </si>
  <si>
    <t>3.22624583012574</t>
  </si>
  <si>
    <t>Proteomics Clin Appl</t>
  </si>
  <si>
    <t>1.62625366262034</t>
  </si>
  <si>
    <t>Effect of l-thyroxine administration before breakfast vs at bedtime on hypothyroidism: A meta-analysis.</t>
  </si>
  <si>
    <t>庞骁</t>
  </si>
  <si>
    <t>Clinical Endocrinology</t>
  </si>
  <si>
    <t>Integrative PDGF/PDGFR and focal adhesion pathways are downregulated in ERCC1-defective non-small cell lung cancer undergoing sodium glycididazole-sensitized cisplatin treatment</t>
  </si>
  <si>
    <t>Gene</t>
  </si>
  <si>
    <t>3.27463690017963</t>
  </si>
  <si>
    <t>Adeno-associated virus 2 mediated gene transfer of vascular endothelial growth factor Trap: a new treatment option for glioma.</t>
  </si>
  <si>
    <t>赵胜男</t>
  </si>
  <si>
    <t>2019-09-07</t>
  </si>
  <si>
    <t>Cancer Biol Ther.</t>
  </si>
  <si>
    <t>赵胜男（外）;张雅坤</t>
  </si>
  <si>
    <t>3.28168334616372</t>
  </si>
  <si>
    <t>Acute Pancreatitis in Patients With a Medical History of Type 2 Diabetes Mellitus: Clinical Findings and Magnetic Resonance Imaging Characteristics</t>
  </si>
  <si>
    <t>Pancreas</t>
  </si>
  <si>
    <t>3.28537336412625</t>
  </si>
  <si>
    <t>Immobilization of poly (lactide-co-glycolide) microspheres on bone implant materials for antibiotic release and the binding mechanisms</t>
  </si>
  <si>
    <t>3.28624583012574</t>
  </si>
  <si>
    <t>The intraperitoneal administration of MOTS-c produces antinociceptive and anti-inflammatory effects through the activation of AMPK pathway in the mouse formalin test</t>
  </si>
  <si>
    <t>2020-01-06</t>
  </si>
  <si>
    <t>European journal of pharmacology</t>
  </si>
  <si>
    <t>3.29372850910957</t>
  </si>
  <si>
    <t>Preoperative vitamin-rich carbohydrate loading alleviates postoperative cognitive dysfunction in aged rats</t>
  </si>
  <si>
    <t>Behavioural Brain Research</t>
  </si>
  <si>
    <t>3.3255016679497</t>
  </si>
  <si>
    <t>2019-02-26</t>
  </si>
  <si>
    <t>Cellular &amp; Molecular Biology Letters</t>
  </si>
  <si>
    <t>3.32849884526559</t>
  </si>
  <si>
    <t>Inhibiting of self-renewal, migration and invasion of ovarian cancer stem cells by blocking TGF-β pathway</t>
  </si>
  <si>
    <t>2020-03-26</t>
  </si>
  <si>
    <t>PLoS One</t>
  </si>
  <si>
    <t>6GT</t>
  </si>
  <si>
    <t>3.32892609699769</t>
  </si>
  <si>
    <t>MF59 adjuvant enhances the immunogenicity and protective immunity of the OmpK/Omp22 fusion protein from Acineterbacter baumannii through intratracheal inoculation in mice</t>
  </si>
  <si>
    <t>2019-04-21</t>
  </si>
  <si>
    <t>Scandinavian journal of immunology</t>
  </si>
  <si>
    <t>谢勇恩;杨爱琼;杨海燕（外）;郭三君（学）</t>
  </si>
  <si>
    <t>1.68596065299288</t>
  </si>
  <si>
    <t>Dynamic Contrast-Enhanced MRI for Measuring Pancreatic Perfusion in Acute Pancreatitis: A Preliminary Study</t>
  </si>
  <si>
    <t>Acad Radiol</t>
  </si>
  <si>
    <t>Research in Microbiology</t>
  </si>
  <si>
    <t>Cloning and Expression of the Tibetan Pig Interleukin-23 Gene and Its Promotion of Immunity of Pigs to PCV2 Vaccine</t>
  </si>
  <si>
    <t>章欢</t>
  </si>
  <si>
    <t>2020-05-26</t>
  </si>
  <si>
    <t>Vaccines</t>
  </si>
  <si>
    <t>3.39347190146266</t>
  </si>
  <si>
    <t>MicroRNA-30-3p Suppresses Inflammatory Factor-Induced Endothelial Cell Injury by Targeting TCF21</t>
  </si>
  <si>
    <t>周振宇</t>
  </si>
  <si>
    <t>BMB Reports</t>
  </si>
  <si>
    <t>MR imaging for acute pancreatitis: the current status of clinical applications</t>
  </si>
  <si>
    <t>2019-06-07</t>
  </si>
  <si>
    <t xml:space="preserve">Ann Transl Med </t>
  </si>
  <si>
    <t>1.70458769359565</t>
  </si>
  <si>
    <t>Binocular Vision Characteristics in Patients before and after Cataract Surgery</t>
  </si>
  <si>
    <t>Investigative Ophthalmology &amp; Visual Science</t>
  </si>
  <si>
    <t>Hydrogen production via a novel two-step solar thermochemical cycle based on non-volatile GeO2</t>
  </si>
  <si>
    <t>Solar Energy</t>
  </si>
  <si>
    <t>6.5</t>
  </si>
  <si>
    <t>2020-03-12</t>
  </si>
  <si>
    <t>Sleep</t>
  </si>
  <si>
    <t>3.92</t>
  </si>
  <si>
    <t>Case of Cardiac Hemangioma Diagnosed by Myocardial Contrast Echocardiography</t>
  </si>
  <si>
    <t>Circulation: Cardiovascular Imaging</t>
  </si>
  <si>
    <t>Int J Environ Res Public Health</t>
  </si>
  <si>
    <t>2.00698999230177</t>
  </si>
  <si>
    <t>Should we add atorvastatin to irbesartan for improving renoprotective effects in early diabetic nephropathy? A meta-analysis of randomized controlled trials</t>
  </si>
  <si>
    <t>Pharmacological Research</t>
  </si>
  <si>
    <t>Should All Donors Be Treated by Ex Vivo Lung Perfusion?</t>
  </si>
  <si>
    <t>JAMA Surg</t>
  </si>
  <si>
    <t>田东;王喻;邓诗扬</t>
  </si>
  <si>
    <t>6.8</t>
  </si>
  <si>
    <t>Noninvasive methods for detection of chronic lung allograft dysfunction in lung transplantation.</t>
  </si>
  <si>
    <t>2020-05-08</t>
  </si>
  <si>
    <t>Transplant Rev (Orlando)</t>
  </si>
  <si>
    <t>田东;黄桁;文红英</t>
  </si>
  <si>
    <t>4.26</t>
  </si>
  <si>
    <t>Mn(II) Chelate-Coated Superparamagnetic Iron Oxide Nanocrystals as High-Efficiency Magnetic Resonance Imaging Contrast Agents</t>
  </si>
  <si>
    <t>2020-06-17</t>
  </si>
  <si>
    <t>Nanoscale Advances</t>
  </si>
  <si>
    <t>吴昌强;陈天武;朱江;张小明</t>
  </si>
  <si>
    <t>2.2</t>
  </si>
  <si>
    <t>Characteristics and potential exposure risks of environmentally persistent free radicals in PM2.5 in the three gorges reservoir area, Southwestern China</t>
  </si>
  <si>
    <t>Chemosphere</t>
  </si>
  <si>
    <t>4.44</t>
  </si>
  <si>
    <t>Discussion on Commmon Problems of English Translation of Traditional Chinese Medicine Terms in the Era of Globalization</t>
  </si>
  <si>
    <t>谢婷婷（大）</t>
  </si>
  <si>
    <t>Basic&amp; Clinical Pharmacology &amp;Toxicology</t>
  </si>
  <si>
    <t>2.24469591993841</t>
  </si>
  <si>
    <t>A reversible decomposition approach for the formation of injectable, excipient-free, self-assembling nanocrystals</t>
  </si>
  <si>
    <t>2019-03-07</t>
  </si>
  <si>
    <t>CHEMICAL cOMMUNICATIONS</t>
  </si>
  <si>
    <t>杨琴;谭田田（外）;赵娟（外）;周楚楚（外）;郭晨琦（外）;万卓雅（外）;宋旭（外）;龚涛（外）</t>
  </si>
  <si>
    <t>4.52</t>
  </si>
  <si>
    <t>International journal of legal medicine</t>
  </si>
  <si>
    <t>4.54</t>
  </si>
  <si>
    <t>Can robotic-assisted radical cystectomy provide patients  with a smaller trauma and faster recovery period? A systematic review  and meta-analysis of comparative trials</t>
  </si>
  <si>
    <t>2020-05-17</t>
  </si>
  <si>
    <t>Journal of Cancer Research and Clinical Oncology</t>
  </si>
  <si>
    <t>4.62</t>
  </si>
  <si>
    <t>Synthesis of mulberry leaf extract mediated gold nanoparticles and their ameliorative effect on Aluminium intoxicated and diabetic retinopathy in rats during perinatal life</t>
  </si>
  <si>
    <t>许立帅</t>
  </si>
  <si>
    <t>J Photochem Photobiol B</t>
  </si>
  <si>
    <t>Application of ultrasonic shear wave elastography and contrast-enhanced ultrasound in the differential diagnosis of patients with benign and malignant thyroid lesions</t>
  </si>
  <si>
    <t>GLAND SURG</t>
  </si>
  <si>
    <t>2020-08-09</t>
  </si>
  <si>
    <t xml:space="preserve"> Journal of sleep research</t>
  </si>
  <si>
    <t>4.88</t>
  </si>
  <si>
    <t>Machine Translation and Global Research: Towards Improved Machine Translation Literacy in the Scholarly Community</t>
  </si>
  <si>
    <t>2020-02-26</t>
  </si>
  <si>
    <t>Multilingua-Journal of Cross-Cultural and Interlanguage Communication</t>
  </si>
  <si>
    <t>A&amp;HCI,SSCI</t>
  </si>
  <si>
    <t>2.45435976392096</t>
  </si>
  <si>
    <t>Sleep medicine</t>
  </si>
  <si>
    <t>4.94</t>
  </si>
  <si>
    <t>Polygonatum sibiricum polysaccharide potentially attenuates diabetic retinal injury in a diabetic rat model</t>
  </si>
  <si>
    <t>J Diabetes Investig</t>
  </si>
  <si>
    <t>Neoadjuvant Chemotherapy with Irinotecan and Nedaplatin in Single Cycle Followed by Esophagectomy Versus Surgery Alone on cT4 Potential Resectable Esophageal Squamous Cell Carcinoma: A Prospective Nonrandomized Trial for Short-term Outcomes</t>
  </si>
  <si>
    <t>田东;张宁;王喻;程良;张科平;周瑜;文红英;付茂勇</t>
  </si>
  <si>
    <t>2.58799076212471</t>
  </si>
  <si>
    <t>Diagnostic value of the γ-glutamyltransferase and alanine transaminase ratio, alpha-fetoprotein, and protein induced by vitamin K absence or antagonist II in hepatitis B virus-related hepatocellular carcinoma</t>
  </si>
  <si>
    <t>Sci Rep</t>
  </si>
  <si>
    <t>2.63236848858096</t>
  </si>
  <si>
    <t>Self-assembledbinary multichromophore dendrimers with enhanced electro-optic coefficients and alignment stability</t>
  </si>
  <si>
    <t>Mater. Chem. Front.</t>
  </si>
  <si>
    <t>Intravoxel incoherent motion  difusion-weighted imaging  to diferentiate hepatocellular  carcinoma from intrahepatic  cholangiocarcinoma</t>
  </si>
  <si>
    <t>2020-05-07</t>
  </si>
  <si>
    <t>Scientific Reports |</t>
  </si>
  <si>
    <t>2.71236848858096</t>
  </si>
  <si>
    <t>Comparison of visual quality after implantation of A1-UV  and SN60WF aspheric intraocular lens</t>
  </si>
  <si>
    <t>Medulloblastoma malignant biological behaviors are associated with HOTAIR/miR-483-3p/CDK4 axis</t>
  </si>
  <si>
    <t>2020-07-16</t>
  </si>
  <si>
    <t>Annals of Translational Medicine</t>
  </si>
  <si>
    <t>2.78089812676418</t>
  </si>
  <si>
    <t>Archives of Gynecology and Obstetric</t>
  </si>
  <si>
    <t>The pre membrane and envelope protein is the crucial virulence determinant of Japanese encephalitis virus</t>
  </si>
  <si>
    <t>Microbial Pathogenesis</t>
  </si>
  <si>
    <t>杨健;冷生玲（学）;黄荣;冯亚岚;彭丽娟;李玉华（外）</t>
  </si>
  <si>
    <t>2.81591993841416</t>
  </si>
  <si>
    <t>Individual differences in pain sensitivity in drug-naive patients with major depressive disorder: an fMRI study</t>
  </si>
  <si>
    <t>2020-07-25</t>
  </si>
  <si>
    <t>Brain Imaging and Behavior</t>
  </si>
  <si>
    <t>11T</t>
  </si>
  <si>
    <t>2.82207852193995</t>
  </si>
  <si>
    <t>A novel biodegradable Mg-1Zn-0.5Sn alloy: Mechanical properties, corrosion behavior, biocompatibility, and antibacterial activity</t>
  </si>
  <si>
    <t>Journal of Magnesium and Alloys</t>
  </si>
  <si>
    <t>7.1</t>
  </si>
  <si>
    <t>Regulation of the inflammatory cycle by a controllable release hydrogel for  eliminating postoperative inflammation after discectomy</t>
  </si>
  <si>
    <t>2020-07-17</t>
  </si>
  <si>
    <t>Bioactive Materials</t>
  </si>
  <si>
    <t>7.14</t>
  </si>
  <si>
    <t>Comparison of the level of free hexafluoro-isopropanol in adults blood and the incidence of emergence agitation after anesthesia with different concentrations of sevoflurane in laparoscopic gastrointestinal surgery: a randomized controlled clinical trial</t>
  </si>
  <si>
    <t>Clinical Therapeutics</t>
  </si>
  <si>
    <t>EGCG Upregulates UCP3 Levels to Protect MIN6 Pancreatic Islet Cells from Interleukin-1β-Induced apoptosis</t>
  </si>
  <si>
    <t>2020-10-13</t>
  </si>
  <si>
    <t>Drug Design, Development and Therapy</t>
  </si>
  <si>
    <t>郑倩;贾旭;罗梓人（学）;高瑛;刘华;刘行海;买文丽;刘红</t>
  </si>
  <si>
    <t>2.90680010264306</t>
  </si>
  <si>
    <t>European Journal of Radiology</t>
  </si>
  <si>
    <t>2.9705311778291</t>
  </si>
  <si>
    <t>A ROS-Responsive Self-Assembly Driven by Multiple Intermolecular Interaction Enhances Tumor-Targeted  Chemotherapy</t>
  </si>
  <si>
    <t>2020-10-24</t>
  </si>
  <si>
    <t>Journal of Pharmaceutical Science</t>
  </si>
  <si>
    <t>2.99068514241724</t>
  </si>
  <si>
    <t>J Clin Hypertens</t>
  </si>
  <si>
    <t>2.99591993841416</t>
  </si>
  <si>
    <t>In vitro and in vivo evaluations of nano-hydroxyapatite/polyamide 66/yttria-stabilized zirconia as a novel bioactive material for bone screws: Biocompatibility and bioactivity</t>
  </si>
  <si>
    <t>2020-04-04</t>
  </si>
  <si>
    <t>Journal of Biomaterials Applications</t>
  </si>
  <si>
    <t>3.00789838337182</t>
  </si>
  <si>
    <t>Depth of Invasion into the Circular and Longitudinal Muscle Layers in T2 Esophageal Squamous Cell Carcinoma Does Not Affect Prognosis or Lymph Node Metastasis: A Multicenter Retrospective Study</t>
  </si>
  <si>
    <t>2019-09-24</t>
  </si>
  <si>
    <t>World J Surg</t>
  </si>
  <si>
    <t>田东;黄桁（学）;杨玉赏（外）;姜凯元（学）;贺茜（学）;郭小光;陈龙奇（外）</t>
  </si>
  <si>
    <t>3.02601488324352</t>
  </si>
  <si>
    <t>Combination of Detoxified Pneumolysin Derivative ΔA146Ply and Berbamine as a Treatment Approach for Breast Cancer.</t>
  </si>
  <si>
    <t>molecular therapy oncolytics</t>
  </si>
  <si>
    <t>Playing Mahjong for 12 Weeks Improved Executive Function in Elderly People With Mild Cognitive Impairment: A Study of Implications for TBI-Induced Cognitive Deficits</t>
  </si>
  <si>
    <t>张晗</t>
  </si>
  <si>
    <t>2020-03-27</t>
  </si>
  <si>
    <t>3.04272004105722</t>
  </si>
  <si>
    <t>Gland Surgery</t>
  </si>
  <si>
    <t>2020-06-09</t>
  </si>
  <si>
    <t>Front Pediatr</t>
  </si>
  <si>
    <t>3.06770849371311</t>
  </si>
  <si>
    <t>Chest computed tomography semi-quantitative pleural effusion and pulmonary consolidation are early predictors of acute pancreatitis severity</t>
  </si>
  <si>
    <t>Quant Imaging Med Surg</t>
  </si>
  <si>
    <t>2019-12-04</t>
  </si>
  <si>
    <t>Scientific Reports</t>
  </si>
  <si>
    <t>3.07236848858096</t>
  </si>
  <si>
    <t>Agreement of ocular biometric  measurements in young healthy  eyes between IOLMaster 700 and  OA-2000</t>
  </si>
  <si>
    <t>Streptococcus pneumoniae Endopeptidase O Promotes the Clearance of Staphylococcus aureus and Streptococcus pneumoniae via SH2 Domain-Containing Inositol Phosphatase 1-Mediated Complement Receptor 3 Upregulation</t>
  </si>
  <si>
    <t>frontiers in cellular and infection microbiology</t>
  </si>
  <si>
    <t>2020-06-30</t>
  </si>
  <si>
    <t>Frontiers in Molecular Neuroscience</t>
  </si>
  <si>
    <t>3.10470105209135</t>
  </si>
  <si>
    <t>Effect of paeoniflorin on cardiac remodeling in chronic heart failure rats through the transforming growth factor β1/Smad signaling pathway</t>
  </si>
  <si>
    <t>Cardiovascular Diagnosis and Therapy</t>
  </si>
  <si>
    <t>Optical quality in low astigmatic eyes with or without cylindrical correction</t>
  </si>
  <si>
    <t>GRAEFES ARCHIVE FOR CLINICAL AND EXPERIMENTAL OPHTHALMOLOGY</t>
  </si>
  <si>
    <t>Study on real-time weararable sport health device based on body sensor networks</t>
  </si>
  <si>
    <t>赵嘉宜</t>
  </si>
  <si>
    <t>COMPUTER COMMUNICATIONS</t>
  </si>
  <si>
    <t>3.12126764177573</t>
  </si>
  <si>
    <t>Child Obes</t>
  </si>
  <si>
    <t>3.13677700795484</t>
  </si>
  <si>
    <t>Circulation Journal</t>
  </si>
  <si>
    <t>Construction of gene-classifier and co-expression network analysis of genes in association with major depressive disorder.</t>
  </si>
  <si>
    <t>2020-08-13</t>
  </si>
  <si>
    <t>Psychiatry Research</t>
  </si>
  <si>
    <t>3.16267898383372</t>
  </si>
  <si>
    <t>CLINICAL NEURORADIOLOGY</t>
  </si>
  <si>
    <t xml:space="preserve">7T </t>
  </si>
  <si>
    <t>3.17363613035668</t>
  </si>
  <si>
    <t>Genome-Wide Transcriptional Analysis Reveals Alternative Splicing Event Profiles in Hepatocellular Carcinoma and Their Prognostic Significance</t>
  </si>
  <si>
    <t>FRONT GENET</t>
  </si>
  <si>
    <t>A Triarylboron Based Two-photon Fluorescent Probe for the detection of Intracellular Monoamine Oxidase by a Reaction-induced Aggregation</t>
  </si>
  <si>
    <t>2020-04-02</t>
  </si>
  <si>
    <t>Dyes and Pigments</t>
  </si>
  <si>
    <t>6.36</t>
  </si>
  <si>
    <t>Dysfunctional white-matter networks in medicated and unmedicated benign epilepsy with centrotemporal spikes</t>
  </si>
  <si>
    <t>2019-03-18</t>
  </si>
  <si>
    <t>Hum Brain Mapp</t>
  </si>
  <si>
    <t>Preventive effect of lemon seed flavonoids on carbon tetrachloride-induced liver injury in mice</t>
  </si>
  <si>
    <t>杨明</t>
  </si>
  <si>
    <t>杨明;孙凤军（外）;周玥;何梅;姚蒲（外）;彭媛;刘福</t>
  </si>
  <si>
    <t>3.18624583012574</t>
  </si>
  <si>
    <t>2019-05-06</t>
  </si>
  <si>
    <t>New Journal of Chemistry</t>
  </si>
  <si>
    <t>3.23214780600462</t>
  </si>
  <si>
    <t>2019-11-19</t>
  </si>
  <si>
    <t>3.23591993841417</t>
  </si>
  <si>
    <t>Basic &amp; Clinical  Pharmacology &amp; Toxicology</t>
  </si>
  <si>
    <t>3.24469591993841</t>
  </si>
  <si>
    <t>Repair of segmental rabbit radial defects with Cu/Zn co-doped calcium phosphate scaffolds incorporating GDF-5 carrier</t>
  </si>
  <si>
    <t>3.24624583012574</t>
  </si>
  <si>
    <t>3.25591993841417</t>
  </si>
  <si>
    <t>Ligustilide modulates oxidative stress, apoptosis, and immunity to avoid pathological damages in bleomycin induced pulmonary fibrosis rats via inactivating TLR4/MyD88/NF-KB P65</t>
  </si>
  <si>
    <t>罗姝</t>
  </si>
  <si>
    <t>Archives of Biochemistry and Biophysics</t>
  </si>
  <si>
    <t>Brain Research</t>
  </si>
  <si>
    <t>3.275</t>
  </si>
  <si>
    <t>2020-10-31</t>
  </si>
  <si>
    <t>BMC GASTROENTEROL/BMC GASTROENTEROLOGY</t>
  </si>
  <si>
    <t>3.27870156530665</t>
  </si>
  <si>
    <t>Antidiarrheal activity of methanol extract of Sophora tonkinensis in mice and spasmolytic effect on smooth muscle contraction of isolated jejunum in rabbits</t>
  </si>
  <si>
    <t>2019-08-22</t>
  </si>
  <si>
    <t>Pharmaceutical biology</t>
  </si>
  <si>
    <t>3.28988965871183</t>
  </si>
  <si>
    <t>Preoperative nutritional evaluation of patients with hepatic alveolar echinococcosis</t>
  </si>
  <si>
    <t>2020-02-24</t>
  </si>
  <si>
    <t>3.30314087759815</t>
  </si>
  <si>
    <t>IL10-modified Human Mesenchymal Stem Cells inhibit Pancreatic Cancer growth through Angiogenesis Inhibition</t>
  </si>
  <si>
    <t>3.3105311778291</t>
  </si>
  <si>
    <t>Mechanism and Origins of Regio- and Mono/Di-Selectivity in Rh(III)-Catalyzed meta-C-H Alkenylation with Alkynes</t>
  </si>
  <si>
    <t>Eur. J. Org. Chem.</t>
  </si>
  <si>
    <t>罗杰伟;张成华;苏奉发;张波（领导）;贾飞云</t>
  </si>
  <si>
    <t>3.31752117013087</t>
  </si>
  <si>
    <t>2019-12-26</t>
  </si>
  <si>
    <t>3.32624583012574</t>
  </si>
  <si>
    <t>2019-10-16</t>
  </si>
  <si>
    <t>Cancer Imaging</t>
  </si>
  <si>
    <t>3.34030792917629</t>
  </si>
  <si>
    <t>Urea-mediated dissociation alleviate the false- positive Treponema pallidum-specific antibodies detected by ELISA</t>
  </si>
  <si>
    <t>2019-03-05</t>
  </si>
  <si>
    <t>3.34314087759815</t>
  </si>
  <si>
    <t>J Biomed Mater Res B Appl Biomater</t>
  </si>
  <si>
    <t>3.34642545547857</t>
  </si>
  <si>
    <t>Ratiometric dual fluorescence tridurylboron thermometers with tunable measurement ranges and colors</t>
  </si>
  <si>
    <t>Talanta</t>
  </si>
  <si>
    <t>6.72</t>
  </si>
  <si>
    <t>Bombesin-functionalized superparamagnetic iron oxide nanoparticles for dual-modality MR/NIRFI in mouse models of breast cancer</t>
  </si>
  <si>
    <t>International Journal of Nanomedicine</t>
  </si>
  <si>
    <t>Academic Radiology</t>
  </si>
  <si>
    <t>3.36142160636387</t>
  </si>
  <si>
    <t>Diagnostic value of gamma-glutamyltransferase/aspartate aminotransferase ratio, protein induced by vitamin K absence or antagonist II, and alpha-fetoprotein in hepatitis B virus-related hepatocellular carcinoma</t>
  </si>
  <si>
    <t>2019-09-28</t>
  </si>
  <si>
    <t>World Journal of Gastroenterology</t>
  </si>
  <si>
    <t>3.3673441108545</t>
  </si>
  <si>
    <t>The Effects and Mechanisms by which Saikosaponin-D Enhances the Sensitivity of Human Non-small Cell Lung Cancer Cells to Gefitinib</t>
  </si>
  <si>
    <t>2019-10-22</t>
  </si>
  <si>
    <t>journal of cancer</t>
  </si>
  <si>
    <t>3.36795483705414</t>
  </si>
  <si>
    <t>Calpain silencing alleviates myocardial ischemia-reperfusion injury through the NLRP3ASCCaspase-1 axis in mice</t>
  </si>
  <si>
    <t>2019-07-03</t>
  </si>
  <si>
    <t>ELSEVIER</t>
  </si>
  <si>
    <t>3.3892532717475</t>
  </si>
  <si>
    <t>PLGA/PLCA casting and PLGA/PDPA electrospinning bilayer film for prevention of postoperative adhesion</t>
  </si>
  <si>
    <t>2019-08-15</t>
  </si>
  <si>
    <t>Journal of Biomedical Materials Research Part B  Applied Biomaterials</t>
  </si>
  <si>
    <t>3.40642545547857</t>
  </si>
  <si>
    <t>3.4105311778291</t>
  </si>
  <si>
    <t>Sinistral Portal Hypertension in Acute Pancreatitis: A Magnetic Resonance Imaging Study</t>
  </si>
  <si>
    <t>3.44537336412625</t>
  </si>
  <si>
    <t>Resveratrol ameliorates gouty inflammation via upregulation of sirtuin 1 to promote autophagy in gout patients</t>
  </si>
  <si>
    <t>杨其彬</t>
  </si>
  <si>
    <t>Inflammopharmacology</t>
  </si>
  <si>
    <t>3.45478060046189</t>
  </si>
  <si>
    <t>INTERNATIONAL JOURNAL OF ONCOLOGY</t>
  </si>
  <si>
    <t>3.48498332050295</t>
  </si>
  <si>
    <t>The characteristics of acute necrotizing pancreatitis in different age stages: An MRI study</t>
  </si>
  <si>
    <t>2020-01-10</t>
  </si>
  <si>
    <t xml:space="preserve">Eur J Radiol </t>
  </si>
  <si>
    <t>3.5105311778291</t>
  </si>
  <si>
    <t>Extrapancreatic Inflammation on Magnetic Resonance Imaging for the Early Prediction of Acute Pancreatitis Severity</t>
  </si>
  <si>
    <t>3.52537336412625</t>
  </si>
  <si>
    <t>Anti-Adhesive, Platelet Gathering Effects of c-RGD Modified Poly(p-dioxanone-co-l-Phe) Electrospun Membrane and Its Comprehensive Application in Intestinal Anastomosis</t>
  </si>
  <si>
    <t>Macromolecular Bioscience</t>
  </si>
  <si>
    <t>3.58776494739543</t>
  </si>
  <si>
    <t>Characteristics of gray matter alterations in never-treated and treated chronic schizophrenia patients</t>
  </si>
  <si>
    <t>2020-05-12</t>
  </si>
  <si>
    <t>Translational psychiatry</t>
  </si>
  <si>
    <t>刘念;肖媛（外）;龚启勇（外）;吕粟（外）</t>
  </si>
  <si>
    <t>7.3</t>
  </si>
  <si>
    <t>How the public used face masks in China during the coronavirus disease pandemic: A survey study.</t>
  </si>
  <si>
    <t>2020-12-21</t>
  </si>
  <si>
    <t>International Journal of Nursing Studies</t>
  </si>
  <si>
    <t>7.46</t>
  </si>
  <si>
    <t>CT radiomics features to predict lymph node metastasis  in advanced esophageal squamous cell carcinoma and to  discriminate between regional and non-regional lymph node  metastasis: a case control study</t>
  </si>
  <si>
    <t>欧静</t>
  </si>
  <si>
    <t>The MicroRNA Landscapes Profiling Reveals Potential Signatures of Necrotizing Enterocolitis in Infants</t>
  </si>
  <si>
    <t>Mol Ther Nucleic Acids</t>
  </si>
  <si>
    <t>Quality of life and related risk factors after breast reconstruction in breast cancer patients</t>
  </si>
  <si>
    <t>王小清</t>
  </si>
  <si>
    <t xml:space="preserve"> GLAND  SURGERY</t>
  </si>
  <si>
    <t>Science</t>
  </si>
  <si>
    <t>2020-03-11</t>
  </si>
  <si>
    <t>Advanced Synthesis &amp; Catalysis</t>
  </si>
  <si>
    <t>4.74</t>
  </si>
  <si>
    <t>Impact  of  knowledge,attitude,and practice(KAP)-baced rehabilitation  education  on the  KAP  of  patients  with  intervertebral   disc  herniation</t>
  </si>
  <si>
    <t>ANNALS  OF PALLIATIVE  MEDICINE</t>
  </si>
  <si>
    <t>4.82</t>
  </si>
  <si>
    <t>"Minimally invasive surgery for?hilar cholangiocarcinoma: a?multicenter  retrospective analysis of?158 patients"</t>
  </si>
  <si>
    <t>Surgical Endoscopy</t>
  </si>
  <si>
    <t xml:space="preserve"> Annals of palliative medicine</t>
  </si>
  <si>
    <t>Effects of epidural combined with general anesthesia versus general anesthesia on quality of recovery of elderly patients undergoing laparoscopic radical resection of colorectal cancer: A prospective randomized trial</t>
  </si>
  <si>
    <t>Journal of Clincal Anesthesia</t>
  </si>
  <si>
    <t>INTERNATIONAL IMMUNOPHARMACOLOGY</t>
  </si>
  <si>
    <t>4.95</t>
  </si>
  <si>
    <t>Systematic profiling identifies PDLIM2 as a novel prognostic predictor for oesophageal squamous cell carcinoma (ESCC)</t>
  </si>
  <si>
    <t>4.98</t>
  </si>
  <si>
    <t>Krüppel-like factor 4 regulates stemness and mesenchymal properties of colorectal cancer stem cells through the TGF-β1/Smad/snail pathway</t>
  </si>
  <si>
    <t>2020-01-24</t>
  </si>
  <si>
    <t>6.05</t>
  </si>
  <si>
    <t>High-intensity Focused Ultrasound for Treatment of Type 2 Submucous Myomas More Than 4 Centimeters in Diameter Prior to Hysteroscopic Myomectomy</t>
  </si>
  <si>
    <t xml:space="preserve">The Journal of Minimally Invasive </t>
  </si>
  <si>
    <t>Changes in visual function and quality of life in patients with senile  cataract following phacoemulsification</t>
  </si>
  <si>
    <t>Annals of Palliative Medicine</t>
  </si>
  <si>
    <t>2020-05-15</t>
  </si>
  <si>
    <t>Journal of Functional Foods</t>
  </si>
  <si>
    <t>environmental toxicology</t>
  </si>
  <si>
    <t>6.26</t>
  </si>
  <si>
    <t>Residual Gastric Dilatation Interferes with Metabolic Improvements Following Sleeve Gastrectomy by Upregulating the Expression of Sodium-Glucose Cotransporter-1</t>
  </si>
  <si>
    <t>Obesity Surgery</t>
  </si>
  <si>
    <t>2019-01-04</t>
  </si>
  <si>
    <t>European Radiology</t>
  </si>
  <si>
    <t>6.28</t>
  </si>
  <si>
    <t>Enhanced osteogenic activity of phosphorylated polyetheretherketone via surface-initiated grafting polymerization of vinylphosphonic acid</t>
  </si>
  <si>
    <t>郑延延</t>
  </si>
  <si>
    <t>Colloids and Surfaces B: Biointerfaces</t>
  </si>
  <si>
    <t>Piperazine multi-substituted triarylphosphine oxide compound as an instant “light-up” fluorescent probe for monoamine oxidase</t>
  </si>
  <si>
    <t>张仕禄;赵波;余林（学）;刘军;张小明</t>
  </si>
  <si>
    <t>6.3</t>
  </si>
  <si>
    <t>Protective effect of MOTS-c on acute lung injury induced by lipopolysaccharide in mice</t>
  </si>
  <si>
    <t>2019-12-30</t>
  </si>
  <si>
    <t>International immunopharmacology</t>
  </si>
  <si>
    <t>6.34</t>
  </si>
  <si>
    <t>2019-02-08</t>
  </si>
  <si>
    <t xml:space="preserve">J Photochem Photobiol B . </t>
  </si>
  <si>
    <t>6.38</t>
  </si>
  <si>
    <t>Ablation of the microRNA-17-92 cluster in neural stem cells diminishes adult hippocampal neurogenesis and cognitive function</t>
  </si>
  <si>
    <t>THE FASEB JOURNAL</t>
  </si>
  <si>
    <t>6.4</t>
  </si>
  <si>
    <t>2019-11-12</t>
  </si>
  <si>
    <t>J Photochem Photobiol B .</t>
  </si>
  <si>
    <t>6.42</t>
  </si>
  <si>
    <t>A triarylboron-based binuclear Zn(II) complex as a two-photon fluorescent probe for simultaneous multicolor imaging of the cell membrane, endoplasmic reticulum, and nucleolus</t>
  </si>
  <si>
    <t>2019-05-20</t>
  </si>
  <si>
    <t>Analytical and Bioanalytical Chemistry</t>
  </si>
  <si>
    <t>Radiomics model of contrast-enhanced MRI for early prediction of acute pancreatitis severity</t>
  </si>
  <si>
    <t>Journal Of Magnetic Resonance Imaging</t>
  </si>
  <si>
    <t>6.44</t>
  </si>
  <si>
    <t>2019-08-27</t>
  </si>
  <si>
    <t>Arthritis Research &amp; Therapy</t>
  </si>
  <si>
    <t>6.625</t>
  </si>
  <si>
    <t>Downregulation of Transcription Factor T-Bet as a Protective Strategy in Monosodium Urate-Induced Gouty Inflammation</t>
  </si>
  <si>
    <t>2019-05-29</t>
  </si>
  <si>
    <t>frontiers in immunology</t>
  </si>
  <si>
    <t>6.64</t>
  </si>
  <si>
    <t>Radiomics model of contrast-enhanced computed tomography for predicting the recurrence of acute pancreatitis</t>
  </si>
  <si>
    <t>2019-08-29</t>
  </si>
  <si>
    <t>eur radiol</t>
  </si>
  <si>
    <t>6.68</t>
  </si>
  <si>
    <t>lncRNA NEAT1 Binds to MiR-339-5p to Increase HOXA1 and Alleviate Ischemic Brain Damage in Neonatal Mice</t>
  </si>
  <si>
    <t>Molecular therapy. Nucleic acids</t>
  </si>
  <si>
    <t>2020-12-31</t>
  </si>
  <si>
    <t>Oxidative Medicine and Cellular Longevity</t>
  </si>
  <si>
    <t>6.85</t>
  </si>
  <si>
    <t>The role of calcium phosphate surface structure in osteogenesis and the mechanisms involved</t>
  </si>
  <si>
    <t>Acta Biomaterialia</t>
  </si>
  <si>
    <t>7.7</t>
  </si>
  <si>
    <t>A Method To Prevent SARS-CoV-2 IgM False Positives in Gold Immunochromatography and Enzyme-Linked Immunosorbent Assays</t>
  </si>
  <si>
    <t>Journal of Clinical Microbiology</t>
  </si>
  <si>
    <t>10</t>
  </si>
  <si>
    <t>Journal of Catalysis</t>
  </si>
  <si>
    <t>10.12</t>
  </si>
  <si>
    <t>Biotoxic effects and gene expression regulation of urban PM2.5 in southwestern China</t>
  </si>
  <si>
    <t>Science of The Total Environment</t>
  </si>
  <si>
    <t>10.14</t>
  </si>
  <si>
    <t>Electrosprayed nanoparticles of poly(p-dioxanone-co-melphalan) T macromolecular prodrugs for treatment of xenograft ovarian carcinoma</t>
  </si>
  <si>
    <t>Materials Science and Engineering: C</t>
  </si>
  <si>
    <t>10.3</t>
  </si>
  <si>
    <t>Application of Triarylboron Substituted with Cyclic Arginine? Glycine?Aspartic Acid Motifs as a Multivalent Two-Photon Fluorescent Probe for Tumor Imaging in Vivo</t>
  </si>
  <si>
    <t>2019-04-12</t>
  </si>
  <si>
    <t>Anal. Chem.</t>
  </si>
  <si>
    <t>10.34</t>
  </si>
  <si>
    <t>A novel triarylboron based ratiometric fluorescent probe for in vivo targeting and specific imaging of cancer cells expressing abnormal concentration of GGT</t>
  </si>
  <si>
    <t>Biosensors and Bioelectronics</t>
  </si>
  <si>
    <t>刘军;张仕禄;赵波;沈成义;张小明</t>
  </si>
  <si>
    <t>10.52</t>
  </si>
  <si>
    <t>阿尔茨海默病患者海马结构的断层影像学研究</t>
  </si>
  <si>
    <t>白桂芹</t>
  </si>
  <si>
    <t>中国临床解剖学杂志</t>
  </si>
  <si>
    <t>北大核心</t>
  </si>
  <si>
    <t>儿童便秘致重症粪嵌塞症的临床调养护理对策</t>
  </si>
  <si>
    <t>葵花散合桃花汤加碱对溃疡性结肠炎活动期寒热错杂证免疫炎症的调节作用</t>
  </si>
  <si>
    <t>医务人员公益性讨论整体网络结构特征研究</t>
  </si>
  <si>
    <t>中国医院</t>
  </si>
  <si>
    <t>所属部门</t>
  </si>
  <si>
    <t>成果名称</t>
  </si>
  <si>
    <t>成果级别</t>
  </si>
  <si>
    <t>年度</t>
  </si>
  <si>
    <t>（奖金）万元</t>
  </si>
  <si>
    <t>四川省科学技术进步奖三等奖</t>
  </si>
  <si>
    <t>第一排名</t>
  </si>
  <si>
    <t>基于恶性胶质瘤精准医疗的基础与临床研究</t>
  </si>
  <si>
    <t>四川省医学科技三等奖</t>
  </si>
  <si>
    <t>结直肠平坦型腺瘤内镜诊治特征及其进展相关的分子机制研究</t>
  </si>
  <si>
    <t>原发性痛风的基础与临床研究</t>
  </si>
  <si>
    <t>四川省科学技术进步奖二等奖</t>
  </si>
  <si>
    <t>基于升清降浊和增液行舟治疗慢性便秘的实验和临床研究</t>
  </si>
  <si>
    <t>四川省医学科技奖三等奖</t>
  </si>
  <si>
    <t>心肌缺血性损伤防治的基础及临床研究</t>
  </si>
  <si>
    <t>四川省医学青年科技奖一等奖</t>
  </si>
  <si>
    <t>四川省医学青年科技奖三等奖</t>
  </si>
  <si>
    <t>第三排名</t>
  </si>
  <si>
    <t>生物医药产业技术研究院</t>
  </si>
  <si>
    <t>国家自然科学基金结题</t>
  </si>
  <si>
    <t>项目负责人</t>
  </si>
  <si>
    <t>项目编号</t>
  </si>
  <si>
    <t>立项文件号</t>
  </si>
  <si>
    <t>立项经费</t>
  </si>
  <si>
    <t>项目状态</t>
  </si>
  <si>
    <t>原始绩点</t>
  </si>
  <si>
    <t>项目级别</t>
  </si>
  <si>
    <t>国科金计【2015】17号</t>
  </si>
  <si>
    <t>结题</t>
  </si>
  <si>
    <t>基于“大肠主津”探讨结肠AQP3/AQP9在STC发病中的作用机制研究</t>
  </si>
  <si>
    <t>Calpain调控内质网应激对NLRP3的影响在心肌缺血再灌注细胞焦亡损伤中的作用机制研究</t>
  </si>
  <si>
    <t>国科金计项[2016]47号</t>
  </si>
  <si>
    <t>基于超顺磁性氧化铁纳米颗粒的磁共振T1显影剂设计与生物应用</t>
  </si>
  <si>
    <t>周京国</t>
  </si>
  <si>
    <t>miR-150下调痛风炎症反应的靶点及作用机制研究</t>
  </si>
  <si>
    <t>基于Mn2+的两亲性高效能T1磁共振血池造影剂</t>
  </si>
  <si>
    <t>肺炎链球菌肽链内切酶O(PepO)增强巨噬细胞吞噬功能的分子机制研究</t>
  </si>
  <si>
    <t>国科金计项[2017]38号</t>
  </si>
  <si>
    <t>骨形态生成蛋白-7联合TGF-β3调节软骨损伤修复机制及MRI研究</t>
  </si>
  <si>
    <t>国科金计项[2018]40号</t>
  </si>
  <si>
    <t>医学新技术转化应用模型构建及实证研究（与复旦大学合作）</t>
  </si>
  <si>
    <t>合作项目</t>
  </si>
  <si>
    <t>所在部门</t>
  </si>
  <si>
    <t>项目来源</t>
  </si>
  <si>
    <t>文号</t>
  </si>
  <si>
    <t>资助经费（万元）</t>
  </si>
  <si>
    <t>研究期限</t>
  </si>
  <si>
    <t>中西医结合肛肠四川省高校重点实验室</t>
  </si>
  <si>
    <t>国科金计项〔2020〕31号</t>
  </si>
  <si>
    <t>82074429</t>
  </si>
  <si>
    <t>2021.01-2024.12</t>
  </si>
  <si>
    <t>在研</t>
  </si>
  <si>
    <t>2</t>
  </si>
  <si>
    <t>肝病微创与精准治疗南充市重点实验室</t>
  </si>
  <si>
    <t>82070535</t>
  </si>
  <si>
    <t>3</t>
  </si>
  <si>
    <t>组织工程与干细胞四川高校重点实验室</t>
  </si>
  <si>
    <t>国科金计项〔2020〕41号</t>
  </si>
  <si>
    <t>82002289</t>
  </si>
  <si>
    <t>2021.01-2023.12</t>
  </si>
  <si>
    <t>4</t>
  </si>
  <si>
    <t>82003147</t>
  </si>
  <si>
    <t>5</t>
  </si>
  <si>
    <t>82004058</t>
  </si>
  <si>
    <t>6</t>
  </si>
  <si>
    <t>教育部</t>
  </si>
  <si>
    <t>青年基金项目</t>
  </si>
  <si>
    <t>教社科司函[2020]30号</t>
  </si>
  <si>
    <t>2019.09-2022.12</t>
  </si>
  <si>
    <t>7</t>
  </si>
  <si>
    <t>转录因子Tex10激活STAT3/Twist1通路促进肝癌转移的分子机制研究</t>
  </si>
  <si>
    <t>春晖计划</t>
  </si>
  <si>
    <t>教外司人文[2020]703号</t>
  </si>
  <si>
    <t>12</t>
  </si>
  <si>
    <t>2020.09-2022.09</t>
  </si>
  <si>
    <t>8</t>
  </si>
  <si>
    <t>具有成纤维细胞增殖抑制作用的聚乙二醇-b-聚-L-苯丙氨酸嵌段聚合物凝胶的制备及其对宫腔纤维化的预防作用</t>
  </si>
  <si>
    <t>省科技厅</t>
  </si>
  <si>
    <t>中央引导地方科技发展专项基金</t>
  </si>
  <si>
    <t>川财教[2020]140号</t>
  </si>
  <si>
    <t>2020ZYD056</t>
  </si>
  <si>
    <t>9</t>
  </si>
  <si>
    <t>多功能rHDL纳米系统的构建及其靶向治疗动脉粥样硬化研究</t>
  </si>
  <si>
    <t>应用基础研究</t>
  </si>
  <si>
    <t>20YYJC2970</t>
  </si>
  <si>
    <t>2020.01-2022.12</t>
  </si>
  <si>
    <t>20YYJC2987</t>
  </si>
  <si>
    <t>11</t>
  </si>
  <si>
    <t>20YYJC3042</t>
  </si>
  <si>
    <t>转录因子Tex10激活STAT3/Twist1通路调控肝癌EMT与肿瘤干细胞形成</t>
  </si>
  <si>
    <t>20YYJC2624</t>
  </si>
  <si>
    <t>13</t>
  </si>
  <si>
    <t>基于血浆外泌体蛋白质组学前列腺增生炎症相关biomarker的研究</t>
  </si>
  <si>
    <t>重点研发项目</t>
  </si>
  <si>
    <t>20ZDYF2643</t>
  </si>
  <si>
    <t>2020.01-2021.12</t>
  </si>
  <si>
    <t>14</t>
  </si>
  <si>
    <t>科技创新创业苗子工程</t>
  </si>
  <si>
    <t>20MZGC0233</t>
  </si>
  <si>
    <t>2020.01-2020.12</t>
  </si>
  <si>
    <t>15</t>
  </si>
  <si>
    <t>基础卫生中心</t>
  </si>
  <si>
    <t>政府外部绩效考核对公立医院绩效管理的影响研究</t>
  </si>
  <si>
    <t>软科学研究</t>
  </si>
  <si>
    <t>20RKX0473</t>
  </si>
  <si>
    <t>16</t>
  </si>
  <si>
    <t>重点实验室</t>
  </si>
  <si>
    <t>后补助</t>
  </si>
  <si>
    <t>17</t>
  </si>
  <si>
    <t>刘家有</t>
  </si>
  <si>
    <t>UBE3A-DNER-非典型NOTCH信号通路在三阴性乳腺癌浸润转移中作用机制的研究</t>
  </si>
  <si>
    <t>苗子工程培育项目</t>
  </si>
  <si>
    <t>协议</t>
  </si>
  <si>
    <t>2020089</t>
  </si>
  <si>
    <t>18</t>
  </si>
  <si>
    <t>邱世香</t>
  </si>
  <si>
    <t>硕士生</t>
  </si>
  <si>
    <t>臭氧通过氧化应激激活Keap1-Nrf2通路诱导肝癌细胞凋亡的分子机制研究</t>
  </si>
  <si>
    <t>2020090</t>
  </si>
  <si>
    <t>19</t>
  </si>
  <si>
    <t>基于MRI影像组学建立胰腺自动分割模型并预测复发性急性胰腺炎的研究</t>
  </si>
  <si>
    <t>2020088</t>
  </si>
  <si>
    <t>20</t>
  </si>
  <si>
    <t>凉山彝族地区公共卫生服务体系解构和能力提升研究</t>
  </si>
  <si>
    <t>四川省社科规划办</t>
  </si>
  <si>
    <t>新冠重大项目</t>
  </si>
  <si>
    <t>立项通知</t>
  </si>
  <si>
    <t>SC20YJ004</t>
  </si>
  <si>
    <t>2020.06-2021.06</t>
  </si>
  <si>
    <t>21</t>
  </si>
  <si>
    <t>外语专项</t>
  </si>
  <si>
    <t>SC20WY012</t>
  </si>
  <si>
    <t>2020.11-2021.11</t>
  </si>
  <si>
    <t>22</t>
  </si>
  <si>
    <t>lncRNA TMEM9B-AS1/TCF7L2/SATB1 信号 轴在食管鳞癌发展中的功能和机制研究</t>
  </si>
  <si>
    <t>卫健委</t>
  </si>
  <si>
    <t>普及应用</t>
  </si>
  <si>
    <t>20PJ177</t>
  </si>
  <si>
    <t>23</t>
  </si>
  <si>
    <t xml:space="preserve">宫内香烟烟雾暴露增强七氟醚对新生大 鼠的呼吸抑制及硫化氢的保护作用 </t>
  </si>
  <si>
    <t>20PJ178</t>
  </si>
  <si>
    <t>24</t>
  </si>
  <si>
    <t>四川省中医药管理局</t>
  </si>
  <si>
    <t>专项课题</t>
  </si>
  <si>
    <t>川中医药函[2020]196号</t>
  </si>
  <si>
    <t xml:space="preserve">2020JC0055 </t>
  </si>
  <si>
    <t>25</t>
  </si>
  <si>
    <t>毛丽芳</t>
  </si>
  <si>
    <t>无痛病房管理模式应用于肛肠疾病术后患者的病房构建</t>
  </si>
  <si>
    <t xml:space="preserve">2020LC0098 </t>
  </si>
  <si>
    <t>2020.10.01-2022.10.31</t>
  </si>
  <si>
    <t>26</t>
  </si>
  <si>
    <t>法医病理学公安部重点实验室</t>
  </si>
  <si>
    <t>开放课题</t>
  </si>
  <si>
    <t>任务书</t>
  </si>
  <si>
    <t>GAFYBL201904</t>
  </si>
  <si>
    <t>2019.12-2021.12</t>
  </si>
  <si>
    <t>27</t>
  </si>
  <si>
    <t>高校辅导员专项</t>
  </si>
  <si>
    <t>一般课题</t>
  </si>
  <si>
    <t>CJSFZ20-56</t>
  </si>
  <si>
    <t>2020.07-2021.07</t>
  </si>
  <si>
    <t>28</t>
  </si>
  <si>
    <t>四川省社会科学院神话研究院</t>
  </si>
  <si>
    <t>中国神话文献整理研究</t>
  </si>
  <si>
    <t>2020SHYB01</t>
  </si>
  <si>
    <t>2020.07-2022.07</t>
  </si>
  <si>
    <t>29</t>
  </si>
  <si>
    <t>学工部</t>
  </si>
  <si>
    <t>高校辅导员校本培训体系研究</t>
  </si>
  <si>
    <t>四川省教育发展研究中心</t>
  </si>
  <si>
    <t>通知</t>
  </si>
  <si>
    <t>CJF20015</t>
  </si>
  <si>
    <t>2020.05-2021.12</t>
  </si>
  <si>
    <t>30</t>
  </si>
  <si>
    <t>非亲属情感支持对留守老人孤独感影响研究</t>
  </si>
  <si>
    <t>四川应用心理学研究中心</t>
  </si>
  <si>
    <t>CSXL-202A05</t>
  </si>
  <si>
    <t>31</t>
  </si>
  <si>
    <t>老年慢性病患者遵医服药行为影响因素分析——基于健康信念模型</t>
  </si>
  <si>
    <t>CSXL-202A06</t>
  </si>
  <si>
    <t>32</t>
  </si>
  <si>
    <t>杨子昕</t>
  </si>
  <si>
    <t xml:space="preserve">大学生绘画解读与心理干预研究 </t>
  </si>
  <si>
    <t>CSXL-202B03</t>
  </si>
  <si>
    <t>33</t>
  </si>
  <si>
    <t>《中国教育现代化2035》视域下四川农村基础教育教师信息素养胜任力研究</t>
  </si>
  <si>
    <t>教师教育研究中心</t>
  </si>
  <si>
    <t>立项通知书</t>
  </si>
  <si>
    <t>2020.06-2022.06</t>
  </si>
  <si>
    <t>34</t>
  </si>
  <si>
    <t>全媒体视阈下教师信息素养胜任提升路径研究—基于 《中国教育现代化 2035》的思考</t>
  </si>
  <si>
    <t>四川省教育信息化应用与发展研究中心</t>
  </si>
  <si>
    <t>JYXX20-009</t>
  </si>
  <si>
    <t>2020.05-2022.05</t>
  </si>
  <si>
    <t>35</t>
  </si>
  <si>
    <t>任毅</t>
  </si>
  <si>
    <t>重大传染病疫情定点医院应急管理机制研究</t>
  </si>
  <si>
    <t>四川医院管理和发展研究中心</t>
  </si>
  <si>
    <t>SCYG2020-18</t>
  </si>
  <si>
    <t>2020.04-2021.07</t>
  </si>
  <si>
    <t>36</t>
  </si>
  <si>
    <t>肖诗伯</t>
  </si>
  <si>
    <t>馆员</t>
  </si>
  <si>
    <t>“一带一路”沿线国家图书馆的数字资源调查与评价</t>
  </si>
  <si>
    <t>四川省文化和旅游厅</t>
  </si>
  <si>
    <t>图书情报学与文献学规划项目</t>
  </si>
  <si>
    <t>WHTTSXM[2020]14</t>
  </si>
  <si>
    <t>37</t>
  </si>
  <si>
    <t>四川省教育厅高校心理健康教育研究课题</t>
  </si>
  <si>
    <t>自筹项目</t>
  </si>
  <si>
    <t>川教函〔2020〕522号</t>
  </si>
  <si>
    <t>2020SXJP030</t>
  </si>
  <si>
    <t>自筹</t>
  </si>
  <si>
    <t>2020.10-2021.09</t>
  </si>
  <si>
    <t>38</t>
  </si>
  <si>
    <t>四川省教育会计学会</t>
  </si>
  <si>
    <t>川教会[2019102号</t>
  </si>
  <si>
    <t>xhy201913</t>
  </si>
  <si>
    <t>2020.07-2021.06</t>
  </si>
  <si>
    <t>39</t>
  </si>
  <si>
    <t>潘尔春</t>
  </si>
  <si>
    <t>大学生廉政教育研究</t>
  </si>
  <si>
    <t>大学生思想政治教育研究中心</t>
  </si>
  <si>
    <t>川哲社思研[2020]11号</t>
  </si>
  <si>
    <t>CSZ20006</t>
  </si>
  <si>
    <t>2020.04-2022.12</t>
  </si>
  <si>
    <t>40</t>
  </si>
  <si>
    <t>CSZ20048</t>
  </si>
  <si>
    <t>41</t>
  </si>
  <si>
    <t>CSZ20049</t>
  </si>
  <si>
    <t>2020.04-2021.12</t>
  </si>
  <si>
    <t>42</t>
  </si>
  <si>
    <t>第二附属医院</t>
  </si>
  <si>
    <t>结直肠平坦型腺瘤内镜诊治特征及其检出相关的因素分析</t>
  </si>
  <si>
    <t>四川省基层卫生事业发展研究中心</t>
  </si>
  <si>
    <t>SWFZ20-Z-003</t>
  </si>
  <si>
    <t>43</t>
  </si>
  <si>
    <t>SWFZ20-Y-012</t>
  </si>
  <si>
    <t>44</t>
  </si>
  <si>
    <t>彭丽娟</t>
  </si>
  <si>
    <t>新冠肺炎疫情影响下现代教育新技术在基础医学教育中的运用与效果评估</t>
  </si>
  <si>
    <t>SWFZ20-Y-019</t>
  </si>
  <si>
    <t>45</t>
  </si>
  <si>
    <t>审计处</t>
  </si>
  <si>
    <t>四川省基层医疗机构运行监管效率评价研究</t>
  </si>
  <si>
    <t>SWFZ20-Y-022</t>
  </si>
  <si>
    <t>46</t>
  </si>
  <si>
    <t>杨丽君</t>
  </si>
  <si>
    <t>本科</t>
  </si>
  <si>
    <t>主管护师</t>
  </si>
  <si>
    <t>川东北地区农村产妇母乳喂养知识、态度和行为的调查研究</t>
  </si>
  <si>
    <t>SWFZ20-Y-025</t>
  </si>
  <si>
    <t>2020.03-2022.06</t>
  </si>
  <si>
    <t>47</t>
  </si>
  <si>
    <t>吴大鹏</t>
  </si>
  <si>
    <t>新型冠状病毒肺炎疫情下老年人群智谋水平及影响因素的研究</t>
  </si>
  <si>
    <t>SWFZ20-Q-040</t>
  </si>
  <si>
    <t>2020.03-2021.04</t>
  </si>
  <si>
    <t>48</t>
  </si>
  <si>
    <t>SWFZ20-Q-043</t>
  </si>
  <si>
    <t>2020.04-2021.03</t>
  </si>
  <si>
    <t>49</t>
  </si>
  <si>
    <t>汤露</t>
  </si>
  <si>
    <t>住院医师</t>
  </si>
  <si>
    <t>探讨基层卫生机构对新新冠状病毒肺炎的防控策略</t>
  </si>
  <si>
    <t>SWFZ20-Q-044</t>
  </si>
  <si>
    <t>2020.04-2021.05</t>
  </si>
  <si>
    <t>50</t>
  </si>
  <si>
    <t>SWFZ20-Q-045</t>
  </si>
  <si>
    <t>2020.04-2022.07</t>
  </si>
  <si>
    <t>51</t>
  </si>
  <si>
    <t>SWFZ20-Q-046</t>
  </si>
  <si>
    <t>2020.04-2022.09</t>
  </si>
  <si>
    <t>52</t>
  </si>
  <si>
    <t>李婷婷</t>
  </si>
  <si>
    <t>实验师</t>
  </si>
  <si>
    <t>药学干预对基层卫生机构合理用药的影响研究—以南充市高坪区为例</t>
  </si>
  <si>
    <t>SWFZ20-Q-047</t>
  </si>
  <si>
    <t>53</t>
  </si>
  <si>
    <t>张川</t>
  </si>
  <si>
    <t>基层医学影像继续教育现状及影响因素研究</t>
  </si>
  <si>
    <t>SWFZ20-Q-048</t>
  </si>
  <si>
    <t>2020.03-2021.12</t>
  </si>
  <si>
    <t>54</t>
  </si>
  <si>
    <t>护师</t>
  </si>
  <si>
    <t>老年痛风/高尿酸血症患者智谋水平及影响因素的研究</t>
  </si>
  <si>
    <t>SWFZ20-Q-053</t>
  </si>
  <si>
    <t>2020.03-2022.12</t>
  </si>
  <si>
    <t>55</t>
  </si>
  <si>
    <t>SWFZ20-Q-054</t>
  </si>
  <si>
    <t>2020.04-2022.05</t>
  </si>
  <si>
    <t>56</t>
  </si>
  <si>
    <t>琼仙</t>
  </si>
  <si>
    <t>基于分级诊疗背景下南充市城乡居民首诊意愿分析及影响因素研究</t>
  </si>
  <si>
    <t>SWFZ20-Q-057</t>
  </si>
  <si>
    <t>57</t>
  </si>
  <si>
    <t>突发公共卫生事件公众风险认知对预防措施依从性影响研究</t>
  </si>
  <si>
    <t>SWFZ20-C-073</t>
  </si>
  <si>
    <t>2020.04-2021.06</t>
  </si>
  <si>
    <t>58</t>
  </si>
  <si>
    <t>SWFZ20-C-096</t>
  </si>
  <si>
    <t>59</t>
  </si>
  <si>
    <t>田梅</t>
  </si>
  <si>
    <t>人事处</t>
  </si>
  <si>
    <t>基层继续医学教育需求及效果评价研究</t>
  </si>
  <si>
    <t>SWFZ20-C-097</t>
  </si>
  <si>
    <t>60</t>
  </si>
  <si>
    <t>医教协同背景下“医学生小讲堂”技术在医学教育中的应用及效果评估</t>
  </si>
  <si>
    <t>SWFZ20-C-102</t>
  </si>
  <si>
    <t>61</t>
  </si>
  <si>
    <t>SWFZ20-Y-024</t>
  </si>
  <si>
    <t>62</t>
  </si>
  <si>
    <t>副主任委员</t>
  </si>
  <si>
    <t>藏区“9+3”护理专业学生的学习投入与实习教育环境感知及学业自我效能感之间的中介效应研究</t>
  </si>
  <si>
    <t>SWFZ20-Y-030</t>
  </si>
  <si>
    <t>2020.04-2022.03</t>
  </si>
  <si>
    <t>63</t>
  </si>
  <si>
    <t>“快递医院” 对川东北地区农村糖尿病患者管理的实践及评估</t>
  </si>
  <si>
    <t>SWFZ20-Y-031</t>
  </si>
  <si>
    <t>64</t>
  </si>
  <si>
    <t>敬文彤</t>
  </si>
  <si>
    <t>副主任科员</t>
  </si>
  <si>
    <t>南充市县域医共体发展现状及趋势走向研究</t>
  </si>
  <si>
    <t>SWFZ20-Q-042</t>
  </si>
  <si>
    <t>2020.04-2022.04</t>
  </si>
  <si>
    <t>65</t>
  </si>
  <si>
    <t>医院环境下快速型老年综合评估工具的研制</t>
  </si>
  <si>
    <t>SWFZ20-Q-051</t>
  </si>
  <si>
    <t>2020.04-2022.06</t>
  </si>
  <si>
    <t>66</t>
  </si>
  <si>
    <t>基于微信平台的认知行为疗法在慢性失眠症患者中的应用研究</t>
  </si>
  <si>
    <t>SWFZ20-Q-052</t>
  </si>
  <si>
    <t>67</t>
  </si>
  <si>
    <t>杨茂江</t>
  </si>
  <si>
    <t>基于移动医疗技术的社区癌痛闭环管理的构建与评价——以南充市为例</t>
  </si>
  <si>
    <t>SWFZ20-Q-055</t>
  </si>
  <si>
    <t>68</t>
  </si>
  <si>
    <t>朱平宇</t>
  </si>
  <si>
    <t>新医科背景下基于学银在线平台线上线下混合式外科“金课”的构建与实践</t>
  </si>
  <si>
    <t>SWFZ20-C-093</t>
  </si>
  <si>
    <t>69</t>
  </si>
  <si>
    <t>任冬梅</t>
  </si>
  <si>
    <t>硕士在读</t>
  </si>
  <si>
    <t>西部农村居家养老模式的构建与对策研究</t>
  </si>
  <si>
    <t>SWFZ20-C-095</t>
  </si>
  <si>
    <t>2020.03-2022.02</t>
  </si>
  <si>
    <t>70</t>
  </si>
  <si>
    <t>雍那</t>
  </si>
  <si>
    <t>留守青少年心理行为问题的特征、专业求助状况及影响因素研究</t>
  </si>
  <si>
    <t>SWFZ20-C-101</t>
  </si>
  <si>
    <t>71</t>
  </si>
  <si>
    <t>刘倩倩</t>
  </si>
  <si>
    <t>基于人工智能的新型冠状病毒肺炎(COVID-19)诊断及病情发展预测、临床疗效评估预测的应用研究</t>
  </si>
  <si>
    <t>南充市科技局</t>
  </si>
  <si>
    <t>新冠专项</t>
  </si>
  <si>
    <t>南财专[2020]569号</t>
  </si>
  <si>
    <t>20YFZJ0108</t>
  </si>
  <si>
    <t>72</t>
  </si>
  <si>
    <t>行为劝导对居民新型冠状病毒肺炎预防措施依从性研究</t>
  </si>
  <si>
    <t>20YFZJ0109</t>
  </si>
  <si>
    <t>2020.04-2021.04</t>
  </si>
  <si>
    <t>73</t>
  </si>
  <si>
    <t>20YFZJ0110</t>
  </si>
  <si>
    <t>2020.03-2022.03</t>
  </si>
  <si>
    <t>74</t>
  </si>
  <si>
    <t>改良新型冠状病毒 IgM、IgG检测方法的效果评价</t>
  </si>
  <si>
    <t>20YFZJ0111</t>
  </si>
  <si>
    <t>2020.03-2021.03</t>
  </si>
  <si>
    <t>75</t>
  </si>
  <si>
    <t>中医药干预新冠肺炎疫情下焦虑状态的临床研究</t>
  </si>
  <si>
    <t>20YFZJ0112</t>
  </si>
  <si>
    <t>76</t>
  </si>
  <si>
    <t>徐磊</t>
  </si>
  <si>
    <t>研究实习员</t>
  </si>
  <si>
    <t>检验医学系</t>
  </si>
  <si>
    <t>抗新型冠状病毒药物的筛选与评价</t>
  </si>
  <si>
    <t>20YFZJ0113</t>
  </si>
  <si>
    <t>77</t>
  </si>
  <si>
    <t>新型冠状病毒肺炎疫情防控背景下预防医学本科生专业认同感形成的机制研究</t>
  </si>
  <si>
    <t>20YFZJ0114</t>
  </si>
  <si>
    <t>2020.07-2022.06</t>
  </si>
  <si>
    <t>78</t>
  </si>
  <si>
    <t>南充生物医药产业技术研究院</t>
  </si>
  <si>
    <t>南充地产中药材资源库与产业化研究</t>
  </si>
  <si>
    <t>市校合作</t>
  </si>
  <si>
    <t>服务地方经济社会专项</t>
  </si>
  <si>
    <t>南市科发[2021]45号</t>
  </si>
  <si>
    <t>20SXFWDF0004</t>
  </si>
  <si>
    <t>2021.08-2024.07</t>
  </si>
  <si>
    <t>79</t>
  </si>
  <si>
    <t>基于生产过程中主要有效成分传递的茵芪肝复颗粒提取、醇沉环节关键工艺参数辨识及优化</t>
  </si>
  <si>
    <t>20SXFWDF0002</t>
  </si>
  <si>
    <t>80</t>
  </si>
  <si>
    <t>20SXFWDF0003</t>
  </si>
  <si>
    <t>81</t>
  </si>
  <si>
    <t>基于单细胞转录组的食管癌干细胞新型生物标志物鉴定及“干性”分子机制研究</t>
  </si>
  <si>
    <t>学位点、学科建设专项（自然科学）</t>
  </si>
  <si>
    <t>20SXQT0328</t>
  </si>
  <si>
    <t>82</t>
  </si>
  <si>
    <t>杨思芸</t>
  </si>
  <si>
    <t>外泌体miR-1269a通过细胞间交流调控肝癌肺转移的作用及机制研究</t>
  </si>
  <si>
    <t>20SXQT0325</t>
  </si>
  <si>
    <t>83</t>
  </si>
  <si>
    <t>20SXQT0305</t>
  </si>
  <si>
    <t>84</t>
  </si>
  <si>
    <t>20SXQT0319</t>
  </si>
  <si>
    <t>85</t>
  </si>
  <si>
    <t>Tex10调控自噬在结肠癌发生发展中的作用及机制研究</t>
  </si>
  <si>
    <t>20SXQT0307</t>
  </si>
  <si>
    <t>86</t>
  </si>
  <si>
    <t>胃旁路手术后SCFAs通过活化Th17改善胰岛素抵抗在治疗2型糖尿病中的机制研究</t>
  </si>
  <si>
    <t>20SXQT0312</t>
  </si>
  <si>
    <t>87</t>
  </si>
  <si>
    <t>主任(药、护、技)师</t>
  </si>
  <si>
    <t>MiR-155-5p通过调控CCND1影响高级别胶质瘤细胞对替莫唑胺耐药</t>
  </si>
  <si>
    <t>20SXQT0316</t>
  </si>
  <si>
    <t>88</t>
  </si>
  <si>
    <t>彭彬</t>
  </si>
  <si>
    <t>SNK-SPAR途径介导糖尿病神经病理性疼痛致突触可塑性异常的作用及机制</t>
  </si>
  <si>
    <t>20SXQT0304</t>
  </si>
  <si>
    <t>89</t>
  </si>
  <si>
    <t>20SXQT0318</t>
  </si>
  <si>
    <t>90</t>
  </si>
  <si>
    <t>20SXQT0329</t>
  </si>
  <si>
    <t>91</t>
  </si>
  <si>
    <t>田云鸿</t>
  </si>
  <si>
    <t>防己诺林碱靶向治疗结肠癌的作用机制研究</t>
  </si>
  <si>
    <t>20SXQT0321</t>
  </si>
  <si>
    <t>92</t>
  </si>
  <si>
    <t>基于肿瘤微环境中外泌体调控研究HOTAIR/MMP2 对恶性脑髓母细胞瘤转移的作用及其机制</t>
  </si>
  <si>
    <t>20SXQT0317</t>
  </si>
  <si>
    <t>93</t>
  </si>
  <si>
    <t>基于多模态MRI影像组学预测肝癌TACE治疗反应及相关分子机制研究</t>
  </si>
  <si>
    <t>20SXQT0324</t>
  </si>
  <si>
    <t>94</t>
  </si>
  <si>
    <t>20SXQT0332</t>
  </si>
  <si>
    <t>95</t>
  </si>
  <si>
    <t>2019-nCoV血清抗体GICA确诊检测体系研究</t>
  </si>
  <si>
    <t>20SXQT0337</t>
  </si>
  <si>
    <t>96</t>
  </si>
  <si>
    <t>聚醚醚酮种植体表面构建免疫调节-促成骨-抑破骨多重功能及其在骨质疏松条件下的骨整合性能研究</t>
  </si>
  <si>
    <t>20SXQT0302</t>
  </si>
  <si>
    <t>97</t>
  </si>
  <si>
    <t>李均</t>
  </si>
  <si>
    <t>lncRNA MALAT1通过靶向miR-206调控A3AR和CDK9在卵巢癌增殖侵袭中的作用机制</t>
  </si>
  <si>
    <t>20SXQT0320</t>
  </si>
  <si>
    <t>98</t>
  </si>
  <si>
    <t>基于血小板衍生生长因子BB的裸眼可视化分子探针的构建及其在肿瘤诊断中的应用研究</t>
  </si>
  <si>
    <t>20SXQT0326</t>
  </si>
  <si>
    <t>99</t>
  </si>
  <si>
    <t>彭海涛</t>
  </si>
  <si>
    <t>脂肪间充质干细胞来源的外泌体通过miR-27a-5p介导促进创面愈合机制研究</t>
  </si>
  <si>
    <t>20SXQT0301</t>
  </si>
  <si>
    <t>100</t>
  </si>
  <si>
    <t>日本乙型脑炎病毒诱导的BHK21细胞自噬和凋亡的关系</t>
  </si>
  <si>
    <t>20SXQT0333</t>
  </si>
  <si>
    <t>101</t>
  </si>
  <si>
    <t>乙脑/寨卡嵌合病毒小鼠脑内神经毒力控制关键氨基酸位点解析</t>
  </si>
  <si>
    <t>20SXQT0338</t>
  </si>
  <si>
    <t>102</t>
  </si>
  <si>
    <t>刘云</t>
  </si>
  <si>
    <t>hsa-miR-6859-5p靶向介导XPG基因3’-UTR多态性位点参与缺血性脑卒中的调控及其生物学效应研究</t>
  </si>
  <si>
    <t>20SXQT0327</t>
  </si>
  <si>
    <t>103</t>
  </si>
  <si>
    <t>新型释氧可见光交联GelMA水凝胶负载间充质干细胞促进骨组织修复研究</t>
  </si>
  <si>
    <t>20SXQT0335</t>
  </si>
  <si>
    <t>104</t>
  </si>
  <si>
    <t>长链非编码RNACRNDE靶向miR-181a-5p调控ATG5参与的痛风炎症的分子机制研究</t>
  </si>
  <si>
    <t>20SXQT0308</t>
  </si>
  <si>
    <t>105</t>
  </si>
  <si>
    <t>祝元仲</t>
  </si>
  <si>
    <t>急性胰腺炎数据库的建立及初步应用</t>
  </si>
  <si>
    <t>20SXQT0315</t>
  </si>
  <si>
    <t>106</t>
  </si>
  <si>
    <t>杨泽龙</t>
  </si>
  <si>
    <t>构建可注射生物响应性组织工程骨用于骨缺损修复</t>
  </si>
  <si>
    <t>20SXQT0323</t>
  </si>
  <si>
    <t>107</t>
  </si>
  <si>
    <t>20SXQT0303</t>
  </si>
  <si>
    <t>108</t>
  </si>
  <si>
    <t>基于超顺磁性氧化铁纳米晶体的磁共振可视化光热治疗探针</t>
  </si>
  <si>
    <t>20SXQT0306</t>
  </si>
  <si>
    <t>109</t>
  </si>
  <si>
    <t>20SXQT0331</t>
  </si>
  <si>
    <t>110</t>
  </si>
  <si>
    <t>高校思想政治理论课经典文献选编及解读</t>
  </si>
  <si>
    <t>学位点、学科建设专项(社会科学)</t>
  </si>
  <si>
    <t>20SXQT0298</t>
  </si>
  <si>
    <t>111</t>
  </si>
  <si>
    <t>嗜酸乳杆菌的短链脂肪酸类物质丁酸盐在早产儿脑损 伤修复的机制研究</t>
  </si>
  <si>
    <t>国家自然科学基金项目培育专项</t>
  </si>
  <si>
    <t>20SXZRKX0003</t>
  </si>
  <si>
    <t>112</t>
  </si>
  <si>
    <t>硫代磷酸修饰增加DNA聚合反应特异性的机制及应用研究</t>
  </si>
  <si>
    <t>20SXZRKX0010</t>
  </si>
  <si>
    <t>113</t>
  </si>
  <si>
    <t>郑江华</t>
  </si>
  <si>
    <t>LncRNA-SNHG7-003/miR-1306-5p/SIRT7轴在动脉硬化斑块中的表达及意义</t>
  </si>
  <si>
    <t>20SXZRKX0009</t>
  </si>
  <si>
    <t>114</t>
  </si>
  <si>
    <t>20SXZRKX0007</t>
  </si>
  <si>
    <t>115</t>
  </si>
  <si>
    <t>PRDX2通过调控ROS信号促进结肠癌细胞侵袭转移的机制研究</t>
  </si>
  <si>
    <t>20SXZRKX0004</t>
  </si>
  <si>
    <t>116</t>
  </si>
  <si>
    <t>20SXZRKX0006</t>
  </si>
  <si>
    <t>117</t>
  </si>
  <si>
    <t>他莫昔芬通过调控ERRβ介导Wnt/β-catenin 通路抑制食管鳞癌生长的机制研究</t>
  </si>
  <si>
    <t>20SXZRKX0001</t>
  </si>
  <si>
    <t>118</t>
  </si>
  <si>
    <t>20SXZRKX0011</t>
  </si>
  <si>
    <t>119</t>
  </si>
  <si>
    <t>邹定霞</t>
  </si>
  <si>
    <t>明清时期南方丝绸之路与汉、藏、彝文化融合研究</t>
  </si>
  <si>
    <t>国家社会科学基金项目培育专项</t>
  </si>
  <si>
    <t>20SXGJSK0003</t>
  </si>
  <si>
    <t>120</t>
  </si>
  <si>
    <t>糖尿病患者胰岛素注射及血糖监测恐惧量表的编制及应用</t>
  </si>
  <si>
    <t>20SXGJSK0002</t>
  </si>
  <si>
    <t>121</t>
  </si>
  <si>
    <t>20SXGJSK0004</t>
  </si>
  <si>
    <t>122</t>
  </si>
  <si>
    <t>医学生物材料和分子探针科研创新研究团队</t>
  </si>
  <si>
    <t>科研创新团队专项</t>
  </si>
  <si>
    <t>20SXCXTD0003</t>
  </si>
  <si>
    <t>123</t>
  </si>
  <si>
    <t>肿瘤耐药及生物标志物科研创新团队</t>
  </si>
  <si>
    <t>20SXCXTD0004</t>
  </si>
  <si>
    <t>124</t>
  </si>
  <si>
    <t>20SXCXTD0001</t>
  </si>
  <si>
    <t>125</t>
  </si>
  <si>
    <t>痛风及高尿酸血症科研创新研究团队</t>
  </si>
  <si>
    <t>20SXCXTD0002</t>
  </si>
  <si>
    <t>126</t>
  </si>
  <si>
    <t>杰出青年科技人才专项</t>
  </si>
  <si>
    <t>20SXJCQN0002</t>
  </si>
  <si>
    <t>127</t>
  </si>
  <si>
    <t>20SXJCQN0004</t>
  </si>
  <si>
    <t>128</t>
  </si>
  <si>
    <t>具有止血、防粘连双重作用的交联聚(ε-赖氨酸)-g-聚(对氧环己酮-co-L-苯丙氨酸)静电纺丝膜复合透明质酸钠海绵的制备及应用</t>
  </si>
  <si>
    <t>20SXJCQN0001</t>
  </si>
  <si>
    <t>129</t>
  </si>
  <si>
    <t>微流控介导生物医用微球的可控制备与性能研究</t>
  </si>
  <si>
    <t>20SXJCQN0003</t>
  </si>
  <si>
    <t>130</t>
  </si>
  <si>
    <t>省部级平台建设专项</t>
  </si>
  <si>
    <t>20SXPTJS0001</t>
  </si>
  <si>
    <t>131</t>
  </si>
  <si>
    <t>20SXPTJS0003</t>
  </si>
  <si>
    <t>132</t>
  </si>
  <si>
    <t>四川省中西医结合肛肠病重点实验室</t>
  </si>
  <si>
    <t>20SXPTJS0002</t>
  </si>
  <si>
    <t>133</t>
  </si>
  <si>
    <t>唐雷</t>
  </si>
  <si>
    <t>自伤青少年父母的社会学与心理学状态对自伤自杀的影响</t>
  </si>
  <si>
    <t>哲学社会科学</t>
  </si>
  <si>
    <t>20SXQT0056</t>
  </si>
  <si>
    <t>2021.08-2023.07</t>
  </si>
  <si>
    <t>134</t>
  </si>
  <si>
    <t>杨琨</t>
  </si>
  <si>
    <t>医护一体化品管圈模式下维持性血液透析患者自体动静脉内瘘精准化管理研究</t>
  </si>
  <si>
    <t>20SXQT0287</t>
  </si>
  <si>
    <t>135</t>
  </si>
  <si>
    <t>周茂</t>
  </si>
  <si>
    <t>川东北地区综合ICU医护人员对碳青霉烯耐药革兰氏阴性杆菌感控知信行现状及影响因素研究</t>
  </si>
  <si>
    <t>20SXQT0289</t>
  </si>
  <si>
    <t>136</t>
  </si>
  <si>
    <t>宋珊</t>
  </si>
  <si>
    <t>规范化管理对COPD合并肺癌化疗患者的影响</t>
  </si>
  <si>
    <t>20SXQT0044</t>
  </si>
  <si>
    <t>137</t>
  </si>
  <si>
    <t>以护理院校为依托构建“互联网+时间银行”互助养老志愿服务平台</t>
  </si>
  <si>
    <t>20SXQT0292</t>
  </si>
  <si>
    <t>138</t>
  </si>
  <si>
    <t>刘宇丹</t>
  </si>
  <si>
    <t>健康中国视角下大学生健康危险行为流行病学调查及聚集模式研究</t>
  </si>
  <si>
    <t>20SXQT0079</t>
  </si>
  <si>
    <t>139</t>
  </si>
  <si>
    <t>助理实验师</t>
  </si>
  <si>
    <t>南充新型科研创新组织服务本地生物医药领域经济发展的模式研究</t>
  </si>
  <si>
    <t>20SXQT0282</t>
  </si>
  <si>
    <t>140</t>
  </si>
  <si>
    <t>中医药专业学生的机器翻译素养培养研究</t>
  </si>
  <si>
    <t>20SXQT0274</t>
  </si>
  <si>
    <t>141</t>
  </si>
  <si>
    <t>南充地区老年糖尿病患者心理健康状况研究</t>
  </si>
  <si>
    <t>20SXQT0123</t>
  </si>
  <si>
    <t>142</t>
  </si>
  <si>
    <t>雍桂珍</t>
  </si>
  <si>
    <t>互联网+Meleis护理转变理论在功能性消化不良患者中的量化及应用探索</t>
  </si>
  <si>
    <t>20SXQT0080</t>
  </si>
  <si>
    <t>143</t>
  </si>
  <si>
    <t>“十四五”时期南充市卫生与健康发展策略研究</t>
  </si>
  <si>
    <t>20SXQT0297</t>
  </si>
  <si>
    <t>144</t>
  </si>
  <si>
    <t>刘畅</t>
  </si>
  <si>
    <t>南充市"医养结合"养老机构老年人健康服务需求调查</t>
  </si>
  <si>
    <t>20SXQT0279</t>
  </si>
  <si>
    <t>145</t>
  </si>
  <si>
    <t>社区老年慢性病共患病患者智谋现状及影响因素研究</t>
  </si>
  <si>
    <t>20SXQT0175</t>
  </si>
  <si>
    <t>146</t>
  </si>
  <si>
    <t>基于“互联网+移动卒中单元医护一体化服务”模式建设</t>
  </si>
  <si>
    <t>20SXQT0234</t>
  </si>
  <si>
    <t>147</t>
  </si>
  <si>
    <t>专科护士主导多学科协作模式对癌性疼痛患者生命质量的影响---以南充地区为例</t>
  </si>
  <si>
    <t>20SXQT0070</t>
  </si>
  <si>
    <t>148</t>
  </si>
  <si>
    <t>20SXQT0294</t>
  </si>
  <si>
    <t>149</t>
  </si>
  <si>
    <t>20SXQT0284</t>
  </si>
  <si>
    <t>150</t>
  </si>
  <si>
    <t>南充丝绸文化体系重构与传承发展研究</t>
  </si>
  <si>
    <t>20SXQT0273</t>
  </si>
  <si>
    <t>151</t>
  </si>
  <si>
    <t>自由探索</t>
  </si>
  <si>
    <t>20SXQT0014</t>
  </si>
  <si>
    <t>152</t>
  </si>
  <si>
    <t>李蕊</t>
  </si>
  <si>
    <t>IGF2BP1促进DKK1 mRNA稳定性抑制胎盘植入发生的作用机制研究</t>
  </si>
  <si>
    <t>20SXQT0069</t>
  </si>
  <si>
    <t>153</t>
  </si>
  <si>
    <t>抑郁症ceRNA调控网络研究与诊断模型构建</t>
  </si>
  <si>
    <t>20SXQT0013</t>
  </si>
  <si>
    <t>154</t>
  </si>
  <si>
    <t>脂肪酰胺水解酶（FAAH）通过PI3K/AKT/mTOR自噬通路调控甲基苯丙胺依赖的作用机制研究</t>
  </si>
  <si>
    <t>20SXQT0212</t>
  </si>
  <si>
    <t>155</t>
  </si>
  <si>
    <t>米方林</t>
  </si>
  <si>
    <t>DLX2参与调节重症牙周炎牙槽骨骨组织再生的意义及机制</t>
  </si>
  <si>
    <t>20SXQT0180</t>
  </si>
  <si>
    <t>156</t>
  </si>
  <si>
    <t>聚合酶介导串联重复DNA形成的机制及应用研究</t>
  </si>
  <si>
    <t>20SXQT0109</t>
  </si>
  <si>
    <t>157</t>
  </si>
  <si>
    <t>王城</t>
  </si>
  <si>
    <t>DHCR7重塑胆固醇代谢激活NF-KB/Snail通路介导巨噬细胞极化在新生儿坏死性小肠结肠炎中的机制研究</t>
  </si>
  <si>
    <t>20SXQT0170</t>
  </si>
  <si>
    <t>158</t>
  </si>
  <si>
    <t>朱婷</t>
  </si>
  <si>
    <t>多药耐药相关蛋白MRP3介导吗啡与氯吡格雷间药物相互作用的研究</t>
  </si>
  <si>
    <t>20SXQT0147</t>
  </si>
  <si>
    <t>159</t>
  </si>
  <si>
    <t>Rictor在CTNND2基因敲除小鼠模型中对海马突触可塑性和学习记忆的调控及其神经机制研究</t>
  </si>
  <si>
    <t>20SXQT0077</t>
  </si>
  <si>
    <t>160</t>
  </si>
  <si>
    <t>王安康</t>
  </si>
  <si>
    <t>miR-155-5p靶向TRAF3抑制NAFLD肝细胞脂肪变的机制研究</t>
  </si>
  <si>
    <t>20SXQT0251</t>
  </si>
  <si>
    <t>161</t>
  </si>
  <si>
    <t>20SXQT0241</t>
  </si>
  <si>
    <t>162</t>
  </si>
  <si>
    <t>吴亮</t>
  </si>
  <si>
    <t>体外膜肺氧合对危重症患者利奈唑胺药动学、疗效的影响及个体化治疗研究</t>
  </si>
  <si>
    <t>20SXQT0047</t>
  </si>
  <si>
    <t>163</t>
  </si>
  <si>
    <t>罗孝全</t>
  </si>
  <si>
    <t>6-姜酚对蛛网膜下腔出血后早期脑损伤的保护作用及机制研究</t>
  </si>
  <si>
    <t>20SXQT0081</t>
  </si>
  <si>
    <t>164</t>
  </si>
  <si>
    <t>夏梦迪</t>
  </si>
  <si>
    <t>NF-κB/p53通路介导细胞衰老参与对血管平滑肌细胞（VSMC）钙化的机制研究</t>
  </si>
  <si>
    <t>20SXQT0117</t>
  </si>
  <si>
    <t>165</t>
  </si>
  <si>
    <t>ΔA146Ply蛋白通过甘露糖受体发挥抗三阴性乳腺癌效应的分子机制研究</t>
  </si>
  <si>
    <t>20SXQT0058</t>
  </si>
  <si>
    <t>166</t>
  </si>
  <si>
    <t>基于4DCT的胸中段食管癌放疗相关放射性心脏损伤剂量体积量化分析及放射性心脏损伤动物模型建立</t>
  </si>
  <si>
    <t>20SXQT0254</t>
  </si>
  <si>
    <t>167</t>
  </si>
  <si>
    <t>20SXQT0229</t>
  </si>
  <si>
    <t>168</t>
  </si>
  <si>
    <t>20SXQT0071</t>
  </si>
  <si>
    <t>169</t>
  </si>
  <si>
    <t>宋俊梅</t>
  </si>
  <si>
    <t>探究外泌体PD-L1在食管癌中的节律性及与食管癌预后和免疫治疗的关系</t>
  </si>
  <si>
    <t>20SXQT0257</t>
  </si>
  <si>
    <t>170</t>
  </si>
  <si>
    <t>周方方</t>
  </si>
  <si>
    <t>USP20介导的去泛素化调节HIF-1α/Ezrin通路影响乳腺癌生物学行为的分子机制研究</t>
  </si>
  <si>
    <t>20SXQT0052</t>
  </si>
  <si>
    <t>171</t>
  </si>
  <si>
    <t>徐浩</t>
  </si>
  <si>
    <t>lncRNA-NEAT1竞争性结合miR-27b-3p靶向调控LGALS3介导PI3K/AKT信号通路促进结直肠癌肝转移的机制研究</t>
  </si>
  <si>
    <t>20SXQT0246</t>
  </si>
  <si>
    <t>172</t>
  </si>
  <si>
    <t>四川盆地大气PM2.5水溶性组分诱发肺损伤的机制研究</t>
  </si>
  <si>
    <t>20SXQT0221</t>
  </si>
  <si>
    <t>173</t>
  </si>
  <si>
    <t>龙菲</t>
  </si>
  <si>
    <t>大体积进样-液/质联用法在污水中毒品的痕量分析的应用</t>
  </si>
  <si>
    <t>20SXQT0008</t>
  </si>
  <si>
    <t>174</t>
  </si>
  <si>
    <t>20SXQT0023</t>
  </si>
  <si>
    <t>175</t>
  </si>
  <si>
    <t>基于基因敲出小鼠研究miR-383调控痛风炎症的分子机制</t>
  </si>
  <si>
    <t>20SXQT0167</t>
  </si>
  <si>
    <t>176</t>
  </si>
  <si>
    <t>尹云玉</t>
  </si>
  <si>
    <t>骨髓间充质干细胞移植对脓毒症大鼠经典及非经典焦亡途径的影响及机制研究</t>
  </si>
  <si>
    <t>20SXQT0169</t>
  </si>
  <si>
    <t>177</t>
  </si>
  <si>
    <t>20SXQT0239</t>
  </si>
  <si>
    <t>178</t>
  </si>
  <si>
    <t>20SXQT0116</t>
  </si>
  <si>
    <t>179</t>
  </si>
  <si>
    <t>20SXQT0151</t>
  </si>
  <si>
    <t>180</t>
  </si>
  <si>
    <t>沈建华</t>
  </si>
  <si>
    <t>生酮饮食对AD小鼠的海马神经炎症及认知的影响</t>
  </si>
  <si>
    <t>20SXQT0233</t>
  </si>
  <si>
    <t>181</t>
  </si>
  <si>
    <t>李金穗</t>
  </si>
  <si>
    <t>miR146通过Hippo信号通路调节三阴性乳腺癌生物学行为的机制研究</t>
  </si>
  <si>
    <t>20SXQT0020</t>
  </si>
  <si>
    <t>182</t>
  </si>
  <si>
    <t>谭娟</t>
  </si>
  <si>
    <t>CXCL14调控GABA神经递质对癫痫发作的影响</t>
  </si>
  <si>
    <t>20SXQT0259</t>
  </si>
  <si>
    <t>183</t>
  </si>
  <si>
    <t>20SXQT0039</t>
  </si>
  <si>
    <t>184</t>
  </si>
  <si>
    <t>朱冬梅</t>
  </si>
  <si>
    <t>叶酸靶向的壳聚糖超声微泡介导的TEX10基因下调对原发性肝癌治疗和成像作用</t>
  </si>
  <si>
    <t>20SXQT0140</t>
  </si>
  <si>
    <t>185</t>
  </si>
  <si>
    <t>汤梦月</t>
  </si>
  <si>
    <t>基于MRI多模态影像组学预测胰腺癌KRAS/TP53基因表达状态研究</t>
  </si>
  <si>
    <t>20SXQT0250</t>
  </si>
  <si>
    <t>186</t>
  </si>
  <si>
    <t>20SXQT0192</t>
  </si>
  <si>
    <t>187</t>
  </si>
  <si>
    <t>赵伟</t>
  </si>
  <si>
    <t>基于磁共振3D T1WI结构像研究蛛网膜下腔出血后皮质形态学改变</t>
  </si>
  <si>
    <t>20SXQT0087</t>
  </si>
  <si>
    <t>188</t>
  </si>
  <si>
    <t>林涛</t>
  </si>
  <si>
    <t>具有抗肿瘤效应的骨软骨一体化支架在骨肿瘤中的初步应用研究</t>
  </si>
  <si>
    <t>20SXQT0134</t>
  </si>
  <si>
    <t>189</t>
  </si>
  <si>
    <t>20SXQT0139</t>
  </si>
  <si>
    <t>190</t>
  </si>
  <si>
    <t>基于光学原理对眼前节形态的分析及屈光不正矫正的评估</t>
  </si>
  <si>
    <t>20SXQT0152</t>
  </si>
  <si>
    <t>191</t>
  </si>
  <si>
    <t>彭乔君</t>
  </si>
  <si>
    <t>Nrcam通过GABA突触调控海马神经元兴奋性在颞叶癫痫中的作用及机制</t>
  </si>
  <si>
    <t>20SXQT0223</t>
  </si>
  <si>
    <t>192</t>
  </si>
  <si>
    <t>20SXQT0022</t>
  </si>
  <si>
    <t>193</t>
  </si>
  <si>
    <t>1-DNJ改善2型糖尿病大鼠肝细胞GLUT2表达和转位及降血糖机制的研究</t>
  </si>
  <si>
    <t>20SXQT0164</t>
  </si>
  <si>
    <t>194</t>
  </si>
  <si>
    <t>20SXQT0105</t>
  </si>
  <si>
    <t>195</t>
  </si>
  <si>
    <t>20SXQT0084</t>
  </si>
  <si>
    <t>196</t>
  </si>
  <si>
    <t>孙杰</t>
  </si>
  <si>
    <t>探索结核分枝杆菌特异性抗原Ag85-B、ESAT-6、CFP-10在结核病中的诊断意义----基于微流控抗原芯片及传统检测方法</t>
  </si>
  <si>
    <t>20SXQT0017</t>
  </si>
  <si>
    <t>197</t>
  </si>
  <si>
    <t>袁晓霞</t>
  </si>
  <si>
    <t>miR-195介导PI3K/AKT通路调控胃癌细胞脂肪酸代谢的实验研究</t>
  </si>
  <si>
    <t>20SXQT0053</t>
  </si>
  <si>
    <t>198</t>
  </si>
  <si>
    <t>罗波</t>
  </si>
  <si>
    <t>医(药、护、技)士</t>
  </si>
  <si>
    <t>miR-7在NLRP3炎性体介导的脑出血后炎症中的作用机制研究</t>
  </si>
  <si>
    <t>20SXQT0127</t>
  </si>
  <si>
    <t>199</t>
  </si>
  <si>
    <t>田玲</t>
  </si>
  <si>
    <t>基于子宫内膜癌的病理类型和国际妇产科联盟（FIGO）分期建立治疗后远处转移的预测模型</t>
  </si>
  <si>
    <t>20SXQT0002</t>
  </si>
  <si>
    <t>200</t>
  </si>
  <si>
    <t>彭利红</t>
  </si>
  <si>
    <t>SATB1-Smad4正反馈信号环路在食管癌进展中的作用及机制研究</t>
  </si>
  <si>
    <t>20SXQT0074</t>
  </si>
  <si>
    <t>201</t>
  </si>
  <si>
    <t>20SXQT0096</t>
  </si>
  <si>
    <t>202</t>
  </si>
  <si>
    <t>张扬威</t>
  </si>
  <si>
    <t>肠道微生物组学在自身免疫性脑炎诊断中的研究</t>
  </si>
  <si>
    <t>20SXQT0271</t>
  </si>
  <si>
    <t>203</t>
  </si>
  <si>
    <t>钟立明</t>
  </si>
  <si>
    <t>臭氧通过HIF-1抑制肝癌细胞的上皮间质转化 的分子机制研究</t>
  </si>
  <si>
    <t>20SXQT0103</t>
  </si>
  <si>
    <t>204</t>
  </si>
  <si>
    <t>郑曦</t>
  </si>
  <si>
    <t>射血分数保留型心力衰竭合并房颤列线图预测模型的建立、验证与应用研究</t>
  </si>
  <si>
    <t>20SXQT0197</t>
  </si>
  <si>
    <t>205</t>
  </si>
  <si>
    <t>杨刚</t>
  </si>
  <si>
    <t>CHCHD4在肝癌能量代谢重排中的机制研究</t>
  </si>
  <si>
    <t>20SXQT0026</t>
  </si>
  <si>
    <t>206</t>
  </si>
  <si>
    <t>罗义</t>
  </si>
  <si>
    <t>FZD4介导Gα1213促进Th17分化调控乳腺癌免疫微环境的机制研究</t>
  </si>
  <si>
    <t>20SXQT0181</t>
  </si>
  <si>
    <t>207</t>
  </si>
  <si>
    <t>罗晖</t>
  </si>
  <si>
    <t>经剑突行胸腔镜纵隔肿瘤切除术与常规经胸胸腔镜纵隔肿瘤切除术疗效对比研究</t>
  </si>
  <si>
    <t>20SXQT0083</t>
  </si>
  <si>
    <t>208</t>
  </si>
  <si>
    <t>明华伟</t>
  </si>
  <si>
    <t>部分去皮化前臂皮瓣与股前外侧穿支皮瓣在面部恶性肿瘤术后缺损修复重建中的比较研究</t>
  </si>
  <si>
    <t>20SXQT0261</t>
  </si>
  <si>
    <t>209</t>
  </si>
  <si>
    <t>20SXQT0101</t>
  </si>
  <si>
    <t>210</t>
  </si>
  <si>
    <t>王大庆</t>
  </si>
  <si>
    <t>眼睑常见上皮性恶性肿瘤中成纤维活化蛋白-a的表达及肿瘤相关成纤维细胞的生物学特性对比研究</t>
  </si>
  <si>
    <t>20SXQT0036</t>
  </si>
  <si>
    <t>211</t>
  </si>
  <si>
    <t>廖君左</t>
  </si>
  <si>
    <t>川芎嗪产前干预对先天性膈疝大鼠肺发育不良的影响及机制研究</t>
  </si>
  <si>
    <t>20SXQT0086</t>
  </si>
  <si>
    <t>212</t>
  </si>
  <si>
    <t>EGCG对Drp-1介导的2型糖尿病小鼠胰岛细胞线粒体凋亡途径的实验研究</t>
  </si>
  <si>
    <t>20SXQT0003</t>
  </si>
  <si>
    <t>213</t>
  </si>
  <si>
    <t>林虹宇</t>
  </si>
  <si>
    <t>长期苯二氮卓调控APP/PS1小鼠神经元自噬改善AD病理</t>
  </si>
  <si>
    <t>20SXQT0142</t>
  </si>
  <si>
    <t>214</t>
  </si>
  <si>
    <t>20SXQT0245</t>
  </si>
  <si>
    <t>215</t>
  </si>
  <si>
    <t>唐芹芹</t>
  </si>
  <si>
    <t>CARD9基因多态性与花斑糠疹遗传易感的相关性研究</t>
  </si>
  <si>
    <t>20SXQT0191</t>
  </si>
  <si>
    <t>216</t>
  </si>
  <si>
    <t>王宝福</t>
  </si>
  <si>
    <t>免疫抑制剂药物基因组学检测在特发性膜性肾病真实世界精准治疗中的应用探索研究</t>
  </si>
  <si>
    <t>20SXQT0124</t>
  </si>
  <si>
    <t>217</t>
  </si>
  <si>
    <t>钟扬</t>
  </si>
  <si>
    <t>不同补片固定及引流模式下腹腔镜腹股沟疝修补术后并发症的临床研究</t>
  </si>
  <si>
    <t>20SXQT0272</t>
  </si>
  <si>
    <t>218</t>
  </si>
  <si>
    <t>20SXQT0102</t>
  </si>
  <si>
    <t>219</t>
  </si>
  <si>
    <t>吴溢</t>
  </si>
  <si>
    <t>生酮饮食对胆囊切除术后炎症、肠道免疫及菌群的影响</t>
  </si>
  <si>
    <t>20SXQT0114</t>
  </si>
  <si>
    <t>220</t>
  </si>
  <si>
    <t>20SXQT0264</t>
  </si>
  <si>
    <t>221</t>
  </si>
  <si>
    <t>李珏</t>
  </si>
  <si>
    <t>基于奥马哈系统的延续性护理在糖尿病合并肛周脓肿患者的应用和效果评价</t>
  </si>
  <si>
    <t>20SXQT0125</t>
  </si>
  <si>
    <t>222</t>
  </si>
  <si>
    <t>磁性纳米颗粒介导的靶向调控LINC00460/ miR-939-5p/KRAS对胰腺癌增殖及侵袭的分子机制研究</t>
  </si>
  <si>
    <t>20SXQT0143</t>
  </si>
  <si>
    <t>223</t>
  </si>
  <si>
    <t>靶向BRD4抗肿瘤抑制剂的虚拟筛选和选择性抑制机理研究</t>
  </si>
  <si>
    <t>20SXQT0161</t>
  </si>
  <si>
    <t>224</t>
  </si>
  <si>
    <t>20SXQT0162</t>
  </si>
  <si>
    <t>225</t>
  </si>
  <si>
    <t>蒲嘉骐</t>
  </si>
  <si>
    <t>纳米金结合表阿霉素并与载药工具结合后经肝动脉注射对兔VX-2 肝肿瘤抑制作用的实验研究</t>
  </si>
  <si>
    <t>20SXQT0198</t>
  </si>
  <si>
    <t>226</t>
  </si>
  <si>
    <t>赵桥</t>
  </si>
  <si>
    <t>构建新型促血管化纳米增韧组织工程骨用于大段骨缺损修复</t>
  </si>
  <si>
    <t>20SXQT0106</t>
  </si>
  <si>
    <t>227</t>
  </si>
  <si>
    <t>唐艳</t>
  </si>
  <si>
    <t>超声微泡介导shRNA下调Tex10治疗肝癌</t>
  </si>
  <si>
    <t>20SXQT0155</t>
  </si>
  <si>
    <t>228</t>
  </si>
  <si>
    <t>张兰芳</t>
  </si>
  <si>
    <t>基于纳米结构及多元掺杂协同效应的抗菌表面的制作与性能研究</t>
  </si>
  <si>
    <t>20SXQT0217</t>
  </si>
  <si>
    <t>229</t>
  </si>
  <si>
    <t>杰出贡献奖</t>
  </si>
  <si>
    <t>2018-2019年南充市科技创新奖</t>
  </si>
  <si>
    <t>230</t>
  </si>
  <si>
    <t>231</t>
  </si>
  <si>
    <t>系统性经斑狼疮的损伤机制研究</t>
  </si>
  <si>
    <t>232</t>
  </si>
  <si>
    <t>精准肥胖及代谢病外科的创新应用</t>
  </si>
  <si>
    <t>233</t>
  </si>
  <si>
    <t>视觉发育相关机制及临床应用研究</t>
  </si>
  <si>
    <t>234</t>
  </si>
  <si>
    <t>马英</t>
  </si>
  <si>
    <t>脑卒中的基础与临床研究</t>
  </si>
  <si>
    <t>235</t>
  </si>
  <si>
    <t>高强度聚焦超声在妇产科疾病中的临床应用研究</t>
  </si>
  <si>
    <t>236</t>
  </si>
  <si>
    <t>大肠肿瘤病理特征及发生机制的基础研究</t>
  </si>
  <si>
    <t>237</t>
  </si>
  <si>
    <t>238</t>
  </si>
  <si>
    <t>食管癌新型生物标志物的发现及临床应用</t>
  </si>
  <si>
    <t>239</t>
  </si>
  <si>
    <t>儿童口腔疾病防控体系的建立与应用</t>
  </si>
  <si>
    <t>著作名称</t>
  </si>
  <si>
    <t>著作类别</t>
  </si>
  <si>
    <t>出版单位</t>
  </si>
  <si>
    <t>出版时间</t>
  </si>
  <si>
    <t>成果性质认定</t>
  </si>
  <si>
    <t>主编</t>
  </si>
  <si>
    <t>贡献</t>
  </si>
  <si>
    <t>出版社类别认定</t>
  </si>
  <si>
    <t>专著类别基础绩点</t>
  </si>
  <si>
    <t>中医疾病诊疗集锦</t>
  </si>
  <si>
    <t>工具书</t>
  </si>
  <si>
    <t>天津科学技术出版社</t>
  </si>
  <si>
    <t>廖伯年</t>
  </si>
  <si>
    <t>专著</t>
  </si>
  <si>
    <t>奚胜、王钦和、刘艳芍、李东霞、肖易、王文秀主编</t>
  </si>
  <si>
    <t>8副主编（排名1）</t>
  </si>
  <si>
    <t>B类</t>
  </si>
  <si>
    <t>吉林大学出版社</t>
  </si>
  <si>
    <t>李小俞主编</t>
  </si>
  <si>
    <t>1副主编（排名1））</t>
  </si>
  <si>
    <t>牙体牙髓病就医指南</t>
  </si>
  <si>
    <t>编著</t>
  </si>
  <si>
    <t>人民卫生出版社</t>
  </si>
  <si>
    <t>2019-06-05</t>
  </si>
  <si>
    <t>周学东、李继遥主编</t>
  </si>
  <si>
    <t>参编（20）</t>
  </si>
  <si>
    <t>A类</t>
  </si>
  <si>
    <t>学而思思而行</t>
  </si>
  <si>
    <t>江西高校出版社</t>
  </si>
  <si>
    <t>潘尔春主编</t>
  </si>
  <si>
    <t>新型冠状病毒肺炎心肺超声联合检查及远程诊断实施方案</t>
  </si>
  <si>
    <t>中华医学电子音像出版社</t>
  </si>
  <si>
    <t>尹立雪、李春梅主编</t>
  </si>
  <si>
    <t>4副主编（排名4）</t>
  </si>
  <si>
    <t>化学工业出版社</t>
  </si>
  <si>
    <t>2020-04-03</t>
  </si>
  <si>
    <t>尹立雪、岳文胜主编</t>
  </si>
  <si>
    <t>新时代高校思想政治教育创新研究</t>
  </si>
  <si>
    <t>中国社会科学出版社</t>
  </si>
  <si>
    <t>张玲、张勇著</t>
  </si>
  <si>
    <t>新编外科诊疗学及手术技巧</t>
  </si>
  <si>
    <t>吉林科学技术出版社</t>
  </si>
  <si>
    <t>李贵全、唐晓平、田野、宫方超、敬国敏、欧阳红飞主编</t>
  </si>
  <si>
    <t>北京工业大学出版社</t>
  </si>
  <si>
    <t>苟连平著</t>
  </si>
  <si>
    <t>丁超明、杨剑、巫姜、杨正宏、胡志伟、王华主编</t>
  </si>
  <si>
    <t>参编（26）</t>
  </si>
  <si>
    <t>卫生经济管理研究</t>
  </si>
  <si>
    <t>蓝英著</t>
  </si>
  <si>
    <t>北京大学出版社</t>
  </si>
  <si>
    <t>李福印等著</t>
  </si>
  <si>
    <t>生物化学与分子生物学</t>
  </si>
  <si>
    <t>中国建材工业出版社</t>
  </si>
  <si>
    <t>张慧瑛、汤建才著</t>
  </si>
  <si>
    <t>神经外科诊疗基础与技巧</t>
  </si>
  <si>
    <t>科学技术文献出版社</t>
  </si>
  <si>
    <t>王光绿、唐晓平、郑超、张列、钟俊主编</t>
  </si>
  <si>
    <t>神经外科多发病诊断和治疗</t>
  </si>
  <si>
    <t>2020-01-16</t>
  </si>
  <si>
    <t>于立刚、郑琴、黄文业主编</t>
  </si>
  <si>
    <t>3副主编（排名1））</t>
  </si>
  <si>
    <t>九州出版社</t>
  </si>
  <si>
    <t>刘清哲著</t>
  </si>
  <si>
    <t>1副主编（排名1）</t>
  </si>
  <si>
    <t>人文地理学视野下的晚明游记研究</t>
  </si>
  <si>
    <t>西南交通大学出版社</t>
  </si>
  <si>
    <t>邹定霞著</t>
  </si>
  <si>
    <t>林栩、李钢、陈晓君、张国辉、马生明主编</t>
  </si>
  <si>
    <t>论语的传播思想</t>
  </si>
  <si>
    <t>张艳云</t>
  </si>
  <si>
    <t>谢清果等著</t>
  </si>
  <si>
    <t>临床神经外科疾病诊断和治疗</t>
  </si>
  <si>
    <t>黄垂学、张列、唐晓平、郑念东、贾海波主编</t>
  </si>
  <si>
    <t>5主编（排名3）</t>
  </si>
  <si>
    <t>译著</t>
  </si>
  <si>
    <t>天津科技翻译出版有限公司</t>
  </si>
  <si>
    <t>王骏、张治平、陈峰主译</t>
  </si>
  <si>
    <t>3副主编（排名2）</t>
  </si>
  <si>
    <t>吉林出版集团股份有限公司</t>
  </si>
  <si>
    <t>陈晓明、葛慧玲、赵瑜著</t>
  </si>
  <si>
    <t>口腔科疾病诊治及技术要点</t>
  </si>
  <si>
    <t>李丽华、孙强、韩慧、丁明会、许胜主编</t>
  </si>
  <si>
    <t>基层医疗机构医院感染预防与控制手册</t>
  </si>
  <si>
    <t>四川大学出版社</t>
  </si>
  <si>
    <t>杨邦翠</t>
  </si>
  <si>
    <t>徐世兰主编</t>
  </si>
  <si>
    <t>参编（27）单位为中心医院</t>
  </si>
  <si>
    <t>基本医疗保险基础理论与实证研究</t>
  </si>
  <si>
    <t>蓝英编著</t>
  </si>
  <si>
    <t>关爱甲状旁腺健康</t>
  </si>
  <si>
    <t>科学出版社</t>
  </si>
  <si>
    <t>徐周</t>
  </si>
  <si>
    <t>孔令泉、吴凯南、厉红元主编</t>
  </si>
  <si>
    <t>参编（73）</t>
  </si>
  <si>
    <t>肛管解剖的进展</t>
  </si>
  <si>
    <t>陈金源、刘英富、程明亮主编</t>
  </si>
  <si>
    <t>3副主编（排名1）</t>
  </si>
  <si>
    <t>风湿免疫疾病临床诊疗手册</t>
  </si>
  <si>
    <t>北京：科学技术文献出版社</t>
  </si>
  <si>
    <t>李长贵主编</t>
  </si>
  <si>
    <t>参编（44）</t>
  </si>
  <si>
    <t>奋进的五年-环保科普大学生在行动</t>
  </si>
  <si>
    <t>中国环境出版集团</t>
  </si>
  <si>
    <t>李友平、胡颖铭、罗杰伟、唐娅、朱晓华主编</t>
  </si>
  <si>
    <t>第一大股东控制权转移的财务后果研究</t>
  </si>
  <si>
    <t>西南财经大学出版社</t>
  </si>
  <si>
    <t>李小华著</t>
  </si>
  <si>
    <t>邓小平生态文明建设思想研究</t>
  </si>
  <si>
    <t>李学林、潘尔春等著</t>
  </si>
  <si>
    <t>肠道菌群对营养和健康的交互影响</t>
  </si>
  <si>
    <t>天津出版传媒集团</t>
  </si>
  <si>
    <t>付祥胜、汤小伟、黎军主译</t>
  </si>
  <si>
    <t>参译（31）</t>
  </si>
  <si>
    <t>MINIMALLY INVASIVE PANCREATIC SURGERY</t>
  </si>
  <si>
    <t>AME Publishing Company</t>
  </si>
  <si>
    <t>参编（10）</t>
  </si>
  <si>
    <t>黄山鹰、曾玉华、成晓燕、牛菊敏、陈凤霞主编</t>
  </si>
  <si>
    <t>立项编号</t>
  </si>
  <si>
    <t>认定实验室名称</t>
  </si>
  <si>
    <t>依托单位</t>
  </si>
  <si>
    <t>研究领域</t>
  </si>
  <si>
    <t>负责人</t>
  </si>
  <si>
    <t>NCKL201906</t>
  </si>
  <si>
    <t>脑功能修复与调控南充市重点实验室</t>
  </si>
  <si>
    <t>神经精神疾病基础与临床</t>
  </si>
  <si>
    <t>NCKL201910</t>
  </si>
  <si>
    <t>肝病精准与微创诊疗南充市重点实验室</t>
  </si>
  <si>
    <t>医学</t>
  </si>
  <si>
    <t>NCKL202013</t>
  </si>
  <si>
    <t>超声医学工程南充市重点实验室</t>
  </si>
  <si>
    <t>医学影像</t>
  </si>
  <si>
    <t>基础绩点</t>
  </si>
  <si>
    <t>社科或软科学</t>
  </si>
  <si>
    <t>说明</t>
  </si>
  <si>
    <t>中级/教学科研型</t>
  </si>
  <si>
    <t>高级/教学科研型</t>
  </si>
  <si>
    <t>中级/教学科研岗型</t>
  </si>
  <si>
    <t>高级/科研为主型</t>
  </si>
  <si>
    <t>是</t>
  </si>
  <si>
    <t>中级/管理</t>
  </si>
  <si>
    <t>中级/教学为主型</t>
  </si>
  <si>
    <t>高级/教学为主型</t>
  </si>
  <si>
    <t>初级/教学科研型</t>
  </si>
  <si>
    <t>高级/管理</t>
  </si>
  <si>
    <t>中级/实验技术岗</t>
  </si>
  <si>
    <t>中级/管理岗</t>
  </si>
  <si>
    <t>初级/教学为主型</t>
  </si>
  <si>
    <t>中级/教学为主岗</t>
  </si>
  <si>
    <t>扫频光相干断层扫描生物测量仪OA-2000的临床应用研究进展</t>
  </si>
  <si>
    <t>OCTA在检测阿尔茨海默症临床前期视网膜微血管改变中的应用</t>
  </si>
  <si>
    <t>IOLMaster 700 测量健康眼生物参数的重复性与再现性</t>
  </si>
  <si>
    <t>推进“健康中国”建设背景下体医协作契合点研究</t>
  </si>
  <si>
    <t>利益相关者视角下的民族民间体育赛事协同治理研究——人大检索</t>
  </si>
  <si>
    <t>腹腔镜肝门部胆管癌根治性切除 操作流程专家建议</t>
  </si>
  <si>
    <t>胆道外科抗菌药物规范化应用专家共识（2019版）</t>
  </si>
  <si>
    <t>胆道镜在肝胆管结石病诊断与治疗中的应用专家共识(2019版)</t>
  </si>
  <si>
    <t>肝胆管结石病微创手术治疗指南(2019版)</t>
  </si>
  <si>
    <t>肝胆管结石病胆肠吻合术应用专家共识(2019版)</t>
  </si>
  <si>
    <t>腹腔镜下根治性切除术治疗IV型肝门部胆管癌的效果分析</t>
  </si>
  <si>
    <t>pT3期胆囊癌行扩大根治术的临床价值</t>
  </si>
  <si>
    <t>第8版AJCC分期系统对肝内胆管癌术后预后评估价值研究</t>
  </si>
  <si>
    <t>血清CA199异常对胆总管结石继发性急性胆管炎患者的早期预判价值</t>
  </si>
  <si>
    <t>３ Ｄ和２ Ｄ腔镜在胸前入路甲状腺癌手术中的效果比较</t>
  </si>
  <si>
    <t>腹腔镜根治性切除肝门部胆管癌15例临床分析</t>
  </si>
  <si>
    <t>茶文化“和”视角下医学生和谐人格培养</t>
  </si>
  <si>
    <t>7例新型冠状病毒肺炎患者的临床特点及影响预后的相关性分析</t>
  </si>
  <si>
    <t>CT 引导下经皮同轴活检在肺磨玻璃病变中的应用</t>
  </si>
  <si>
    <t>SC-120全自动推片染色机在血细胞形态检查中的应用研究</t>
  </si>
  <si>
    <t>基于纳米羟基磷灰石/聚酰胺66的增韧改性骨生物材料的应用研究</t>
  </si>
  <si>
    <t>逆行肾内手术与经皮肾镜取石术治疗 2~3 cm 肾结石的 meta分析</t>
  </si>
  <si>
    <t>经腹途径与经腹膜后途径腹腔镜去顶减压术治疗单纯性肾囊肿的 Meta 分析</t>
  </si>
  <si>
    <t>保留 Retzius间隙的机器人辅助腹腔镜根治性前列腺癌切除术的安全性及有效性的荟萃分析</t>
  </si>
  <si>
    <t>乳腺癌患者血浆纤维蛋白原和D-二聚体及抗凝血酶iii活性水平的变化及临床意义</t>
  </si>
  <si>
    <t>慢性HBV感染患者细胞免疫与miRNA155表达相关性研究</t>
  </si>
  <si>
    <t>妊娠不同时期孕妇血浆凝固四项、FDP、D-二聚体和AT-iii的变化及临床意义</t>
  </si>
  <si>
    <t>体液中GDF-15水平在实体恶性肿瘤患者中的预后价值</t>
  </si>
  <si>
    <t>药物联合体外冲击波治疗ⅢA型前列腺炎的临床研究</t>
  </si>
  <si>
    <t>体外冲击波治疗慢性盆腔疼痛综合症临床效果的Meta分析</t>
  </si>
  <si>
    <t>2018年上半年某城区中老年男性迟发性性腺功能减退症的流行病学调查</t>
  </si>
  <si>
    <t>高强度聚焦超声联合宫腔镜治疗直径4～8 cm的Ⅱ型黏膜下肌瘤12例分析</t>
  </si>
  <si>
    <t>微小RNA与近视的相关研究</t>
  </si>
  <si>
    <t>协同护理模式联合CPM对高龄膝关节置换术后患者功能康复的影响</t>
  </si>
  <si>
    <t>肺原发性软组织巨细胞瘤1例</t>
  </si>
  <si>
    <t>EGCG对2型糖尿病大鼠肾脏功能的影响</t>
  </si>
  <si>
    <t>虫草菌丝对2型糖尿病大鼠认知障碍的影响</t>
  </si>
  <si>
    <t>基于“互联网+”背景医院微信公众平台就医模式研究-以南充市大型公立医院为例</t>
  </si>
  <si>
    <t>针刺预防治疗偏头痛生存质量的Meta分析</t>
  </si>
  <si>
    <t>一种基于吗啉衍生物的Fe3+/Cu2+荧光探针</t>
  </si>
  <si>
    <t>新型Ｎ-杂环卡宾咪唑盐的合成 、 表征与抑菌活性研究</t>
  </si>
  <si>
    <t>miR-451a在鼻咽癌中的表达与病理特征及预后的相关性</t>
  </si>
  <si>
    <t>趋化因子与SP-D在持续性慢性鼻炎发病中的作用机制研究</t>
  </si>
  <si>
    <t>一例α地中海贫血罕见突变携带者 的分子遗传学诊断</t>
  </si>
  <si>
    <t>表没食子儿茶素没食子酸脂对2型糖尿病大鼠GLUT2/G6PD/GS表达和血糖调节的研究</t>
  </si>
  <si>
    <t>微小RNA一21  ／JAGl通路在比格犬房颤模型中的作用及其机制</t>
  </si>
  <si>
    <t>Long-term outcomes and life quality in the elderly after cardiac surgery： A single-center retrospective   analysis</t>
  </si>
  <si>
    <t>KRAS基因编辑的PANC-1细胞的细胞行为学变化</t>
  </si>
  <si>
    <t>烯醇化酶 mRNA表达在乳腺癌患者中的预后判断价值</t>
  </si>
  <si>
    <t>Maresin-1对哮喘小鼠肺部炎症及MAPK信号通路的影响</t>
  </si>
  <si>
    <t>四川东北地区多发性肌炎与皮肌炎患者的 临床及实验室特征比较</t>
  </si>
  <si>
    <t>多发性肌炎与皮肌炎合并恶性肿瘤14例临床分析</t>
  </si>
  <si>
    <t>环状RNA在系统性红斑狼疮中的研究进展</t>
  </si>
  <si>
    <t>长链非编码RNA在间质性肺疾病中的研究进展</t>
  </si>
  <si>
    <t xml:space="preserve">微RNA在结缔组织病相关间质性肺疾病的研究进展 </t>
  </si>
  <si>
    <t>我国川东北地区多发性肌炎/皮肌炎合并间质性肺疾病患者的临床特征及其影响因素研究</t>
  </si>
  <si>
    <t>间歇期痛风患者中性粒细胞/淋巴细胞比值的变化及其临床意义研究</t>
  </si>
  <si>
    <t>高尿酸血症/痛风患者实践指南</t>
  </si>
  <si>
    <t>miR-335-5p和转录因子ATF2在宫颈癌中的表达关系研究</t>
  </si>
  <si>
    <t>Plasma perfusion 治疗对HBV相关性肝衰竭患者T淋巴细胞亚群及炎性因子表达水平影响的相关性分析</t>
  </si>
  <si>
    <t>慢性乙型病毒性肝炎患者合并抑郁的COX风险预测模型</t>
  </si>
  <si>
    <t>当代科学技术进步与马克思主义哲学发展——评《现代科学技术与马克思主义哲学创新》</t>
  </si>
  <si>
    <t xml:space="preserve"> Toric人工晶状体与角膜切口矫正白内障低中度角膜散光比较的 Meta分析</t>
  </si>
  <si>
    <t>肝硬化合并腹腔积液发生腹外疝的CT评价</t>
  </si>
  <si>
    <t>5130例临产孕妇乙肝肝炎、梅毒及艾滋病毒检测</t>
  </si>
  <si>
    <t>载竹红菌素纳米靶向探针的制备及其体外对NPC细胞寻靶能力的实验研究</t>
  </si>
  <si>
    <t>帕金森病非运动症状脑功能网络特征 及其调控研究进展</t>
  </si>
  <si>
    <t>嗅觉刺激多发性硬化患者的脑功能磁共振 成像初步研究</t>
  </si>
  <si>
    <t>四川省重型/危重型新型冠状病毒肺炎患者神经系统 相关症状的回顾性分析</t>
  </si>
  <si>
    <t>社会的话语性构形——保罗赫斯特的话语理论探微</t>
  </si>
  <si>
    <t>“赫斯特之争”：英美社会形态过渡讨论谱系中有待发掘的理论资源</t>
  </si>
  <si>
    <t>血清癌胚抗原、甲状腺球蛋白及半乳凝集素-3 水平在甲状腺癌鉴别诊断中的价值</t>
  </si>
  <si>
    <t>运用CRISPR/Cas9技术构建敲除体轴抑制蛋白1(AXIN1)基因的ACT-1人未分化甲状腺癌细胞系</t>
  </si>
  <si>
    <t>Ilizarov技术与Masquelet技术治疗股骨感染性骨不连的疗效</t>
  </si>
  <si>
    <t>髌外侧入路与股骨前外侧入路联合LISS钢板治疗C型股骨远端骨折的疗效及安全性分析</t>
  </si>
  <si>
    <t>心脏磁共振在AL型及ATTR型心肌淀粉样变中的应用进展</t>
  </si>
  <si>
    <t>TNF-α在口腔鳞癌组织中的表达及临床意义</t>
  </si>
  <si>
    <t>mini-Swashbuckler入路治疗股骨远端C型骨折的早期疗效</t>
  </si>
  <si>
    <t>miR-409-3p在肿瘤中的研究进展</t>
  </si>
  <si>
    <t xml:space="preserve">血小板浓缩物治疗糖尿病足溃疡的进展 </t>
  </si>
  <si>
    <t>miRNA 在瘢痕疙瘩中作用研究进展</t>
  </si>
  <si>
    <t>泛素蛋白连接酶E3A在乳腺癌细胞中作用的蛋白组学与生物信息学分析</t>
  </si>
  <si>
    <t>亲子鉴定中Penta E突变1例</t>
  </si>
  <si>
    <t>hTWEAK 基因重组慢病毒载体构建、 病毒包装及蛋白 表达分析</t>
  </si>
  <si>
    <t>丙肝患者血清 HCV RNA拷贝数与HCV Ab定量和 肝脏功能损伤程度的关系</t>
  </si>
  <si>
    <t>四川省南充市 90 名大学生刚地弓形虫感染调查</t>
  </si>
  <si>
    <t>血清TLR4、MFG-E8及HMGB1对脓毒症患者并发急性肾损伤的诊断价值</t>
  </si>
  <si>
    <t>血清高迁移率族蛋白B1、调节性T细胞(Treg)水平对脓毒症患者肠屏障状况及临床预后的影响</t>
  </si>
  <si>
    <t>IL-17、IL-6和IL-10因子在急性冠状动脉综合征的作用机制.</t>
  </si>
  <si>
    <t>不同药物对七氟烷MACBAR影响的研究现状</t>
  </si>
  <si>
    <t>不同剂量地佐辛对腹腔镜气腹时七氟烷MACBAＲ的影响</t>
  </si>
  <si>
    <t>不同剂量右美托咪定对骨科止血带患者七氟烷MACBAR的影响</t>
  </si>
  <si>
    <t>正常肝功能与B级肝功能患者七氟烷MACBAR的比较</t>
  </si>
  <si>
    <t>瑞芬太尼对腹腔镜手术肝功能障碍患者七氟醚MACBAR的影响</t>
  </si>
  <si>
    <t>不同血浆靶浓度舒芬太尼对腹腔镜气腹刺激时七氟烷MACBAR的影响</t>
  </si>
  <si>
    <t>食管癌组织端粒保护蛋白TPP1表达及临床意义</t>
  </si>
  <si>
    <t>miR-18a和miR-21在食管癌中的表达及其对食管癌的诊断价值</t>
  </si>
  <si>
    <t>原发性心脏平滑肌肉瘤1例及影像学分析</t>
  </si>
  <si>
    <t>输尿管小细胞神经内分泌癌1例伴异源性成分及文献复习</t>
  </si>
  <si>
    <t>PKM2 和 PET/CT 在肺癌糖代谢方面的研究与应用进展</t>
  </si>
  <si>
    <t>医学影像技术在慢性肾脏病早期肾功能 评估中的研究与应用进展</t>
  </si>
  <si>
    <t>超声造影在早期肝癌诊断和消融术治疗中的 应用研究进展</t>
  </si>
  <si>
    <t>miR-490-5p靶向SP1抑制骨肉瘤的发生发展</t>
  </si>
  <si>
    <t>维生素D对系统性红斑狼疮的影响</t>
  </si>
  <si>
    <t>维生素D的非经典代谢途径在自身免疫性疾病发生发展中作用的研究进展</t>
  </si>
  <si>
    <t xml:space="preserve"> 超声与MRI在肩袖损伤中的临床应用价值</t>
  </si>
  <si>
    <t>新型冠状病毒肺炎超声与CT对照图谱</t>
  </si>
  <si>
    <t>肝硬化失代偿期患者6 min台阶试验前后心脏结构和功能情况分析</t>
  </si>
  <si>
    <t>综合管理在慢性肾脏病3~4期患者中的应用效果</t>
  </si>
  <si>
    <t>II型糖尿病大鼠关节软骨中连接蛋白43的表达意义</t>
  </si>
  <si>
    <t>麦冬皂苷D诱导十二指肠平滑肌舒张作用及机制</t>
  </si>
  <si>
    <t>长链非编码RNA在痛风性关节炎研究中的新进展</t>
  </si>
  <si>
    <t>长链非编码RNA调节痛风炎症信号通路的研究进展</t>
  </si>
  <si>
    <t>微RNA-146a通过Toll样受体信号途径在RAW264.7细胞痛风性关节炎模型炎症反应中的研究</t>
  </si>
  <si>
    <t>The crystal structure of 1,1′-(9-ethyl-9H-carbazole- 3,6-diyl)bis(3-ethyl-1H-imidazol-3-ium) bis(hexafluorophosphate(IV)), C24H27N5F12P2</t>
  </si>
  <si>
    <t>抗炎及抗自由基治疗对脑缺血/再灌注后成年大鼠神经干细胞增殖及BDNF和VEGF表达的影响</t>
  </si>
  <si>
    <t>癫痫持续发作时间与大鼠海马苔藓纤维发芽 程度及自发性痫性发作的关系</t>
  </si>
  <si>
    <t>早产儿ABO溶血病临床分析</t>
  </si>
  <si>
    <t>PI3K/Akt/GSK-3p通路在体外培养神经元缺氧缺血损伤中的作用</t>
  </si>
  <si>
    <t>胃肠流转术改善糖尿病大鼠胰岛素抵抗和增加外周脂肪和肌肉组织中GULT-4基因表达</t>
  </si>
  <si>
    <r>
      <rPr>
        <sz val="10"/>
        <rFont val="宋体"/>
        <family val="3"/>
        <charset val="134"/>
      </rPr>
      <t>原发性心脏平滑肌肉瘤</t>
    </r>
    <r>
      <rPr>
        <sz val="10"/>
        <rFont val="Arial"/>
        <family val="2"/>
      </rPr>
      <t>1</t>
    </r>
    <r>
      <rPr>
        <sz val="10"/>
        <rFont val="宋体"/>
        <family val="3"/>
        <charset val="134"/>
      </rPr>
      <t>例及影像学分析</t>
    </r>
    <phoneticPr fontId="1" type="noConversion"/>
  </si>
  <si>
    <r>
      <rPr>
        <sz val="10"/>
        <rFont val="微软雅黑"/>
        <family val="2"/>
        <charset val="134"/>
      </rPr>
      <t>逆行肾内手术与经皮肾镜取石术治疗</t>
    </r>
    <r>
      <rPr>
        <sz val="10"/>
        <rFont val="Arial"/>
        <family val="2"/>
      </rPr>
      <t xml:space="preserve"> 2~3 cm </t>
    </r>
    <r>
      <rPr>
        <sz val="10"/>
        <rFont val="微软雅黑"/>
        <family val="2"/>
        <charset val="134"/>
      </rPr>
      <t>肾结石的</t>
    </r>
    <r>
      <rPr>
        <sz val="10"/>
        <rFont val="Arial"/>
        <family val="2"/>
      </rPr>
      <t xml:space="preserve"> meta</t>
    </r>
    <r>
      <rPr>
        <sz val="10"/>
        <rFont val="微软雅黑"/>
        <family val="2"/>
        <charset val="134"/>
      </rPr>
      <t>分析</t>
    </r>
    <phoneticPr fontId="1" type="noConversion"/>
  </si>
  <si>
    <r>
      <rPr>
        <sz val="10"/>
        <rFont val="宋体"/>
        <family val="3"/>
        <charset val="134"/>
      </rPr>
      <t>李金泽（学）</t>
    </r>
    <r>
      <rPr>
        <sz val="10"/>
        <rFont val="Arial"/>
        <family val="2"/>
      </rPr>
      <t>;</t>
    </r>
    <r>
      <rPr>
        <sz val="10"/>
        <rFont val="宋体"/>
        <family val="3"/>
        <charset val="134"/>
      </rPr>
      <t>李云祥</t>
    </r>
    <phoneticPr fontId="1" type="noConversion"/>
  </si>
  <si>
    <r>
      <rPr>
        <sz val="10"/>
        <rFont val="微软雅黑"/>
        <family val="2"/>
        <charset val="134"/>
      </rPr>
      <t>经腹途径与经腹膜后途径腹腔镜去顶减压术治疗单纯性肾囊肿的</t>
    </r>
    <r>
      <rPr>
        <sz val="10"/>
        <rFont val="Arial"/>
        <family val="2"/>
      </rPr>
      <t xml:space="preserve"> Meta </t>
    </r>
    <r>
      <rPr>
        <sz val="10"/>
        <rFont val="微软雅黑"/>
        <family val="2"/>
        <charset val="134"/>
      </rPr>
      <t>分析</t>
    </r>
    <phoneticPr fontId="1" type="noConversion"/>
  </si>
  <si>
    <r>
      <rPr>
        <sz val="10"/>
        <rFont val="微软雅黑"/>
        <family val="2"/>
        <charset val="134"/>
      </rPr>
      <t>何丽萍（学）</t>
    </r>
    <r>
      <rPr>
        <sz val="10"/>
        <rFont val="Arial"/>
        <family val="2"/>
      </rPr>
      <t>;</t>
    </r>
    <r>
      <rPr>
        <sz val="10"/>
        <rFont val="微软雅黑"/>
        <family val="2"/>
        <charset val="134"/>
      </rPr>
      <t>许桂文（学）</t>
    </r>
    <r>
      <rPr>
        <sz val="10"/>
        <rFont val="Arial"/>
        <family val="2"/>
      </rPr>
      <t>;</t>
    </r>
    <r>
      <rPr>
        <sz val="10"/>
        <rFont val="微软雅黑"/>
        <family val="2"/>
        <charset val="134"/>
      </rPr>
      <t>唐镱洲（学）</t>
    </r>
    <r>
      <rPr>
        <sz val="10"/>
        <rFont val="Arial"/>
        <family val="2"/>
      </rPr>
      <t>;</t>
    </r>
    <r>
      <rPr>
        <sz val="10"/>
        <rFont val="微软雅黑"/>
        <family val="2"/>
        <charset val="134"/>
      </rPr>
      <t>冉玲（学）</t>
    </r>
    <r>
      <rPr>
        <sz val="10"/>
        <rFont val="Arial"/>
        <family val="2"/>
      </rPr>
      <t>;</t>
    </r>
    <r>
      <rPr>
        <sz val="10"/>
        <rFont val="微软雅黑"/>
        <family val="2"/>
        <charset val="134"/>
      </rPr>
      <t>向宇（学）</t>
    </r>
    <r>
      <rPr>
        <sz val="10"/>
        <rFont val="Arial"/>
        <family val="2"/>
      </rPr>
      <t>;</t>
    </r>
    <r>
      <rPr>
        <sz val="10"/>
        <rFont val="微软雅黑"/>
        <family val="2"/>
        <charset val="134"/>
      </rPr>
      <t>任亦星</t>
    </r>
    <phoneticPr fontId="1" type="noConversion"/>
  </si>
  <si>
    <r>
      <rPr>
        <sz val="10"/>
        <rFont val="宋体"/>
        <family val="3"/>
        <charset val="134"/>
      </rPr>
      <t>血小板浓缩物治疗糖尿病足溃疡的进展</t>
    </r>
    <r>
      <rPr>
        <sz val="10"/>
        <rFont val="Arial"/>
        <family val="2"/>
      </rPr>
      <t xml:space="preserve"> </t>
    </r>
    <phoneticPr fontId="1" type="noConversion"/>
  </si>
  <si>
    <r>
      <rPr>
        <sz val="10"/>
        <rFont val="宋体"/>
        <family val="3"/>
        <charset val="134"/>
      </rPr>
      <t>不同药物对七氟烷</t>
    </r>
    <r>
      <rPr>
        <sz val="10"/>
        <rFont val="Arial"/>
        <family val="2"/>
      </rPr>
      <t>MACBAR</t>
    </r>
    <r>
      <rPr>
        <sz val="10"/>
        <rFont val="宋体"/>
        <family val="3"/>
        <charset val="134"/>
      </rPr>
      <t>影响的研究现状</t>
    </r>
    <phoneticPr fontId="1" type="noConversion"/>
  </si>
  <si>
    <r>
      <rPr>
        <sz val="10"/>
        <rFont val="宋体"/>
        <family val="3"/>
        <charset val="134"/>
      </rPr>
      <t>维生素</t>
    </r>
    <r>
      <rPr>
        <sz val="10"/>
        <rFont val="Arial"/>
        <family val="2"/>
      </rPr>
      <t>D</t>
    </r>
    <r>
      <rPr>
        <sz val="10"/>
        <rFont val="宋体"/>
        <family val="3"/>
        <charset val="134"/>
      </rPr>
      <t>对系统性红斑狼疮的影响</t>
    </r>
    <phoneticPr fontId="1" type="noConversion"/>
  </si>
  <si>
    <r>
      <rPr>
        <sz val="10"/>
        <rFont val="宋体"/>
        <family val="3"/>
        <charset val="134"/>
      </rPr>
      <t>针刺预防治疗偏头痛生存质量的</t>
    </r>
    <r>
      <rPr>
        <sz val="10"/>
        <rFont val="Arial"/>
        <family val="2"/>
      </rPr>
      <t>Meta</t>
    </r>
    <r>
      <rPr>
        <sz val="10"/>
        <rFont val="宋体"/>
        <family val="3"/>
        <charset val="134"/>
      </rPr>
      <t>分析</t>
    </r>
    <phoneticPr fontId="1" type="noConversion"/>
  </si>
  <si>
    <r>
      <rPr>
        <b/>
        <i/>
        <sz val="10"/>
        <rFont val="Arial"/>
        <family val="2"/>
      </rPr>
      <t>9</t>
    </r>
    <r>
      <rPr>
        <b/>
        <i/>
        <sz val="10"/>
        <rFont val="宋体"/>
        <family val="3"/>
        <charset val="134"/>
      </rPr>
      <t>（</t>
    </r>
    <r>
      <rPr>
        <b/>
        <i/>
        <sz val="10"/>
        <rFont val="Arial"/>
        <family val="2"/>
      </rPr>
      <t>T</t>
    </r>
    <r>
      <rPr>
        <b/>
        <i/>
        <sz val="10"/>
        <rFont val="宋体"/>
        <family val="3"/>
        <charset val="134"/>
      </rPr>
      <t>）</t>
    </r>
    <phoneticPr fontId="1" type="noConversion"/>
  </si>
  <si>
    <r>
      <rPr>
        <sz val="10"/>
        <rFont val="Arial"/>
        <family val="2"/>
      </rPr>
      <t>miR-335-5p</t>
    </r>
    <r>
      <rPr>
        <sz val="10"/>
        <rFont val="宋体"/>
        <family val="3"/>
        <charset val="134"/>
      </rPr>
      <t>和转录因子</t>
    </r>
    <r>
      <rPr>
        <sz val="10"/>
        <rFont val="Arial"/>
        <family val="2"/>
      </rPr>
      <t>ATF2</t>
    </r>
    <r>
      <rPr>
        <sz val="10"/>
        <rFont val="宋体"/>
        <family val="3"/>
        <charset val="134"/>
      </rPr>
      <t>在宫颈癌中的表达关系研究</t>
    </r>
    <phoneticPr fontId="1" type="noConversion"/>
  </si>
  <si>
    <r>
      <rPr>
        <sz val="10"/>
        <rFont val="宋体"/>
        <family val="3"/>
        <charset val="134"/>
      </rPr>
      <t>体液中</t>
    </r>
    <r>
      <rPr>
        <sz val="10"/>
        <rFont val="Arial"/>
        <family val="2"/>
      </rPr>
      <t>GDF-15</t>
    </r>
    <r>
      <rPr>
        <sz val="10"/>
        <rFont val="宋体"/>
        <family val="3"/>
        <charset val="134"/>
      </rPr>
      <t>水平在实体恶性肿瘤患者中的预后价值</t>
    </r>
    <phoneticPr fontId="1" type="noConversion"/>
  </si>
  <si>
    <r>
      <rPr>
        <sz val="10"/>
        <rFont val="Arial"/>
        <family val="2"/>
      </rPr>
      <t>5130</t>
    </r>
    <r>
      <rPr>
        <sz val="10"/>
        <rFont val="宋体"/>
        <family val="3"/>
        <charset val="134"/>
      </rPr>
      <t>例临产孕妇乙肝肝炎、梅毒及艾滋病毒检测</t>
    </r>
    <phoneticPr fontId="1" type="noConversion"/>
  </si>
  <si>
    <r>
      <rPr>
        <sz val="10"/>
        <rFont val="微软雅黑"/>
        <family val="2"/>
        <charset val="134"/>
      </rPr>
      <t>保留</t>
    </r>
    <r>
      <rPr>
        <sz val="10"/>
        <rFont val="Arial"/>
        <family val="2"/>
      </rPr>
      <t xml:space="preserve"> Retzius</t>
    </r>
    <r>
      <rPr>
        <sz val="10"/>
        <rFont val="微软雅黑"/>
        <family val="2"/>
        <charset val="134"/>
      </rPr>
      <t>间隙的机器人辅助腹腔镜根治性前列腺癌切除术的安全性及有效性的荟萃分析</t>
    </r>
    <phoneticPr fontId="1" type="noConversion"/>
  </si>
  <si>
    <r>
      <rPr>
        <sz val="10"/>
        <rFont val="微软雅黑"/>
        <family val="2"/>
        <charset val="134"/>
      </rPr>
      <t>袁佳玉（外）</t>
    </r>
    <r>
      <rPr>
        <sz val="10"/>
        <rFont val="Arial"/>
        <family val="2"/>
      </rPr>
      <t>;</t>
    </r>
    <r>
      <rPr>
        <sz val="10"/>
        <rFont val="微软雅黑"/>
        <family val="2"/>
        <charset val="134"/>
      </rPr>
      <t>潘秋予</t>
    </r>
    <phoneticPr fontId="1" type="noConversion"/>
  </si>
  <si>
    <r>
      <rPr>
        <sz val="10"/>
        <rFont val="微软雅黑"/>
        <family val="2"/>
        <charset val="134"/>
      </rPr>
      <t>竹晋雯（外）</t>
    </r>
    <r>
      <rPr>
        <sz val="10"/>
        <rFont val="Arial"/>
        <family val="2"/>
      </rPr>
      <t>;</t>
    </r>
    <r>
      <rPr>
        <sz val="10"/>
        <rFont val="微软雅黑"/>
        <family val="2"/>
        <charset val="134"/>
      </rPr>
      <t>陈号（外）</t>
    </r>
    <r>
      <rPr>
        <sz val="10"/>
        <rFont val="Arial"/>
        <family val="2"/>
      </rPr>
      <t>;</t>
    </r>
    <r>
      <rPr>
        <sz val="10"/>
        <rFont val="微软雅黑"/>
        <family val="2"/>
        <charset val="134"/>
      </rPr>
      <t>胡明佳（外）</t>
    </r>
    <r>
      <rPr>
        <sz val="10"/>
        <rFont val="Arial"/>
        <family val="2"/>
      </rPr>
      <t>;</t>
    </r>
    <r>
      <rPr>
        <sz val="10"/>
        <rFont val="微软雅黑"/>
        <family val="2"/>
        <charset val="134"/>
      </rPr>
      <t>敬媛媛</t>
    </r>
    <phoneticPr fontId="1" type="noConversion"/>
  </si>
  <si>
    <r>
      <rPr>
        <sz val="10"/>
        <rFont val="宋体"/>
        <family val="3"/>
        <charset val="134"/>
      </rPr>
      <t>保罗</t>
    </r>
    <r>
      <rPr>
        <sz val="10"/>
        <rFont val="Arial"/>
        <family val="2"/>
      </rPr>
      <t>·</t>
    </r>
    <r>
      <rPr>
        <sz val="10"/>
        <rFont val="宋体"/>
        <family val="3"/>
        <charset val="134"/>
      </rPr>
      <t>马尔登诗歌中的民族文化身份研究</t>
    </r>
    <phoneticPr fontId="1" type="noConversion"/>
  </si>
  <si>
    <r>
      <rPr>
        <sz val="10"/>
        <rFont val="宋体"/>
        <family val="3"/>
        <charset val="134"/>
      </rPr>
      <t>论著（</t>
    </r>
    <r>
      <rPr>
        <sz val="10"/>
        <rFont val="Arial"/>
        <family val="2"/>
      </rPr>
      <t>article</t>
    </r>
    <r>
      <rPr>
        <sz val="10"/>
        <rFont val="宋体"/>
        <family val="3"/>
        <charset val="134"/>
      </rPr>
      <t>）</t>
    </r>
    <phoneticPr fontId="1" type="noConversion"/>
  </si>
  <si>
    <r>
      <rPr>
        <sz val="10"/>
        <rFont val="宋体"/>
        <family val="3"/>
        <charset val="134"/>
      </rPr>
      <t>不同剂量地佐辛对腹腔镜气腹时七氟烷</t>
    </r>
    <r>
      <rPr>
        <sz val="10"/>
        <rFont val="Arial"/>
        <family val="2"/>
      </rPr>
      <t>MACBA</t>
    </r>
    <r>
      <rPr>
        <sz val="10"/>
        <rFont val="宋体"/>
        <family val="3"/>
        <charset val="134"/>
      </rPr>
      <t>Ｒ的影响</t>
    </r>
    <phoneticPr fontId="1" type="noConversion"/>
  </si>
  <si>
    <r>
      <rPr>
        <sz val="10"/>
        <rFont val="宋体"/>
        <family val="3"/>
        <charset val="134"/>
      </rPr>
      <t>伴有腹泻新型冠状病毒肺炎患者粪便病毒核酸检测阳</t>
    </r>
    <r>
      <rPr>
        <sz val="10"/>
        <rFont val="Arial"/>
        <family val="2"/>
      </rPr>
      <t xml:space="preserve"> </t>
    </r>
    <r>
      <rPr>
        <sz val="10"/>
        <rFont val="宋体"/>
        <family val="3"/>
        <charset val="134"/>
      </rPr>
      <t>性</t>
    </r>
    <r>
      <rPr>
        <sz val="10"/>
        <rFont val="Arial"/>
        <family val="2"/>
      </rPr>
      <t xml:space="preserve"> 1 </t>
    </r>
    <r>
      <rPr>
        <sz val="10"/>
        <rFont val="宋体"/>
        <family val="3"/>
        <charset val="134"/>
      </rPr>
      <t>例</t>
    </r>
    <phoneticPr fontId="1" type="noConversion"/>
  </si>
  <si>
    <r>
      <rPr>
        <sz val="10"/>
        <rFont val="宋体"/>
        <family val="3"/>
        <charset val="134"/>
      </rPr>
      <t>郭斌</t>
    </r>
    <r>
      <rPr>
        <sz val="10"/>
        <rFont val="Arial"/>
        <family val="2"/>
      </rPr>
      <t>;</t>
    </r>
    <r>
      <rPr>
        <sz val="10"/>
        <rFont val="宋体"/>
        <family val="3"/>
        <charset val="134"/>
      </rPr>
      <t>谢宁</t>
    </r>
    <phoneticPr fontId="1" type="noConversion"/>
  </si>
  <si>
    <r>
      <rPr>
        <sz val="10"/>
        <rFont val="宋体"/>
        <family val="3"/>
        <charset val="134"/>
      </rPr>
      <t>武汉</t>
    </r>
    <r>
      <rPr>
        <sz val="10"/>
        <rFont val="Arial"/>
        <family val="2"/>
      </rPr>
      <t>93</t>
    </r>
    <r>
      <rPr>
        <sz val="10"/>
        <rFont val="宋体"/>
        <family val="3"/>
        <charset val="134"/>
      </rPr>
      <t>例新型冠状病毒肺炎患者临床特征及</t>
    </r>
    <r>
      <rPr>
        <sz val="10"/>
        <rFont val="Arial"/>
        <family val="2"/>
      </rPr>
      <t>CT</t>
    </r>
    <r>
      <rPr>
        <sz val="10"/>
        <rFont val="宋体"/>
        <family val="3"/>
        <charset val="134"/>
      </rPr>
      <t>演变分析</t>
    </r>
    <phoneticPr fontId="1" type="noConversion"/>
  </si>
  <si>
    <r>
      <rPr>
        <sz val="10"/>
        <rFont val="宋体"/>
        <family val="3"/>
        <charset val="134"/>
      </rPr>
      <t>何芳</t>
    </r>
    <r>
      <rPr>
        <sz val="10"/>
        <rFont val="Arial"/>
        <family val="2"/>
      </rPr>
      <t>;</t>
    </r>
    <r>
      <rPr>
        <sz val="10"/>
        <rFont val="宋体"/>
        <family val="3"/>
        <charset val="134"/>
      </rPr>
      <t>蒋莉</t>
    </r>
    <phoneticPr fontId="1" type="noConversion"/>
  </si>
  <si>
    <r>
      <rPr>
        <sz val="10"/>
        <rFont val="Arial"/>
        <family val="2"/>
      </rPr>
      <t>KRAS</t>
    </r>
    <r>
      <rPr>
        <sz val="10"/>
        <rFont val="宋体"/>
        <family val="3"/>
        <charset val="134"/>
      </rPr>
      <t>基因编辑的</t>
    </r>
    <r>
      <rPr>
        <sz val="10"/>
        <rFont val="Arial"/>
        <family val="2"/>
      </rPr>
      <t>PANC-1</t>
    </r>
    <r>
      <rPr>
        <sz val="10"/>
        <rFont val="宋体"/>
        <family val="3"/>
        <charset val="134"/>
      </rPr>
      <t>细胞的细胞行为学变化</t>
    </r>
    <phoneticPr fontId="1" type="noConversion"/>
  </si>
  <si>
    <r>
      <rPr>
        <sz val="10"/>
        <rFont val="宋体"/>
        <family val="3"/>
        <charset val="134"/>
      </rPr>
      <t>烯醇化酶</t>
    </r>
    <r>
      <rPr>
        <sz val="10"/>
        <rFont val="Arial"/>
        <family val="2"/>
      </rPr>
      <t xml:space="preserve"> mRNA</t>
    </r>
    <r>
      <rPr>
        <sz val="10"/>
        <rFont val="宋体"/>
        <family val="3"/>
        <charset val="134"/>
      </rPr>
      <t>表达在乳腺癌患者中的预后判断价值</t>
    </r>
    <phoneticPr fontId="1" type="noConversion"/>
  </si>
  <si>
    <r>
      <rPr>
        <sz val="10"/>
        <rFont val="宋体"/>
        <family val="3"/>
        <charset val="134"/>
      </rPr>
      <t>高强度聚焦超声联合宫腔镜治疗直径</t>
    </r>
    <r>
      <rPr>
        <sz val="10"/>
        <rFont val="Arial"/>
        <family val="2"/>
      </rPr>
      <t>4</t>
    </r>
    <r>
      <rPr>
        <sz val="10"/>
        <rFont val="宋体"/>
        <family val="3"/>
        <charset val="134"/>
      </rPr>
      <t>～</t>
    </r>
    <r>
      <rPr>
        <sz val="10"/>
        <rFont val="Arial"/>
        <family val="2"/>
      </rPr>
      <t>8 cm</t>
    </r>
    <r>
      <rPr>
        <sz val="10"/>
        <rFont val="宋体"/>
        <family val="3"/>
        <charset val="134"/>
      </rPr>
      <t>的Ⅱ型黏膜下肌瘤</t>
    </r>
    <r>
      <rPr>
        <sz val="10"/>
        <rFont val="Arial"/>
        <family val="2"/>
      </rPr>
      <t>12</t>
    </r>
    <r>
      <rPr>
        <sz val="10"/>
        <rFont val="宋体"/>
        <family val="3"/>
        <charset val="134"/>
      </rPr>
      <t>例分析</t>
    </r>
    <phoneticPr fontId="1" type="noConversion"/>
  </si>
  <si>
    <r>
      <rPr>
        <sz val="10"/>
        <rFont val="宋体"/>
        <family val="3"/>
        <charset val="134"/>
      </rPr>
      <t>廖萍</t>
    </r>
    <r>
      <rPr>
        <sz val="10"/>
        <rFont val="Arial"/>
        <family val="2"/>
      </rPr>
      <t>;</t>
    </r>
    <r>
      <rPr>
        <sz val="10"/>
        <rFont val="宋体"/>
        <family val="3"/>
        <charset val="134"/>
      </rPr>
      <t>夏智勇（外）</t>
    </r>
    <r>
      <rPr>
        <sz val="10"/>
        <rFont val="Arial"/>
        <family val="2"/>
      </rPr>
      <t>;</t>
    </r>
    <r>
      <rPr>
        <sz val="10"/>
        <rFont val="宋体"/>
        <family val="3"/>
        <charset val="134"/>
      </rPr>
      <t>蒋静</t>
    </r>
    <r>
      <rPr>
        <sz val="10"/>
        <rFont val="Arial"/>
        <family val="2"/>
      </rPr>
      <t>;</t>
    </r>
    <r>
      <rPr>
        <sz val="10"/>
        <rFont val="宋体"/>
        <family val="3"/>
        <charset val="134"/>
      </rPr>
      <t>曾玉华</t>
    </r>
    <r>
      <rPr>
        <sz val="10"/>
        <rFont val="Arial"/>
        <family val="2"/>
      </rPr>
      <t>;</t>
    </r>
    <r>
      <rPr>
        <sz val="10"/>
        <rFont val="宋体"/>
        <family val="3"/>
        <charset val="134"/>
      </rPr>
      <t>周洪贵</t>
    </r>
    <phoneticPr fontId="1" type="noConversion"/>
  </si>
  <si>
    <r>
      <rPr>
        <sz val="10"/>
        <rFont val="Arial"/>
        <family val="2"/>
      </rPr>
      <t>TNF-α</t>
    </r>
    <r>
      <rPr>
        <sz val="10"/>
        <rFont val="宋体"/>
        <family val="3"/>
        <charset val="134"/>
      </rPr>
      <t>在口腔鳞癌组织中的表达及临床意义</t>
    </r>
    <phoneticPr fontId="1" type="noConversion"/>
  </si>
  <si>
    <r>
      <rPr>
        <sz val="10"/>
        <rFont val="宋体"/>
        <family val="3"/>
        <charset val="134"/>
      </rPr>
      <t>蛋白酪氨酸磷酸酶</t>
    </r>
    <r>
      <rPr>
        <sz val="10"/>
        <rFont val="Arial"/>
        <family val="2"/>
      </rPr>
      <t>SHP2</t>
    </r>
    <r>
      <rPr>
        <sz val="10"/>
        <rFont val="宋体"/>
        <family val="3"/>
        <charset val="134"/>
      </rPr>
      <t>在肺癌中的研究进展</t>
    </r>
    <phoneticPr fontId="1" type="noConversion"/>
  </si>
  <si>
    <r>
      <rPr>
        <sz val="10"/>
        <rFont val="宋体"/>
        <family val="3"/>
        <charset val="134"/>
      </rPr>
      <t>结构脂肪乳或中</t>
    </r>
    <r>
      <rPr>
        <sz val="10"/>
        <rFont val="Arial"/>
        <family val="2"/>
      </rPr>
      <t>/</t>
    </r>
    <r>
      <rPr>
        <sz val="10"/>
        <rFont val="宋体"/>
        <family val="3"/>
        <charset val="134"/>
      </rPr>
      <t>长链脂肪乳在肝癌术前营养支持中的应用及对临床结局的影响</t>
    </r>
    <phoneticPr fontId="1" type="noConversion"/>
  </si>
  <si>
    <r>
      <rPr>
        <sz val="10"/>
        <rFont val="宋体"/>
        <family val="3"/>
        <charset val="134"/>
      </rPr>
      <t>陈建宇</t>
    </r>
    <r>
      <rPr>
        <sz val="10"/>
        <rFont val="Arial"/>
        <family val="2"/>
      </rPr>
      <t>;</t>
    </r>
    <r>
      <rPr>
        <sz val="10"/>
        <rFont val="宋体"/>
        <family val="3"/>
        <charset val="134"/>
      </rPr>
      <t>刘志（外）</t>
    </r>
    <r>
      <rPr>
        <sz val="10"/>
        <rFont val="Arial"/>
        <family val="2"/>
      </rPr>
      <t>;</t>
    </r>
    <r>
      <rPr>
        <sz val="10"/>
        <rFont val="宋体"/>
        <family val="3"/>
        <charset val="134"/>
      </rPr>
      <t>钟扬（外）</t>
    </r>
    <r>
      <rPr>
        <sz val="10"/>
        <rFont val="Arial"/>
        <family val="2"/>
      </rPr>
      <t>;</t>
    </r>
    <r>
      <rPr>
        <sz val="10"/>
        <rFont val="宋体"/>
        <family val="3"/>
        <charset val="134"/>
      </rPr>
      <t>谢亮</t>
    </r>
    <r>
      <rPr>
        <sz val="10"/>
        <rFont val="Arial"/>
        <family val="2"/>
      </rPr>
      <t>;</t>
    </r>
    <r>
      <rPr>
        <sz val="10"/>
        <rFont val="宋体"/>
        <family val="3"/>
        <charset val="134"/>
      </rPr>
      <t>陈辉（外）</t>
    </r>
    <r>
      <rPr>
        <sz val="10"/>
        <rFont val="Arial"/>
        <family val="2"/>
      </rPr>
      <t>;</t>
    </r>
    <r>
      <rPr>
        <sz val="10"/>
        <rFont val="宋体"/>
        <family val="3"/>
        <charset val="134"/>
      </rPr>
      <t>李建水（外）</t>
    </r>
    <phoneticPr fontId="1" type="noConversion"/>
  </si>
  <si>
    <r>
      <rPr>
        <sz val="10"/>
        <rFont val="宋体"/>
        <family val="3"/>
        <charset val="134"/>
      </rPr>
      <t>雷惠岚（外）</t>
    </r>
    <r>
      <rPr>
        <sz val="10"/>
        <rFont val="Arial"/>
        <family val="2"/>
      </rPr>
      <t>;</t>
    </r>
    <r>
      <rPr>
        <sz val="10"/>
        <rFont val="宋体"/>
        <family val="3"/>
        <charset val="134"/>
      </rPr>
      <t>夏宇（外）</t>
    </r>
    <r>
      <rPr>
        <sz val="10"/>
        <rFont val="Arial"/>
        <family val="2"/>
      </rPr>
      <t>;</t>
    </r>
    <r>
      <rPr>
        <sz val="10"/>
        <rFont val="宋体"/>
        <family val="3"/>
        <charset val="134"/>
      </rPr>
      <t>范玉洪（外）</t>
    </r>
    <r>
      <rPr>
        <sz val="10"/>
        <rFont val="Arial"/>
        <family val="2"/>
      </rPr>
      <t>;</t>
    </r>
    <r>
      <rPr>
        <sz val="10"/>
        <rFont val="宋体"/>
        <family val="3"/>
        <charset val="134"/>
      </rPr>
      <t>袁红梅</t>
    </r>
    <phoneticPr fontId="1" type="noConversion"/>
  </si>
  <si>
    <r>
      <rPr>
        <sz val="10"/>
        <rFont val="宋体"/>
        <family val="3"/>
        <charset val="134"/>
      </rPr>
      <t>刘华</t>
    </r>
    <r>
      <rPr>
        <sz val="10"/>
        <rFont val="Arial"/>
        <family val="2"/>
      </rPr>
      <t>;</t>
    </r>
    <r>
      <rPr>
        <sz val="10"/>
        <rFont val="宋体"/>
        <family val="3"/>
        <charset val="134"/>
      </rPr>
      <t>王明友（学）</t>
    </r>
    <phoneticPr fontId="1" type="noConversion"/>
  </si>
  <si>
    <r>
      <rPr>
        <sz val="10"/>
        <rFont val="宋体"/>
        <family val="3"/>
        <charset val="134"/>
      </rPr>
      <t>付茂勇</t>
    </r>
    <r>
      <rPr>
        <sz val="10"/>
        <rFont val="Arial"/>
        <family val="2"/>
      </rPr>
      <t>;</t>
    </r>
    <r>
      <rPr>
        <sz val="10"/>
        <rFont val="宋体"/>
        <family val="3"/>
        <charset val="134"/>
      </rPr>
      <t>江中辉</t>
    </r>
    <phoneticPr fontId="1" type="noConversion"/>
  </si>
  <si>
    <r>
      <rPr>
        <sz val="10"/>
        <rFont val="Arial"/>
        <family val="2"/>
      </rPr>
      <t xml:space="preserve">Plasma perfusion </t>
    </r>
    <r>
      <rPr>
        <sz val="10"/>
        <rFont val="宋体"/>
        <family val="3"/>
        <charset val="134"/>
      </rPr>
      <t>治疗对</t>
    </r>
    <r>
      <rPr>
        <sz val="10"/>
        <rFont val="Arial"/>
        <family val="2"/>
      </rPr>
      <t>HBV</t>
    </r>
    <r>
      <rPr>
        <sz val="10"/>
        <rFont val="宋体"/>
        <family val="3"/>
        <charset val="134"/>
      </rPr>
      <t>相关性肝衰竭患者</t>
    </r>
    <r>
      <rPr>
        <sz val="10"/>
        <rFont val="Arial"/>
        <family val="2"/>
      </rPr>
      <t>T</t>
    </r>
    <r>
      <rPr>
        <sz val="10"/>
        <rFont val="宋体"/>
        <family val="3"/>
        <charset val="134"/>
      </rPr>
      <t>淋巴细胞亚群及炎性因子表达水平影响的相关性分析</t>
    </r>
    <phoneticPr fontId="1" type="noConversion"/>
  </si>
  <si>
    <r>
      <rPr>
        <sz val="10"/>
        <rFont val="宋体"/>
        <family val="3"/>
        <charset val="134"/>
      </rPr>
      <t>乳腺癌患者血浆纤维蛋白原和</t>
    </r>
    <r>
      <rPr>
        <sz val="10"/>
        <rFont val="Arial"/>
        <family val="2"/>
      </rPr>
      <t>D-</t>
    </r>
    <r>
      <rPr>
        <sz val="10"/>
        <rFont val="宋体"/>
        <family val="3"/>
        <charset val="134"/>
      </rPr>
      <t>二聚体及抗凝血酶</t>
    </r>
    <r>
      <rPr>
        <sz val="10"/>
        <rFont val="Arial"/>
        <family val="2"/>
      </rPr>
      <t>iii</t>
    </r>
    <r>
      <rPr>
        <sz val="10"/>
        <rFont val="宋体"/>
        <family val="3"/>
        <charset val="134"/>
      </rPr>
      <t>活性水平的变化及临床意义</t>
    </r>
    <phoneticPr fontId="1" type="noConversion"/>
  </si>
  <si>
    <r>
      <rPr>
        <sz val="10"/>
        <rFont val="Arial"/>
        <family val="2"/>
      </rPr>
      <t xml:space="preserve"> </t>
    </r>
    <r>
      <rPr>
        <sz val="10"/>
        <rFont val="宋体"/>
        <family val="3"/>
        <charset val="134"/>
      </rPr>
      <t>超声与</t>
    </r>
    <r>
      <rPr>
        <sz val="10"/>
        <rFont val="Arial"/>
        <family val="2"/>
      </rPr>
      <t>MRI</t>
    </r>
    <r>
      <rPr>
        <sz val="10"/>
        <rFont val="宋体"/>
        <family val="3"/>
        <charset val="134"/>
      </rPr>
      <t>在肩袖损伤中的临床应用价值</t>
    </r>
    <phoneticPr fontId="1" type="noConversion"/>
  </si>
  <si>
    <r>
      <rPr>
        <sz val="10"/>
        <rFont val="宋体"/>
        <family val="3"/>
        <charset val="134"/>
      </rPr>
      <t>袁红梅</t>
    </r>
    <r>
      <rPr>
        <sz val="10"/>
        <rFont val="Arial"/>
        <family val="2"/>
      </rPr>
      <t>;</t>
    </r>
    <r>
      <rPr>
        <sz val="10"/>
        <rFont val="宋体"/>
        <family val="3"/>
        <charset val="134"/>
      </rPr>
      <t>蒲劲松</t>
    </r>
    <r>
      <rPr>
        <sz val="10"/>
        <rFont val="Arial"/>
        <family val="2"/>
      </rPr>
      <t>;</t>
    </r>
    <r>
      <rPr>
        <sz val="10"/>
        <rFont val="宋体"/>
        <family val="3"/>
        <charset val="134"/>
      </rPr>
      <t>岳文胜</t>
    </r>
    <r>
      <rPr>
        <sz val="10"/>
        <rFont val="Arial"/>
        <family val="2"/>
      </rPr>
      <t>;</t>
    </r>
    <r>
      <rPr>
        <sz val="10"/>
        <rFont val="宋体"/>
        <family val="3"/>
        <charset val="134"/>
      </rPr>
      <t>陈天武</t>
    </r>
    <r>
      <rPr>
        <sz val="10"/>
        <rFont val="Arial"/>
        <family val="2"/>
      </rPr>
      <t>;</t>
    </r>
    <r>
      <rPr>
        <sz val="10"/>
        <rFont val="宋体"/>
        <family val="3"/>
        <charset val="134"/>
      </rPr>
      <t>周海鹰</t>
    </r>
    <phoneticPr fontId="1" type="noConversion"/>
  </si>
  <si>
    <r>
      <rPr>
        <sz val="10"/>
        <rFont val="宋体"/>
        <family val="3"/>
        <charset val="134"/>
      </rPr>
      <t>慢性</t>
    </r>
    <r>
      <rPr>
        <sz val="10"/>
        <rFont val="Arial"/>
        <family val="2"/>
      </rPr>
      <t>HBV</t>
    </r>
    <r>
      <rPr>
        <sz val="10"/>
        <rFont val="宋体"/>
        <family val="3"/>
        <charset val="134"/>
      </rPr>
      <t>感染患者细胞免疫与</t>
    </r>
    <r>
      <rPr>
        <sz val="10"/>
        <rFont val="Arial"/>
        <family val="2"/>
      </rPr>
      <t>miRNA155</t>
    </r>
    <r>
      <rPr>
        <sz val="10"/>
        <rFont val="宋体"/>
        <family val="3"/>
        <charset val="134"/>
      </rPr>
      <t>表达相关性研究</t>
    </r>
    <phoneticPr fontId="1" type="noConversion"/>
  </si>
  <si>
    <r>
      <rPr>
        <sz val="10"/>
        <rFont val="宋体"/>
        <family val="3"/>
        <charset val="134"/>
      </rPr>
      <t>陈思思（学）</t>
    </r>
    <r>
      <rPr>
        <sz val="10"/>
        <rFont val="Arial"/>
        <family val="2"/>
      </rPr>
      <t>;</t>
    </r>
    <r>
      <rPr>
        <sz val="10"/>
        <rFont val="宋体"/>
        <family val="3"/>
        <charset val="134"/>
      </rPr>
      <t>岳文胜</t>
    </r>
    <phoneticPr fontId="1" type="noConversion"/>
  </si>
  <si>
    <r>
      <rPr>
        <sz val="10"/>
        <rFont val="宋体"/>
        <family val="3"/>
        <charset val="134"/>
      </rPr>
      <t>不同图像配准算法调用对食管癌</t>
    </r>
    <r>
      <rPr>
        <sz val="10"/>
        <rFont val="Arial"/>
        <family val="2"/>
      </rPr>
      <t>IGRT</t>
    </r>
    <r>
      <rPr>
        <sz val="10"/>
        <rFont val="宋体"/>
        <family val="3"/>
        <charset val="134"/>
      </rPr>
      <t>配准结果的影响</t>
    </r>
    <phoneticPr fontId="1" type="noConversion"/>
  </si>
  <si>
    <r>
      <rPr>
        <sz val="10"/>
        <rFont val="宋体"/>
        <family val="3"/>
        <charset val="134"/>
      </rPr>
      <t>曹璐</t>
    </r>
    <r>
      <rPr>
        <sz val="10"/>
        <rFont val="Arial"/>
        <family val="2"/>
      </rPr>
      <t>;</t>
    </r>
    <r>
      <rPr>
        <sz val="10"/>
        <rFont val="宋体"/>
        <family val="3"/>
        <charset val="134"/>
      </rPr>
      <t>李贤富</t>
    </r>
    <phoneticPr fontId="1" type="noConversion"/>
  </si>
  <si>
    <r>
      <rPr>
        <sz val="10"/>
        <rFont val="宋体"/>
        <family val="3"/>
        <charset val="134"/>
      </rPr>
      <t>协同护理模式联合</t>
    </r>
    <r>
      <rPr>
        <sz val="10"/>
        <rFont val="Arial"/>
        <family val="2"/>
      </rPr>
      <t>CPM</t>
    </r>
    <r>
      <rPr>
        <sz val="10"/>
        <rFont val="宋体"/>
        <family val="3"/>
        <charset val="134"/>
      </rPr>
      <t>对高龄膝关节置换术后患者功能康复的影响</t>
    </r>
    <phoneticPr fontId="1" type="noConversion"/>
  </si>
  <si>
    <r>
      <rPr>
        <sz val="10"/>
        <rFont val="宋体"/>
        <family val="3"/>
        <charset val="134"/>
      </rPr>
      <t>林英（外）</t>
    </r>
    <r>
      <rPr>
        <sz val="10"/>
        <rFont val="Arial"/>
        <family val="2"/>
      </rPr>
      <t>;</t>
    </r>
    <r>
      <rPr>
        <sz val="10"/>
        <rFont val="宋体"/>
        <family val="3"/>
        <charset val="134"/>
      </rPr>
      <t>白亦光</t>
    </r>
    <r>
      <rPr>
        <sz val="10"/>
        <rFont val="Arial"/>
        <family val="2"/>
      </rPr>
      <t>;</t>
    </r>
    <r>
      <rPr>
        <sz val="10"/>
        <rFont val="宋体"/>
        <family val="3"/>
        <charset val="134"/>
      </rPr>
      <t>朱亚辉（外）</t>
    </r>
    <r>
      <rPr>
        <sz val="10"/>
        <rFont val="Arial"/>
        <family val="2"/>
      </rPr>
      <t>;</t>
    </r>
    <r>
      <rPr>
        <sz val="10"/>
        <rFont val="宋体"/>
        <family val="3"/>
        <charset val="134"/>
      </rPr>
      <t>尹玲（外）</t>
    </r>
    <r>
      <rPr>
        <sz val="10"/>
        <rFont val="Arial"/>
        <family val="2"/>
      </rPr>
      <t>;</t>
    </r>
    <r>
      <rPr>
        <sz val="10"/>
        <rFont val="宋体"/>
        <family val="3"/>
        <charset val="134"/>
      </rPr>
      <t>李欣（外）</t>
    </r>
    <r>
      <rPr>
        <sz val="10"/>
        <rFont val="Arial"/>
        <family val="2"/>
      </rPr>
      <t>;</t>
    </r>
    <r>
      <rPr>
        <sz val="10"/>
        <rFont val="宋体"/>
        <family val="3"/>
        <charset val="134"/>
      </rPr>
      <t>郑蓉（外）</t>
    </r>
    <phoneticPr fontId="1" type="noConversion"/>
  </si>
  <si>
    <r>
      <rPr>
        <sz val="10"/>
        <rFont val="宋体"/>
        <family val="3"/>
        <charset val="134"/>
      </rPr>
      <t>输尿管小细胞神经内分泌癌</t>
    </r>
    <r>
      <rPr>
        <sz val="10"/>
        <rFont val="Arial"/>
        <family val="2"/>
      </rPr>
      <t>1</t>
    </r>
    <r>
      <rPr>
        <sz val="10"/>
        <rFont val="宋体"/>
        <family val="3"/>
        <charset val="134"/>
      </rPr>
      <t>例伴异源性成分及文献复习</t>
    </r>
    <phoneticPr fontId="1" type="noConversion"/>
  </si>
  <si>
    <r>
      <rPr>
        <sz val="10"/>
        <rFont val="宋体"/>
        <family val="3"/>
        <charset val="134"/>
      </rPr>
      <t>血清</t>
    </r>
    <r>
      <rPr>
        <sz val="10"/>
        <rFont val="Arial"/>
        <family val="2"/>
      </rPr>
      <t>TLR4</t>
    </r>
    <r>
      <rPr>
        <sz val="10"/>
        <rFont val="宋体"/>
        <family val="3"/>
        <charset val="134"/>
      </rPr>
      <t>、</t>
    </r>
    <r>
      <rPr>
        <sz val="10"/>
        <rFont val="Arial"/>
        <family val="2"/>
      </rPr>
      <t>MFG-E8</t>
    </r>
    <r>
      <rPr>
        <sz val="10"/>
        <rFont val="宋体"/>
        <family val="3"/>
        <charset val="134"/>
      </rPr>
      <t>及</t>
    </r>
    <r>
      <rPr>
        <sz val="10"/>
        <rFont val="Arial"/>
        <family val="2"/>
      </rPr>
      <t>HMGB1</t>
    </r>
    <r>
      <rPr>
        <sz val="10"/>
        <rFont val="宋体"/>
        <family val="3"/>
        <charset val="134"/>
      </rPr>
      <t>对脓毒症患者并发急性肾损伤的诊断价值</t>
    </r>
    <phoneticPr fontId="1" type="noConversion"/>
  </si>
  <si>
    <r>
      <rPr>
        <sz val="10"/>
        <rFont val="宋体"/>
        <family val="3"/>
        <charset val="134"/>
      </rPr>
      <t>山东医药</t>
    </r>
    <r>
      <rPr>
        <sz val="10"/>
        <rFont val="Arial"/>
        <family val="2"/>
      </rPr>
      <t>.</t>
    </r>
    <phoneticPr fontId="1" type="noConversion"/>
  </si>
  <si>
    <r>
      <rPr>
        <sz val="10"/>
        <rFont val="Arial"/>
        <family val="2"/>
      </rPr>
      <t>YAP</t>
    </r>
    <r>
      <rPr>
        <sz val="10"/>
        <rFont val="宋体"/>
        <family val="3"/>
        <charset val="134"/>
      </rPr>
      <t>调控肺癌</t>
    </r>
    <r>
      <rPr>
        <sz val="10"/>
        <rFont val="Arial"/>
        <family val="2"/>
      </rPr>
      <t>A549/DDP</t>
    </r>
    <r>
      <rPr>
        <sz val="10"/>
        <rFont val="宋体"/>
        <family val="3"/>
        <charset val="134"/>
      </rPr>
      <t>细胞顺铂耐药性的机制分析</t>
    </r>
    <phoneticPr fontId="1" type="noConversion"/>
  </si>
  <si>
    <r>
      <rPr>
        <sz val="10"/>
        <rFont val="宋体"/>
        <family val="3"/>
        <charset val="134"/>
      </rPr>
      <t>四川省南充市</t>
    </r>
    <r>
      <rPr>
        <sz val="10"/>
        <rFont val="Arial"/>
        <family val="2"/>
      </rPr>
      <t xml:space="preserve"> 90 </t>
    </r>
    <r>
      <rPr>
        <sz val="10"/>
        <rFont val="宋体"/>
        <family val="3"/>
        <charset val="134"/>
      </rPr>
      <t>名大学生刚地弓形虫感染调查</t>
    </r>
    <phoneticPr fontId="1" type="noConversion"/>
  </si>
  <si>
    <r>
      <rPr>
        <sz val="10"/>
        <rFont val="宋体"/>
        <family val="3"/>
        <charset val="134"/>
      </rPr>
      <t>四川东北地区多发性肌炎与皮肌炎患者的</t>
    </r>
    <r>
      <rPr>
        <sz val="10"/>
        <rFont val="Arial"/>
        <family val="2"/>
      </rPr>
      <t xml:space="preserve"> </t>
    </r>
    <r>
      <rPr>
        <sz val="10"/>
        <rFont val="宋体"/>
        <family val="3"/>
        <charset val="134"/>
      </rPr>
      <t>临床及实验室特征比较</t>
    </r>
    <phoneticPr fontId="1" type="noConversion"/>
  </si>
  <si>
    <r>
      <rPr>
        <sz val="10"/>
        <rFont val="宋体"/>
        <family val="3"/>
        <charset val="134"/>
      </rPr>
      <t>胃肠流转术改善糖尿病大鼠胰岛素抵抗和增加外周脂肪和肌肉组织中</t>
    </r>
    <r>
      <rPr>
        <sz val="10"/>
        <rFont val="Arial"/>
        <family val="2"/>
      </rPr>
      <t>GULT-4</t>
    </r>
    <r>
      <rPr>
        <sz val="10"/>
        <rFont val="宋体"/>
        <family val="3"/>
        <charset val="134"/>
      </rPr>
      <t>基因表达</t>
    </r>
    <phoneticPr fontId="1" type="noConversion"/>
  </si>
  <si>
    <r>
      <rPr>
        <sz val="10"/>
        <rFont val="宋体"/>
        <family val="3"/>
        <charset val="134"/>
      </rPr>
      <t>综合管理在慢性肾脏病</t>
    </r>
    <r>
      <rPr>
        <sz val="10"/>
        <rFont val="Arial"/>
        <family val="2"/>
      </rPr>
      <t>3~4</t>
    </r>
    <r>
      <rPr>
        <sz val="10"/>
        <rFont val="宋体"/>
        <family val="3"/>
        <charset val="134"/>
      </rPr>
      <t>期患者中的应用效果</t>
    </r>
    <phoneticPr fontId="1" type="noConversion"/>
  </si>
  <si>
    <r>
      <rPr>
        <sz val="10"/>
        <rFont val="宋体"/>
        <family val="3"/>
        <charset val="134"/>
      </rPr>
      <t>趋化因子与</t>
    </r>
    <r>
      <rPr>
        <sz val="10"/>
        <rFont val="Arial"/>
        <family val="2"/>
      </rPr>
      <t>SP-D</t>
    </r>
    <r>
      <rPr>
        <sz val="10"/>
        <rFont val="宋体"/>
        <family val="3"/>
        <charset val="134"/>
      </rPr>
      <t>在持续性慢性鼻炎发病中的作用机制研究</t>
    </r>
    <phoneticPr fontId="1" type="noConversion"/>
  </si>
  <si>
    <r>
      <rPr>
        <sz val="10"/>
        <rFont val="微软雅黑"/>
        <family val="2"/>
        <charset val="134"/>
      </rPr>
      <t>所属单位为川北医学院第二临床医学院</t>
    </r>
    <r>
      <rPr>
        <sz val="10"/>
        <rFont val="Arial"/>
        <family val="2"/>
      </rPr>
      <t>13350650380</t>
    </r>
    <phoneticPr fontId="1" type="noConversion"/>
  </si>
  <si>
    <r>
      <rPr>
        <sz val="10"/>
        <rFont val="宋体"/>
        <family val="3"/>
        <charset val="134"/>
      </rPr>
      <t>载竹红菌素纳米靶向探针的制备及其体外对</t>
    </r>
    <r>
      <rPr>
        <sz val="10"/>
        <rFont val="Arial"/>
        <family val="2"/>
      </rPr>
      <t>NPC</t>
    </r>
    <r>
      <rPr>
        <sz val="10"/>
        <rFont val="宋体"/>
        <family val="3"/>
        <charset val="134"/>
      </rPr>
      <t>细胞寻靶能力的实验研究</t>
    </r>
    <phoneticPr fontId="1" type="noConversion"/>
  </si>
  <si>
    <r>
      <rPr>
        <sz val="10"/>
        <rFont val="宋体"/>
        <family val="3"/>
        <charset val="134"/>
      </rPr>
      <t>银屑病患者外周血</t>
    </r>
    <r>
      <rPr>
        <sz val="10"/>
        <rFont val="Arial"/>
        <family val="2"/>
      </rPr>
      <t>Th17</t>
    </r>
    <r>
      <rPr>
        <sz val="10"/>
        <rFont val="宋体"/>
        <family val="3"/>
        <charset val="134"/>
      </rPr>
      <t>、</t>
    </r>
    <r>
      <rPr>
        <sz val="10"/>
        <rFont val="Arial"/>
        <family val="2"/>
      </rPr>
      <t>Treg</t>
    </r>
    <r>
      <rPr>
        <sz val="10"/>
        <rFont val="宋体"/>
        <family val="3"/>
        <charset val="134"/>
      </rPr>
      <t>细胞检测及临床意义</t>
    </r>
    <phoneticPr fontId="1" type="noConversion"/>
  </si>
  <si>
    <r>
      <rPr>
        <sz val="10"/>
        <rFont val="宋体"/>
        <family val="3"/>
        <charset val="134"/>
      </rPr>
      <t>高强度聚焦超声联合宫腔镜治疗剖宫产瘢痕妊娠</t>
    </r>
    <r>
      <rPr>
        <sz val="10"/>
        <rFont val="Arial"/>
        <family val="2"/>
      </rPr>
      <t>22</t>
    </r>
    <r>
      <rPr>
        <sz val="10"/>
        <rFont val="宋体"/>
        <family val="3"/>
        <charset val="134"/>
      </rPr>
      <t>例分析</t>
    </r>
    <phoneticPr fontId="1" type="noConversion"/>
  </si>
  <si>
    <r>
      <rPr>
        <sz val="10"/>
        <rFont val="宋体"/>
        <family val="3"/>
        <charset val="134"/>
      </rPr>
      <t>髌外侧入路与股骨前外侧入路联合</t>
    </r>
    <r>
      <rPr>
        <sz val="10"/>
        <rFont val="Arial"/>
        <family val="2"/>
      </rPr>
      <t>LISS</t>
    </r>
    <r>
      <rPr>
        <sz val="10"/>
        <rFont val="宋体"/>
        <family val="3"/>
        <charset val="134"/>
      </rPr>
      <t>钢板治疗</t>
    </r>
    <r>
      <rPr>
        <sz val="10"/>
        <rFont val="Arial"/>
        <family val="2"/>
      </rPr>
      <t>C</t>
    </r>
    <r>
      <rPr>
        <sz val="10"/>
        <rFont val="宋体"/>
        <family val="3"/>
        <charset val="134"/>
      </rPr>
      <t>型股骨远端骨折的疗效及安全性分析</t>
    </r>
    <phoneticPr fontId="1" type="noConversion"/>
  </si>
  <si>
    <r>
      <rPr>
        <sz val="10"/>
        <rFont val="宋体"/>
        <family val="3"/>
        <charset val="134"/>
      </rPr>
      <t>不同剂量右美托咪定对骨科止血带患者七氟烷</t>
    </r>
    <r>
      <rPr>
        <sz val="10"/>
        <rFont val="Arial"/>
        <family val="2"/>
      </rPr>
      <t>MACBAR</t>
    </r>
    <r>
      <rPr>
        <sz val="10"/>
        <rFont val="宋体"/>
        <family val="3"/>
        <charset val="134"/>
      </rPr>
      <t>的影响</t>
    </r>
    <phoneticPr fontId="1" type="noConversion"/>
  </si>
  <si>
    <r>
      <rPr>
        <sz val="10"/>
        <rFont val="宋体"/>
        <family val="3"/>
        <charset val="134"/>
      </rPr>
      <t>一例</t>
    </r>
    <r>
      <rPr>
        <sz val="10"/>
        <rFont val="Arial"/>
        <family val="2"/>
      </rPr>
      <t>α</t>
    </r>
    <r>
      <rPr>
        <sz val="10"/>
        <rFont val="宋体"/>
        <family val="3"/>
        <charset val="134"/>
      </rPr>
      <t>地中海贫血罕见突变携带者</t>
    </r>
    <r>
      <rPr>
        <sz val="10"/>
        <rFont val="Arial"/>
        <family val="2"/>
      </rPr>
      <t xml:space="preserve"> </t>
    </r>
    <r>
      <rPr>
        <sz val="10"/>
        <rFont val="宋体"/>
        <family val="3"/>
        <charset val="134"/>
      </rPr>
      <t>的分子遗传学诊断</t>
    </r>
    <phoneticPr fontId="1" type="noConversion"/>
  </si>
  <si>
    <r>
      <rPr>
        <sz val="10"/>
        <rFont val="宋体"/>
        <family val="3"/>
        <charset val="134"/>
      </rPr>
      <t>高危型</t>
    </r>
    <r>
      <rPr>
        <sz val="10"/>
        <rFont val="Arial"/>
        <family val="2"/>
      </rPr>
      <t>HPV</t>
    </r>
    <r>
      <rPr>
        <sz val="10"/>
        <rFont val="宋体"/>
        <family val="3"/>
        <charset val="134"/>
      </rPr>
      <t>感染与宫颈癌前病变及宫颈癌的相关性研究</t>
    </r>
    <phoneticPr fontId="1" type="noConversion"/>
  </si>
  <si>
    <r>
      <rPr>
        <sz val="10"/>
        <rFont val="宋体"/>
        <family val="3"/>
        <charset val="134"/>
      </rPr>
      <t>多发性肌炎与皮肌炎合并恶性肿瘤</t>
    </r>
    <r>
      <rPr>
        <sz val="10"/>
        <rFont val="Arial"/>
        <family val="2"/>
      </rPr>
      <t>14</t>
    </r>
    <r>
      <rPr>
        <sz val="10"/>
        <rFont val="宋体"/>
        <family val="3"/>
        <charset val="134"/>
      </rPr>
      <t>例临床分析</t>
    </r>
    <phoneticPr fontId="1" type="noConversion"/>
  </si>
  <si>
    <r>
      <rPr>
        <sz val="10"/>
        <rFont val="宋体"/>
        <family val="3"/>
        <charset val="134"/>
      </rPr>
      <t>药物联合体外冲击波治疗Ⅲ</t>
    </r>
    <r>
      <rPr>
        <sz val="10"/>
        <rFont val="Arial"/>
        <family val="2"/>
      </rPr>
      <t>A</t>
    </r>
    <r>
      <rPr>
        <sz val="10"/>
        <rFont val="宋体"/>
        <family val="3"/>
        <charset val="134"/>
      </rPr>
      <t>型前列腺炎的临床研究</t>
    </r>
    <phoneticPr fontId="1" type="noConversion"/>
  </si>
  <si>
    <r>
      <rPr>
        <sz val="10"/>
        <rFont val="宋体"/>
        <family val="3"/>
        <charset val="134"/>
      </rPr>
      <t>丙肝患者血清</t>
    </r>
    <r>
      <rPr>
        <sz val="10"/>
        <rFont val="Arial"/>
        <family val="2"/>
      </rPr>
      <t xml:space="preserve"> HCV RNA</t>
    </r>
    <r>
      <rPr>
        <sz val="10"/>
        <rFont val="宋体"/>
        <family val="3"/>
        <charset val="134"/>
      </rPr>
      <t>拷贝数与</t>
    </r>
    <r>
      <rPr>
        <sz val="10"/>
        <rFont val="Arial"/>
        <family val="2"/>
      </rPr>
      <t>HCV Ab</t>
    </r>
    <r>
      <rPr>
        <sz val="10"/>
        <rFont val="宋体"/>
        <family val="3"/>
        <charset val="134"/>
      </rPr>
      <t>定量和</t>
    </r>
    <r>
      <rPr>
        <sz val="10"/>
        <rFont val="Arial"/>
        <family val="2"/>
      </rPr>
      <t xml:space="preserve"> </t>
    </r>
    <r>
      <rPr>
        <sz val="10"/>
        <rFont val="宋体"/>
        <family val="3"/>
        <charset val="134"/>
      </rPr>
      <t>肝脏功能损伤程度的关系</t>
    </r>
    <phoneticPr fontId="1" type="noConversion"/>
  </si>
  <si>
    <r>
      <rPr>
        <sz val="10"/>
        <rFont val="宋体"/>
        <family val="3"/>
        <charset val="134"/>
      </rPr>
      <t>正常肝功能与</t>
    </r>
    <r>
      <rPr>
        <sz val="10"/>
        <rFont val="Arial"/>
        <family val="2"/>
      </rPr>
      <t>B</t>
    </r>
    <r>
      <rPr>
        <sz val="10"/>
        <rFont val="宋体"/>
        <family val="3"/>
        <charset val="134"/>
      </rPr>
      <t>级肝功能患者七氟烷</t>
    </r>
    <r>
      <rPr>
        <sz val="10"/>
        <rFont val="Arial"/>
        <family val="2"/>
      </rPr>
      <t>MACBAR</t>
    </r>
    <r>
      <rPr>
        <sz val="10"/>
        <rFont val="宋体"/>
        <family val="3"/>
        <charset val="134"/>
      </rPr>
      <t>的比较</t>
    </r>
    <phoneticPr fontId="1" type="noConversion"/>
  </si>
  <si>
    <r>
      <rPr>
        <sz val="10"/>
        <rFont val="宋体"/>
        <family val="3"/>
        <charset val="134"/>
      </rPr>
      <t>经鼻胰岛素对脑出血小鼠</t>
    </r>
    <r>
      <rPr>
        <sz val="10"/>
        <rFont val="Arial"/>
        <family val="2"/>
      </rPr>
      <t>TLR4</t>
    </r>
    <r>
      <rPr>
        <sz val="10"/>
        <rFont val="宋体"/>
        <family val="3"/>
        <charset val="134"/>
      </rPr>
      <t>信号表达的影响</t>
    </r>
    <phoneticPr fontId="1" type="noConversion"/>
  </si>
  <si>
    <r>
      <rPr>
        <sz val="10"/>
        <rFont val="宋体"/>
        <family val="3"/>
        <charset val="134"/>
      </rPr>
      <t>血清癌胚抗原、甲状腺球蛋白及半乳凝集素</t>
    </r>
    <r>
      <rPr>
        <sz val="10"/>
        <rFont val="Arial"/>
        <family val="2"/>
      </rPr>
      <t xml:space="preserve">-3 </t>
    </r>
    <r>
      <rPr>
        <sz val="10"/>
        <rFont val="宋体"/>
        <family val="3"/>
        <charset val="134"/>
      </rPr>
      <t>水平在甲状腺癌鉴别诊断中的价值</t>
    </r>
    <phoneticPr fontId="1" type="noConversion"/>
  </si>
  <si>
    <r>
      <rPr>
        <sz val="10"/>
        <rFont val="Arial"/>
        <family val="2"/>
      </rPr>
      <t>SC-120</t>
    </r>
    <r>
      <rPr>
        <sz val="10"/>
        <rFont val="宋体"/>
        <family val="3"/>
        <charset val="134"/>
      </rPr>
      <t>全自动推片染色机在血细胞形态检查中的应用研究</t>
    </r>
    <phoneticPr fontId="1" type="noConversion"/>
  </si>
  <si>
    <r>
      <rPr>
        <sz val="10"/>
        <rFont val="宋体"/>
        <family val="3"/>
        <charset val="134"/>
      </rPr>
      <t>罗斌</t>
    </r>
    <r>
      <rPr>
        <sz val="10"/>
        <rFont val="Arial"/>
        <family val="2"/>
      </rPr>
      <t>;</t>
    </r>
    <r>
      <rPr>
        <sz val="10"/>
        <rFont val="宋体"/>
        <family val="3"/>
        <charset val="134"/>
      </rPr>
      <t>李贤富</t>
    </r>
    <r>
      <rPr>
        <sz val="10"/>
        <rFont val="Arial"/>
        <family val="2"/>
      </rPr>
      <t>;</t>
    </r>
    <r>
      <rPr>
        <sz val="10"/>
        <rFont val="宋体"/>
        <family val="3"/>
        <charset val="134"/>
      </rPr>
      <t>曹璐</t>
    </r>
    <r>
      <rPr>
        <sz val="10"/>
        <rFont val="Arial"/>
        <family val="2"/>
      </rPr>
      <t>;</t>
    </r>
    <r>
      <rPr>
        <sz val="10"/>
        <rFont val="宋体"/>
        <family val="3"/>
        <charset val="134"/>
      </rPr>
      <t>郭飞</t>
    </r>
    <r>
      <rPr>
        <sz val="10"/>
        <rFont val="Arial"/>
        <family val="2"/>
      </rPr>
      <t>;</t>
    </r>
    <r>
      <rPr>
        <sz val="10"/>
        <rFont val="宋体"/>
        <family val="3"/>
        <charset val="134"/>
      </rPr>
      <t>谢力</t>
    </r>
    <phoneticPr fontId="1" type="noConversion"/>
  </si>
  <si>
    <r>
      <rPr>
        <sz val="10"/>
        <rFont val="宋体"/>
        <family val="3"/>
        <charset val="134"/>
      </rPr>
      <t>蔡运林</t>
    </r>
    <r>
      <rPr>
        <sz val="10"/>
        <rFont val="Arial"/>
        <family val="2"/>
      </rPr>
      <t>;</t>
    </r>
    <r>
      <rPr>
        <sz val="10"/>
        <rFont val="宋体"/>
        <family val="3"/>
        <charset val="134"/>
      </rPr>
      <t>李</t>
    </r>
    <r>
      <rPr>
        <sz val="10"/>
        <rFont val="Arial"/>
        <family val="2"/>
      </rPr>
      <t xml:space="preserve"> </t>
    </r>
    <r>
      <rPr>
        <sz val="10"/>
        <rFont val="宋体"/>
        <family val="3"/>
        <charset val="134"/>
      </rPr>
      <t>亮，（学）</t>
    </r>
    <r>
      <rPr>
        <sz val="10"/>
        <rFont val="Arial"/>
        <family val="2"/>
      </rPr>
      <t>;</t>
    </r>
    <r>
      <rPr>
        <sz val="10"/>
        <rFont val="宋体"/>
        <family val="3"/>
        <charset val="134"/>
      </rPr>
      <t>张宗平</t>
    </r>
    <phoneticPr fontId="1" type="noConversion"/>
  </si>
  <si>
    <r>
      <rPr>
        <sz val="10"/>
        <rFont val="宋体"/>
        <family val="3"/>
        <charset val="134"/>
      </rPr>
      <t>妊娠不同时期孕妇血浆凝固四项、</t>
    </r>
    <r>
      <rPr>
        <sz val="10"/>
        <rFont val="Arial"/>
        <family val="2"/>
      </rPr>
      <t>FDP</t>
    </r>
    <r>
      <rPr>
        <sz val="10"/>
        <rFont val="宋体"/>
        <family val="3"/>
        <charset val="134"/>
      </rPr>
      <t>、</t>
    </r>
    <r>
      <rPr>
        <sz val="10"/>
        <rFont val="Arial"/>
        <family val="2"/>
      </rPr>
      <t>D-</t>
    </r>
    <r>
      <rPr>
        <sz val="10"/>
        <rFont val="宋体"/>
        <family val="3"/>
        <charset val="134"/>
      </rPr>
      <t>二聚体和</t>
    </r>
    <r>
      <rPr>
        <sz val="10"/>
        <rFont val="Arial"/>
        <family val="2"/>
      </rPr>
      <t>AT-iii</t>
    </r>
    <r>
      <rPr>
        <sz val="10"/>
        <rFont val="宋体"/>
        <family val="3"/>
        <charset val="134"/>
      </rPr>
      <t>的变化及临床意义</t>
    </r>
    <phoneticPr fontId="1" type="noConversion"/>
  </si>
  <si>
    <r>
      <rPr>
        <sz val="10"/>
        <rFont val="宋体"/>
        <family val="3"/>
        <charset val="134"/>
      </rPr>
      <t>胰腺外分泌功能的</t>
    </r>
    <r>
      <rPr>
        <sz val="10"/>
        <rFont val="Arial"/>
        <family val="2"/>
      </rPr>
      <t>MRI</t>
    </r>
    <r>
      <rPr>
        <sz val="10"/>
        <rFont val="宋体"/>
        <family val="3"/>
        <charset val="134"/>
      </rPr>
      <t>研究进展</t>
    </r>
    <phoneticPr fontId="1" type="noConversion"/>
  </si>
  <si>
    <r>
      <rPr>
        <sz val="10"/>
        <rFont val="宋体"/>
        <family val="3"/>
        <charset val="134"/>
      </rPr>
      <t>经皮冠脉药物洗脱支架术后抗血小板治疗策略疗效和安全性的网状</t>
    </r>
    <r>
      <rPr>
        <sz val="10"/>
        <rFont val="Arial"/>
        <family val="2"/>
      </rPr>
      <t xml:space="preserve"> Meta </t>
    </r>
    <r>
      <rPr>
        <sz val="10"/>
        <rFont val="宋体"/>
        <family val="3"/>
        <charset val="134"/>
      </rPr>
      <t>分析</t>
    </r>
    <phoneticPr fontId="1" type="noConversion"/>
  </si>
  <si>
    <r>
      <rPr>
        <sz val="10"/>
        <rFont val="宋体"/>
        <family val="3"/>
        <charset val="134"/>
      </rPr>
      <t>中华临床医师杂志</t>
    </r>
    <r>
      <rPr>
        <sz val="10"/>
        <rFont val="Arial"/>
        <family val="2"/>
      </rPr>
      <t>(</t>
    </r>
    <r>
      <rPr>
        <sz val="10"/>
        <rFont val="宋体"/>
        <family val="3"/>
        <charset val="134"/>
      </rPr>
      <t>电子版</t>
    </r>
    <r>
      <rPr>
        <sz val="10"/>
        <rFont val="Arial"/>
        <family val="2"/>
      </rPr>
      <t>)</t>
    </r>
    <phoneticPr fontId="1" type="noConversion"/>
  </si>
  <si>
    <r>
      <t>环状</t>
    </r>
    <r>
      <rPr>
        <sz val="10"/>
        <rFont val="Arial"/>
        <family val="2"/>
      </rPr>
      <t>RNA</t>
    </r>
    <r>
      <rPr>
        <sz val="10"/>
        <rFont val="宋体"/>
        <family val="3"/>
        <charset val="134"/>
      </rPr>
      <t>在系统性红斑狼疮中的研究进展</t>
    </r>
    <phoneticPr fontId="1" type="noConversion"/>
  </si>
  <si>
    <r>
      <rPr>
        <sz val="10"/>
        <rFont val="宋体"/>
        <family val="3"/>
        <charset val="134"/>
      </rPr>
      <t>扫频光相干断层扫描生物测量仪</t>
    </r>
    <r>
      <rPr>
        <sz val="10"/>
        <rFont val="Arial"/>
        <family val="2"/>
      </rPr>
      <t>OA-2000</t>
    </r>
    <r>
      <rPr>
        <sz val="10"/>
        <rFont val="宋体"/>
        <family val="3"/>
        <charset val="134"/>
      </rPr>
      <t>的临床应用研究进展</t>
    </r>
    <phoneticPr fontId="1" type="noConversion"/>
  </si>
  <si>
    <r>
      <rPr>
        <sz val="10"/>
        <rFont val="宋体"/>
        <family val="3"/>
        <charset val="134"/>
      </rPr>
      <t>超声造影在早期肝癌诊断和消融术治疗中的</t>
    </r>
    <r>
      <rPr>
        <sz val="10"/>
        <rFont val="Arial"/>
        <family val="2"/>
      </rPr>
      <t xml:space="preserve"> </t>
    </r>
    <r>
      <rPr>
        <sz val="10"/>
        <rFont val="宋体"/>
        <family val="3"/>
        <charset val="134"/>
      </rPr>
      <t>应用研究进展</t>
    </r>
    <phoneticPr fontId="1" type="noConversion"/>
  </si>
  <si>
    <r>
      <rPr>
        <sz val="10"/>
        <rFont val="宋体"/>
        <family val="3"/>
        <charset val="134"/>
      </rPr>
      <t>中华临床医师杂志</t>
    </r>
    <r>
      <rPr>
        <sz val="10"/>
        <rFont val="Arial"/>
        <family val="2"/>
      </rPr>
      <t xml:space="preserve"> ( </t>
    </r>
    <r>
      <rPr>
        <sz val="10"/>
        <rFont val="宋体"/>
        <family val="3"/>
        <charset val="134"/>
      </rPr>
      <t>电子版</t>
    </r>
    <r>
      <rPr>
        <sz val="10"/>
        <rFont val="Arial"/>
        <family val="2"/>
      </rPr>
      <t xml:space="preserve"> </t>
    </r>
    <r>
      <rPr>
        <sz val="10"/>
        <rFont val="宋体"/>
        <family val="3"/>
        <charset val="134"/>
      </rPr>
      <t>）</t>
    </r>
    <phoneticPr fontId="1" type="noConversion"/>
  </si>
  <si>
    <r>
      <rPr>
        <sz val="10"/>
        <rFont val="宋体"/>
        <family val="3"/>
        <charset val="134"/>
      </rPr>
      <t>中华医学超声杂志</t>
    </r>
    <r>
      <rPr>
        <sz val="10"/>
        <rFont val="Arial"/>
        <family val="2"/>
      </rPr>
      <t>(</t>
    </r>
    <r>
      <rPr>
        <sz val="10"/>
        <rFont val="宋体"/>
        <family val="3"/>
        <charset val="134"/>
      </rPr>
      <t>电子版</t>
    </r>
    <r>
      <rPr>
        <sz val="10"/>
        <rFont val="Arial"/>
        <family val="2"/>
      </rPr>
      <t>)</t>
    </r>
    <phoneticPr fontId="1" type="noConversion"/>
  </si>
  <si>
    <r>
      <rPr>
        <sz val="10"/>
        <rFont val="宋体"/>
        <family val="3"/>
        <charset val="134"/>
      </rPr>
      <t>袁红梅</t>
    </r>
    <r>
      <rPr>
        <sz val="10"/>
        <rFont val="Arial"/>
        <family val="2"/>
      </rPr>
      <t>;</t>
    </r>
    <r>
      <rPr>
        <sz val="10"/>
        <rFont val="宋体"/>
        <family val="3"/>
        <charset val="134"/>
      </rPr>
      <t>夏宇（学）</t>
    </r>
    <r>
      <rPr>
        <sz val="10"/>
        <rFont val="Arial"/>
        <family val="2"/>
      </rPr>
      <t>;</t>
    </r>
    <r>
      <rPr>
        <sz val="10"/>
        <rFont val="宋体"/>
        <family val="3"/>
        <charset val="134"/>
      </rPr>
      <t>雷惠岚（学）</t>
    </r>
    <r>
      <rPr>
        <sz val="10"/>
        <rFont val="Arial"/>
        <family val="2"/>
      </rPr>
      <t>;</t>
    </r>
    <r>
      <rPr>
        <sz val="10"/>
        <rFont val="宋体"/>
        <family val="3"/>
        <charset val="134"/>
      </rPr>
      <t>何欣蓉</t>
    </r>
    <phoneticPr fontId="1" type="noConversion"/>
  </si>
  <si>
    <r>
      <rPr>
        <sz val="10"/>
        <rFont val="宋体"/>
        <family val="3"/>
        <charset val="134"/>
      </rPr>
      <t>长链非编码</t>
    </r>
    <r>
      <rPr>
        <sz val="10"/>
        <rFont val="Arial"/>
        <family val="2"/>
      </rPr>
      <t>RNA</t>
    </r>
    <r>
      <rPr>
        <sz val="10"/>
        <rFont val="宋体"/>
        <family val="3"/>
        <charset val="134"/>
      </rPr>
      <t>在间质性肺疾病中的研究进展</t>
    </r>
    <phoneticPr fontId="1" type="noConversion"/>
  </si>
  <si>
    <r>
      <rPr>
        <sz val="10"/>
        <rFont val="宋体"/>
        <family val="3"/>
        <charset val="134"/>
      </rPr>
      <t>超声造影结合</t>
    </r>
    <r>
      <rPr>
        <sz val="10"/>
        <rFont val="Arial"/>
        <family val="2"/>
      </rPr>
      <t>MRI</t>
    </r>
    <r>
      <rPr>
        <sz val="10"/>
        <rFont val="宋体"/>
        <family val="3"/>
        <charset val="134"/>
      </rPr>
      <t>诊断输尿管骨外尤文肉瘤</t>
    </r>
    <r>
      <rPr>
        <sz val="10"/>
        <rFont val="Arial"/>
        <family val="2"/>
      </rPr>
      <t>1</t>
    </r>
    <r>
      <rPr>
        <sz val="10"/>
        <rFont val="宋体"/>
        <family val="3"/>
        <charset val="134"/>
      </rPr>
      <t>例</t>
    </r>
    <phoneticPr fontId="1" type="noConversion"/>
  </si>
  <si>
    <r>
      <rPr>
        <sz val="10"/>
        <rFont val="宋体"/>
        <family val="3"/>
        <charset val="134"/>
      </rPr>
      <t>输尿管原始神经外胚叶肿瘤</t>
    </r>
    <r>
      <rPr>
        <sz val="10"/>
        <rFont val="Arial"/>
        <family val="2"/>
      </rPr>
      <t>1</t>
    </r>
    <r>
      <rPr>
        <sz val="10"/>
        <rFont val="宋体"/>
        <family val="3"/>
        <charset val="134"/>
      </rPr>
      <t>例</t>
    </r>
    <phoneticPr fontId="1" type="noConversion"/>
  </si>
  <si>
    <r>
      <rPr>
        <sz val="10"/>
        <rFont val="宋体"/>
        <family val="3"/>
        <charset val="134"/>
      </rPr>
      <t>维生素</t>
    </r>
    <r>
      <rPr>
        <sz val="10"/>
        <rFont val="Arial"/>
        <family val="2"/>
      </rPr>
      <t>D</t>
    </r>
    <r>
      <rPr>
        <sz val="10"/>
        <rFont val="宋体"/>
        <family val="3"/>
        <charset val="134"/>
      </rPr>
      <t>的非经典代谢途径在自身免疫性疾病发生发展中作用的研究进展</t>
    </r>
    <phoneticPr fontId="1" type="noConversion"/>
  </si>
  <si>
    <r>
      <rPr>
        <sz val="10"/>
        <rFont val="宋体"/>
        <family val="3"/>
        <charset val="134"/>
      </rPr>
      <t>体外冲击波治疗慢性盆腔疼痛综合症临床效果的</t>
    </r>
    <r>
      <rPr>
        <sz val="10"/>
        <rFont val="Arial"/>
        <family val="2"/>
      </rPr>
      <t>Meta</t>
    </r>
    <r>
      <rPr>
        <sz val="10"/>
        <rFont val="宋体"/>
        <family val="3"/>
        <charset val="134"/>
      </rPr>
      <t>分析</t>
    </r>
    <phoneticPr fontId="1" type="noConversion"/>
  </si>
  <si>
    <r>
      <rPr>
        <sz val="10"/>
        <rFont val="宋体"/>
        <family val="3"/>
        <charset val="134"/>
      </rPr>
      <t>腹腔镜肝门部胆管癌根治性切除</t>
    </r>
    <r>
      <rPr>
        <sz val="10"/>
        <rFont val="Arial"/>
        <family val="2"/>
      </rPr>
      <t xml:space="preserve"> </t>
    </r>
    <r>
      <rPr>
        <sz val="10"/>
        <rFont val="宋体"/>
        <family val="3"/>
        <charset val="134"/>
      </rPr>
      <t>操作流程专家建议</t>
    </r>
    <phoneticPr fontId="1" type="noConversion"/>
  </si>
  <si>
    <r>
      <rPr>
        <sz val="10"/>
        <rFont val="宋体"/>
        <family val="3"/>
        <charset val="134"/>
      </rPr>
      <t>李敬东</t>
    </r>
    <r>
      <rPr>
        <sz val="10"/>
        <rFont val="Arial"/>
        <family val="2"/>
      </rPr>
      <t xml:space="preserve">; </t>
    </r>
    <r>
      <rPr>
        <sz val="10"/>
        <rFont val="宋体"/>
        <family val="3"/>
        <charset val="134"/>
      </rPr>
      <t>汤朝晖（外）</t>
    </r>
    <r>
      <rPr>
        <sz val="10"/>
        <rFont val="Arial"/>
        <family val="2"/>
      </rPr>
      <t xml:space="preserve">; </t>
    </r>
    <r>
      <rPr>
        <sz val="10"/>
        <rFont val="宋体"/>
        <family val="3"/>
        <charset val="134"/>
      </rPr>
      <t>张永杰（外）</t>
    </r>
    <phoneticPr fontId="1" type="noConversion"/>
  </si>
  <si>
    <r>
      <rPr>
        <sz val="10"/>
        <rFont val="Arial"/>
        <family val="2"/>
      </rPr>
      <t>3</t>
    </r>
    <r>
      <rPr>
        <sz val="10"/>
        <rFont val="宋体"/>
        <family val="3"/>
        <charset val="134"/>
      </rPr>
      <t>（</t>
    </r>
    <r>
      <rPr>
        <sz val="10"/>
        <rFont val="Arial"/>
        <family val="2"/>
      </rPr>
      <t>2</t>
    </r>
    <r>
      <rPr>
        <sz val="10"/>
        <rFont val="宋体"/>
        <family val="3"/>
        <charset val="134"/>
      </rPr>
      <t>）</t>
    </r>
    <r>
      <rPr>
        <sz val="10"/>
        <rFont val="Arial"/>
        <family val="2"/>
      </rPr>
      <t>GT</t>
    </r>
    <phoneticPr fontId="1" type="noConversion"/>
  </si>
  <si>
    <r>
      <rPr>
        <sz val="10"/>
        <rFont val="宋体"/>
        <family val="3"/>
        <charset val="134"/>
      </rPr>
      <t>李敬东</t>
    </r>
    <r>
      <rPr>
        <sz val="10"/>
        <rFont val="Arial"/>
        <family val="2"/>
      </rPr>
      <t>;</t>
    </r>
    <r>
      <rPr>
        <sz val="10"/>
        <rFont val="宋体"/>
        <family val="3"/>
        <charset val="134"/>
      </rPr>
      <t>汤朝晖（外）</t>
    </r>
    <r>
      <rPr>
        <sz val="10"/>
        <rFont val="Arial"/>
        <family val="2"/>
      </rPr>
      <t>;</t>
    </r>
    <r>
      <rPr>
        <sz val="10"/>
        <rFont val="宋体"/>
        <family val="3"/>
        <charset val="134"/>
      </rPr>
      <t>王恺（外）</t>
    </r>
    <r>
      <rPr>
        <sz val="10"/>
        <rFont val="Arial"/>
        <family val="2"/>
      </rPr>
      <t>;</t>
    </r>
    <r>
      <rPr>
        <sz val="10"/>
        <rFont val="宋体"/>
        <family val="3"/>
        <charset val="134"/>
      </rPr>
      <t>李秉璐（外）</t>
    </r>
    <r>
      <rPr>
        <sz val="10"/>
        <rFont val="Arial"/>
        <family val="2"/>
      </rPr>
      <t>;</t>
    </r>
    <r>
      <rPr>
        <sz val="10"/>
        <rFont val="宋体"/>
        <family val="3"/>
        <charset val="134"/>
      </rPr>
      <t>何宇（外）</t>
    </r>
    <r>
      <rPr>
        <sz val="10"/>
        <rFont val="Arial"/>
        <family val="2"/>
      </rPr>
      <t>;</t>
    </r>
    <r>
      <rPr>
        <sz val="10"/>
        <rFont val="宋体"/>
        <family val="3"/>
        <charset val="134"/>
      </rPr>
      <t>叶辉（外）</t>
    </r>
    <r>
      <rPr>
        <sz val="10"/>
        <rFont val="Arial"/>
        <family val="2"/>
      </rPr>
      <t>;</t>
    </r>
    <r>
      <rPr>
        <sz val="10"/>
        <rFont val="宋体"/>
        <family val="3"/>
        <charset val="134"/>
      </rPr>
      <t>马小军（外）</t>
    </r>
    <phoneticPr fontId="1" type="noConversion"/>
  </si>
  <si>
    <r>
      <rPr>
        <sz val="10"/>
        <rFont val="宋体"/>
        <family val="3"/>
        <charset val="134"/>
      </rPr>
      <t>李敬东</t>
    </r>
    <r>
      <rPr>
        <sz val="10"/>
        <rFont val="Arial"/>
        <family val="2"/>
      </rPr>
      <t>;</t>
    </r>
    <r>
      <rPr>
        <sz val="10"/>
        <rFont val="宋体"/>
        <family val="3"/>
        <charset val="134"/>
      </rPr>
      <t>汤朝晖（外）</t>
    </r>
    <r>
      <rPr>
        <sz val="10"/>
        <rFont val="Arial"/>
        <family val="2"/>
      </rPr>
      <t>;</t>
    </r>
    <r>
      <rPr>
        <sz val="10"/>
        <rFont val="宋体"/>
        <family val="3"/>
        <charset val="134"/>
      </rPr>
      <t>何宇（外）</t>
    </r>
    <r>
      <rPr>
        <sz val="10"/>
        <rFont val="Arial"/>
        <family val="2"/>
      </rPr>
      <t>;</t>
    </r>
    <r>
      <rPr>
        <sz val="10"/>
        <rFont val="宋体"/>
        <family val="3"/>
        <charset val="134"/>
      </rPr>
      <t>楼健颖（外）</t>
    </r>
    <r>
      <rPr>
        <sz val="10"/>
        <rFont val="Arial"/>
        <family val="2"/>
      </rPr>
      <t>;</t>
    </r>
    <r>
      <rPr>
        <sz val="10"/>
        <rFont val="宋体"/>
        <family val="3"/>
        <charset val="134"/>
      </rPr>
      <t>李伟（外）</t>
    </r>
    <r>
      <rPr>
        <sz val="10"/>
        <rFont val="Arial"/>
        <family val="2"/>
      </rPr>
      <t>;</t>
    </r>
    <r>
      <rPr>
        <sz val="10"/>
        <rFont val="宋体"/>
        <family val="3"/>
        <charset val="134"/>
      </rPr>
      <t>边大鹏（外）</t>
    </r>
    <phoneticPr fontId="1" type="noConversion"/>
  </si>
  <si>
    <r>
      <rPr>
        <sz val="10"/>
        <rFont val="宋体"/>
        <family val="3"/>
        <charset val="134"/>
      </rPr>
      <t>微小</t>
    </r>
    <r>
      <rPr>
        <sz val="10"/>
        <rFont val="Arial"/>
        <family val="2"/>
      </rPr>
      <t>RNA</t>
    </r>
    <r>
      <rPr>
        <sz val="10"/>
        <rFont val="宋体"/>
        <family val="3"/>
        <charset val="134"/>
      </rPr>
      <t>与近视的相关研究</t>
    </r>
    <phoneticPr fontId="1" type="noConversion"/>
  </si>
  <si>
    <r>
      <rPr>
        <sz val="10"/>
        <rFont val="宋体"/>
        <family val="3"/>
        <charset val="134"/>
      </rPr>
      <t>李敬东</t>
    </r>
    <r>
      <rPr>
        <sz val="10"/>
        <rFont val="Arial"/>
        <family val="2"/>
      </rPr>
      <t>;</t>
    </r>
    <r>
      <rPr>
        <sz val="10"/>
        <rFont val="宋体"/>
        <family val="3"/>
        <charset val="134"/>
      </rPr>
      <t>董家鸿（外）</t>
    </r>
    <r>
      <rPr>
        <sz val="10"/>
        <rFont val="Arial"/>
        <family val="2"/>
      </rPr>
      <t>;</t>
    </r>
    <r>
      <rPr>
        <sz val="10"/>
        <rFont val="宋体"/>
        <family val="3"/>
        <charset val="134"/>
      </rPr>
      <t>别平（外）</t>
    </r>
    <r>
      <rPr>
        <sz val="10"/>
        <rFont val="Arial"/>
        <family val="2"/>
      </rPr>
      <t>;</t>
    </r>
    <r>
      <rPr>
        <sz val="10"/>
        <rFont val="宋体"/>
        <family val="3"/>
        <charset val="134"/>
      </rPr>
      <t>郑树国（外）</t>
    </r>
    <r>
      <rPr>
        <sz val="10"/>
        <rFont val="Arial"/>
        <family val="2"/>
      </rPr>
      <t>;</t>
    </r>
    <r>
      <rPr>
        <sz val="10"/>
        <rFont val="宋体"/>
        <family val="3"/>
        <charset val="134"/>
      </rPr>
      <t>王小军（外）</t>
    </r>
    <r>
      <rPr>
        <sz val="10"/>
        <rFont val="Arial"/>
        <family val="2"/>
      </rPr>
      <t>;</t>
    </r>
    <r>
      <rPr>
        <sz val="10"/>
        <rFont val="宋体"/>
        <family val="3"/>
        <charset val="134"/>
      </rPr>
      <t>冯晓彬（外）</t>
    </r>
    <phoneticPr fontId="1" type="noConversion"/>
  </si>
  <si>
    <r>
      <rPr>
        <sz val="10"/>
        <rFont val="宋体"/>
        <family val="3"/>
        <charset val="134"/>
      </rPr>
      <t>李敬东</t>
    </r>
    <r>
      <rPr>
        <sz val="10"/>
        <rFont val="Arial"/>
        <family val="2"/>
      </rPr>
      <t>;</t>
    </r>
    <r>
      <rPr>
        <sz val="10"/>
        <rFont val="宋体"/>
        <family val="3"/>
        <charset val="134"/>
      </rPr>
      <t>王若帆（学）</t>
    </r>
    <r>
      <rPr>
        <sz val="10"/>
        <rFont val="Arial"/>
        <family val="2"/>
      </rPr>
      <t>;</t>
    </r>
    <r>
      <rPr>
        <sz val="10"/>
        <rFont val="宋体"/>
        <family val="3"/>
        <charset val="134"/>
      </rPr>
      <t>杨发才（学）</t>
    </r>
    <r>
      <rPr>
        <sz val="10"/>
        <rFont val="Arial"/>
        <family val="2"/>
      </rPr>
      <t>;</t>
    </r>
    <r>
      <rPr>
        <sz val="10"/>
        <rFont val="宋体"/>
        <family val="3"/>
        <charset val="134"/>
      </rPr>
      <t>赵芷藜（学）</t>
    </r>
    <r>
      <rPr>
        <sz val="10"/>
        <rFont val="Arial"/>
        <family val="2"/>
      </rPr>
      <t>;</t>
    </r>
    <r>
      <rPr>
        <sz val="10"/>
        <rFont val="宋体"/>
        <family val="3"/>
        <charset val="134"/>
      </rPr>
      <t>姚林（学）</t>
    </r>
    <r>
      <rPr>
        <sz val="10"/>
        <rFont val="Arial"/>
        <family val="2"/>
      </rPr>
      <t>;</t>
    </r>
    <r>
      <rPr>
        <sz val="10"/>
        <rFont val="宋体"/>
        <family val="3"/>
        <charset val="134"/>
      </rPr>
      <t>张立鑫（学）</t>
    </r>
    <r>
      <rPr>
        <sz val="10"/>
        <rFont val="Arial"/>
        <family val="2"/>
      </rPr>
      <t>;</t>
    </r>
    <r>
      <rPr>
        <sz val="10"/>
        <rFont val="宋体"/>
        <family val="3"/>
        <charset val="134"/>
      </rPr>
      <t>谢梦忆</t>
    </r>
    <phoneticPr fontId="1" type="noConversion"/>
  </si>
  <si>
    <r>
      <rPr>
        <sz val="10"/>
        <rFont val="宋体"/>
        <family val="3"/>
        <charset val="134"/>
      </rPr>
      <t>超声诊断老年降主动脉缩窄合并二叶式主动脉瓣</t>
    </r>
    <r>
      <rPr>
        <sz val="10"/>
        <rFont val="Arial"/>
        <family val="2"/>
      </rPr>
      <t>1</t>
    </r>
    <r>
      <rPr>
        <sz val="10"/>
        <rFont val="宋体"/>
        <family val="3"/>
        <charset val="134"/>
      </rPr>
      <t>例</t>
    </r>
    <phoneticPr fontId="1" type="noConversion"/>
  </si>
  <si>
    <r>
      <rPr>
        <sz val="10"/>
        <rFont val="宋体"/>
        <family val="3"/>
        <charset val="134"/>
      </rPr>
      <t>帕金森病非运动症状脑功能网络特征</t>
    </r>
    <r>
      <rPr>
        <sz val="10"/>
        <rFont val="Arial"/>
        <family val="2"/>
      </rPr>
      <t xml:space="preserve"> </t>
    </r>
    <r>
      <rPr>
        <sz val="10"/>
        <rFont val="宋体"/>
        <family val="3"/>
        <charset val="134"/>
      </rPr>
      <t>及其调控研究进展</t>
    </r>
    <phoneticPr fontId="1" type="noConversion"/>
  </si>
  <si>
    <r>
      <rPr>
        <sz val="10"/>
        <rFont val="宋体"/>
        <family val="3"/>
        <charset val="134"/>
      </rPr>
      <t>中国现代医学杂志</t>
    </r>
    <r>
      <rPr>
        <sz val="10"/>
        <rFont val="Arial"/>
        <family val="2"/>
      </rPr>
      <t xml:space="preserve"> </t>
    </r>
    <phoneticPr fontId="1" type="noConversion"/>
  </si>
  <si>
    <r>
      <rPr>
        <sz val="10"/>
        <rFont val="宋体"/>
        <family val="3"/>
        <charset val="134"/>
      </rPr>
      <t>长链非编码</t>
    </r>
    <r>
      <rPr>
        <sz val="10"/>
        <rFont val="Arial"/>
        <family val="2"/>
      </rPr>
      <t>RNA</t>
    </r>
    <r>
      <rPr>
        <sz val="10"/>
        <rFont val="宋体"/>
        <family val="3"/>
        <charset val="134"/>
      </rPr>
      <t>在痛风性关节炎研究中的新进展</t>
    </r>
    <phoneticPr fontId="1" type="noConversion"/>
  </si>
  <si>
    <r>
      <rPr>
        <sz val="10"/>
        <rFont val="Arial"/>
        <family val="2"/>
      </rPr>
      <t xml:space="preserve"> Toric</t>
    </r>
    <r>
      <rPr>
        <sz val="10"/>
        <rFont val="宋体"/>
        <family val="3"/>
        <charset val="134"/>
      </rPr>
      <t>人工晶状体与角膜切口矫正白内障低中度角膜散光比较的</t>
    </r>
    <r>
      <rPr>
        <sz val="10"/>
        <rFont val="Arial"/>
        <family val="2"/>
      </rPr>
      <t xml:space="preserve"> Meta</t>
    </r>
    <r>
      <rPr>
        <sz val="10"/>
        <rFont val="宋体"/>
        <family val="3"/>
        <charset val="134"/>
      </rPr>
      <t>分析</t>
    </r>
    <phoneticPr fontId="1" type="noConversion"/>
  </si>
  <si>
    <r>
      <rPr>
        <sz val="10"/>
        <rFont val="宋体"/>
        <family val="3"/>
        <charset val="134"/>
      </rPr>
      <t>长链非编码</t>
    </r>
    <r>
      <rPr>
        <sz val="10"/>
        <rFont val="Arial"/>
        <family val="2"/>
      </rPr>
      <t>RNA</t>
    </r>
    <r>
      <rPr>
        <sz val="10"/>
        <rFont val="宋体"/>
        <family val="3"/>
        <charset val="134"/>
      </rPr>
      <t>调节痛风炎症信号通路的研究进展</t>
    </r>
    <phoneticPr fontId="1" type="noConversion"/>
  </si>
  <si>
    <r>
      <rPr>
        <sz val="10"/>
        <rFont val="宋体"/>
        <family val="3"/>
        <charset val="134"/>
      </rPr>
      <t>心脏磁共振在</t>
    </r>
    <r>
      <rPr>
        <sz val="10"/>
        <rFont val="Arial"/>
        <family val="2"/>
      </rPr>
      <t>AL</t>
    </r>
    <r>
      <rPr>
        <sz val="10"/>
        <rFont val="宋体"/>
        <family val="3"/>
        <charset val="134"/>
      </rPr>
      <t>型及</t>
    </r>
    <r>
      <rPr>
        <sz val="10"/>
        <rFont val="Arial"/>
        <family val="2"/>
      </rPr>
      <t>ATTR</t>
    </r>
    <r>
      <rPr>
        <sz val="10"/>
        <rFont val="宋体"/>
        <family val="3"/>
        <charset val="134"/>
      </rPr>
      <t>型心肌淀粉样变中的应用进展</t>
    </r>
    <phoneticPr fontId="1" type="noConversion"/>
  </si>
  <si>
    <r>
      <rPr>
        <sz val="10"/>
        <rFont val="Arial"/>
        <family val="2"/>
      </rPr>
      <t>MRIDEAL-IQ</t>
    </r>
    <r>
      <rPr>
        <sz val="10"/>
        <rFont val="宋体"/>
        <family val="3"/>
        <charset val="134"/>
      </rPr>
      <t>评价急性胰腺炎状态下脾脏铁沉积、脂肪和水含量变化</t>
    </r>
    <phoneticPr fontId="1" type="noConversion"/>
  </si>
  <si>
    <r>
      <rPr>
        <sz val="10"/>
        <rFont val="宋体"/>
        <family val="3"/>
        <charset val="134"/>
      </rPr>
      <t>麦冬皂苷</t>
    </r>
    <r>
      <rPr>
        <sz val="10"/>
        <rFont val="Arial"/>
        <family val="2"/>
      </rPr>
      <t>D</t>
    </r>
    <r>
      <rPr>
        <sz val="10"/>
        <rFont val="宋体"/>
        <family val="3"/>
        <charset val="134"/>
      </rPr>
      <t>诱导十二指肠平滑肌舒张作用及机制</t>
    </r>
    <phoneticPr fontId="1" type="noConversion"/>
  </si>
  <si>
    <r>
      <rPr>
        <sz val="10"/>
        <rFont val="宋体"/>
        <family val="3"/>
        <charset val="134"/>
      </rPr>
      <t>茶文化</t>
    </r>
    <r>
      <rPr>
        <sz val="10"/>
        <rFont val="Arial"/>
        <family val="2"/>
      </rPr>
      <t>“</t>
    </r>
    <r>
      <rPr>
        <sz val="10"/>
        <rFont val="宋体"/>
        <family val="3"/>
        <charset val="134"/>
      </rPr>
      <t>和</t>
    </r>
    <r>
      <rPr>
        <sz val="10"/>
        <rFont val="Arial"/>
        <family val="2"/>
      </rPr>
      <t>”</t>
    </r>
    <r>
      <rPr>
        <sz val="10"/>
        <rFont val="宋体"/>
        <family val="3"/>
        <charset val="134"/>
      </rPr>
      <t>视角下医学生和谐人格培养</t>
    </r>
    <phoneticPr fontId="1" type="noConversion"/>
  </si>
  <si>
    <r>
      <rPr>
        <sz val="10"/>
        <rFont val="宋体"/>
        <family val="3"/>
        <charset val="134"/>
      </rPr>
      <t>糖类抗原</t>
    </r>
    <r>
      <rPr>
        <sz val="10"/>
        <rFont val="Arial"/>
        <family val="2"/>
      </rPr>
      <t>125</t>
    </r>
    <r>
      <rPr>
        <sz val="10"/>
        <rFont val="宋体"/>
        <family val="3"/>
        <charset val="134"/>
      </rPr>
      <t>对心力衰竭患者预后预测价值的</t>
    </r>
    <r>
      <rPr>
        <sz val="10"/>
        <rFont val="Arial"/>
        <family val="2"/>
      </rPr>
      <t>Meta</t>
    </r>
    <r>
      <rPr>
        <sz val="10"/>
        <rFont val="宋体"/>
        <family val="3"/>
        <charset val="134"/>
      </rPr>
      <t>分析</t>
    </r>
    <phoneticPr fontId="1" type="noConversion"/>
  </si>
  <si>
    <r>
      <rPr>
        <sz val="10"/>
        <rFont val="宋体"/>
        <family val="3"/>
        <charset val="134"/>
      </rPr>
      <t>李源力</t>
    </r>
    <r>
      <rPr>
        <sz val="10"/>
        <rFont val="Arial"/>
        <family val="2"/>
      </rPr>
      <t>;</t>
    </r>
    <r>
      <rPr>
        <sz val="10"/>
        <rFont val="宋体"/>
        <family val="3"/>
        <charset val="134"/>
      </rPr>
      <t>蔚芃</t>
    </r>
    <r>
      <rPr>
        <sz val="10"/>
        <rFont val="Arial"/>
        <family val="2"/>
      </rPr>
      <t>;</t>
    </r>
    <r>
      <rPr>
        <sz val="10"/>
        <rFont val="宋体"/>
        <family val="3"/>
        <charset val="134"/>
      </rPr>
      <t>邓春彪（外）</t>
    </r>
    <r>
      <rPr>
        <sz val="10"/>
        <rFont val="Arial"/>
        <family val="2"/>
      </rPr>
      <t>;</t>
    </r>
    <r>
      <rPr>
        <sz val="10"/>
        <rFont val="宋体"/>
        <family val="3"/>
        <charset val="134"/>
      </rPr>
      <t>聂君兰（外）</t>
    </r>
    <r>
      <rPr>
        <sz val="10"/>
        <rFont val="Arial"/>
        <family val="2"/>
      </rPr>
      <t>;</t>
    </r>
    <r>
      <rPr>
        <sz val="10"/>
        <rFont val="宋体"/>
        <family val="3"/>
        <charset val="134"/>
      </rPr>
      <t>杨鑫</t>
    </r>
    <r>
      <rPr>
        <sz val="10"/>
        <rFont val="Arial"/>
        <family val="2"/>
      </rPr>
      <t>;</t>
    </r>
    <r>
      <rPr>
        <sz val="10"/>
        <rFont val="宋体"/>
        <family val="3"/>
        <charset val="134"/>
      </rPr>
      <t>蒋萍</t>
    </r>
    <phoneticPr fontId="1" type="noConversion"/>
  </si>
  <si>
    <r>
      <rPr>
        <sz val="10"/>
        <rFont val="宋体"/>
        <family val="3"/>
        <charset val="134"/>
      </rPr>
      <t>表没食子儿茶素没食子酸脂对</t>
    </r>
    <r>
      <rPr>
        <sz val="10"/>
        <rFont val="Arial"/>
        <family val="2"/>
      </rPr>
      <t>2</t>
    </r>
    <r>
      <rPr>
        <sz val="10"/>
        <rFont val="宋体"/>
        <family val="3"/>
        <charset val="134"/>
      </rPr>
      <t>型糖尿病大鼠</t>
    </r>
    <r>
      <rPr>
        <sz val="10"/>
        <rFont val="Arial"/>
        <family val="2"/>
      </rPr>
      <t>GLUT2/G6PD/GS</t>
    </r>
    <r>
      <rPr>
        <sz val="10"/>
        <rFont val="宋体"/>
        <family val="3"/>
        <charset val="134"/>
      </rPr>
      <t>表达和血糖调节的研究</t>
    </r>
    <phoneticPr fontId="1" type="noConversion"/>
  </si>
  <si>
    <r>
      <rPr>
        <sz val="10"/>
        <rFont val="宋体"/>
        <family val="3"/>
        <charset val="134"/>
      </rPr>
      <t>买文丽</t>
    </r>
    <r>
      <rPr>
        <sz val="10"/>
        <rFont val="Arial"/>
        <family val="2"/>
      </rPr>
      <t>;</t>
    </r>
    <r>
      <rPr>
        <sz val="10"/>
        <rFont val="宋体"/>
        <family val="3"/>
        <charset val="134"/>
      </rPr>
      <t>刘华</t>
    </r>
    <phoneticPr fontId="1" type="noConversion"/>
  </si>
  <si>
    <r>
      <rPr>
        <sz val="10"/>
        <rFont val="宋体"/>
        <family val="3"/>
        <charset val="134"/>
      </rPr>
      <t>林雪梅</t>
    </r>
    <r>
      <rPr>
        <sz val="10"/>
        <rFont val="Arial"/>
        <family val="2"/>
      </rPr>
      <t>;</t>
    </r>
    <r>
      <rPr>
        <sz val="10"/>
        <rFont val="宋体"/>
        <family val="3"/>
        <charset val="134"/>
      </rPr>
      <t>王琼</t>
    </r>
    <phoneticPr fontId="1" type="noConversion"/>
  </si>
  <si>
    <r>
      <rPr>
        <sz val="10"/>
        <rFont val="宋体"/>
        <family val="3"/>
        <charset val="134"/>
      </rPr>
      <t>慢性乙型病毒性肝炎患者合并抑郁的</t>
    </r>
    <r>
      <rPr>
        <sz val="10"/>
        <rFont val="Arial"/>
        <family val="2"/>
      </rPr>
      <t>COX</t>
    </r>
    <r>
      <rPr>
        <sz val="10"/>
        <rFont val="宋体"/>
        <family val="3"/>
        <charset val="134"/>
      </rPr>
      <t>风险预测模型</t>
    </r>
    <phoneticPr fontId="1" type="noConversion"/>
  </si>
  <si>
    <r>
      <rPr>
        <sz val="10"/>
        <rFont val="宋体"/>
        <family val="3"/>
        <charset val="134"/>
      </rPr>
      <t>微</t>
    </r>
    <r>
      <rPr>
        <sz val="10"/>
        <rFont val="Arial"/>
        <family val="2"/>
      </rPr>
      <t>RNA-146a</t>
    </r>
    <r>
      <rPr>
        <sz val="10"/>
        <rFont val="宋体"/>
        <family val="3"/>
        <charset val="134"/>
      </rPr>
      <t>通过</t>
    </r>
    <r>
      <rPr>
        <sz val="10"/>
        <rFont val="Arial"/>
        <family val="2"/>
      </rPr>
      <t>Toll</t>
    </r>
    <r>
      <rPr>
        <sz val="10"/>
        <rFont val="宋体"/>
        <family val="3"/>
        <charset val="134"/>
      </rPr>
      <t>样受体信号途径在</t>
    </r>
    <r>
      <rPr>
        <sz val="10"/>
        <rFont val="Arial"/>
        <family val="2"/>
      </rPr>
      <t>RAW264.7</t>
    </r>
    <r>
      <rPr>
        <sz val="10"/>
        <rFont val="宋体"/>
        <family val="3"/>
        <charset val="134"/>
      </rPr>
      <t>细胞痛风性关节炎模型炎症反应中的研究</t>
    </r>
    <phoneticPr fontId="1" type="noConversion"/>
  </si>
  <si>
    <r>
      <rPr>
        <sz val="10"/>
        <rFont val="宋体"/>
        <family val="3"/>
        <charset val="134"/>
      </rPr>
      <t>刘文</t>
    </r>
    <r>
      <rPr>
        <sz val="10"/>
        <rFont val="Arial"/>
        <family val="2"/>
      </rPr>
      <t>;</t>
    </r>
    <r>
      <rPr>
        <sz val="10"/>
        <rFont val="宋体"/>
        <family val="3"/>
        <charset val="134"/>
      </rPr>
      <t>李英</t>
    </r>
    <r>
      <rPr>
        <sz val="10"/>
        <rFont val="Arial"/>
        <family val="2"/>
      </rPr>
      <t>;</t>
    </r>
    <r>
      <rPr>
        <sz val="10"/>
        <rFont val="宋体"/>
        <family val="3"/>
        <charset val="134"/>
      </rPr>
      <t>祝静</t>
    </r>
    <r>
      <rPr>
        <sz val="10"/>
        <rFont val="Arial"/>
        <family val="2"/>
      </rPr>
      <t>;</t>
    </r>
    <r>
      <rPr>
        <sz val="10"/>
        <rFont val="宋体"/>
        <family val="3"/>
        <charset val="134"/>
      </rPr>
      <t>郭晓兰</t>
    </r>
    <phoneticPr fontId="1" type="noConversion"/>
  </si>
  <si>
    <r>
      <rPr>
        <sz val="10"/>
        <rFont val="宋体"/>
        <family val="3"/>
        <charset val="134"/>
      </rPr>
      <t>陈建宇</t>
    </r>
    <r>
      <rPr>
        <sz val="10"/>
        <rFont val="Arial"/>
        <family val="2"/>
      </rPr>
      <t>;</t>
    </r>
    <r>
      <rPr>
        <sz val="10"/>
        <rFont val="宋体"/>
        <family val="3"/>
        <charset val="134"/>
      </rPr>
      <t>刘志（外）</t>
    </r>
    <r>
      <rPr>
        <sz val="10"/>
        <rFont val="Arial"/>
        <family val="2"/>
      </rPr>
      <t>;</t>
    </r>
    <r>
      <rPr>
        <sz val="10"/>
        <rFont val="宋体"/>
        <family val="3"/>
        <charset val="134"/>
      </rPr>
      <t>谢亮</t>
    </r>
    <r>
      <rPr>
        <sz val="10"/>
        <rFont val="Arial"/>
        <family val="2"/>
      </rPr>
      <t>;</t>
    </r>
    <r>
      <rPr>
        <sz val="10"/>
        <rFont val="宋体"/>
        <family val="3"/>
        <charset val="134"/>
      </rPr>
      <t>钟扬（外）</t>
    </r>
    <r>
      <rPr>
        <sz val="10"/>
        <rFont val="Arial"/>
        <family val="2"/>
      </rPr>
      <t>;</t>
    </r>
    <r>
      <rPr>
        <sz val="10"/>
        <rFont val="宋体"/>
        <family val="3"/>
        <charset val="134"/>
      </rPr>
      <t>兰川</t>
    </r>
    <phoneticPr fontId="1" type="noConversion"/>
  </si>
  <si>
    <r>
      <rPr>
        <sz val="10"/>
        <rFont val="Arial"/>
        <family val="2"/>
      </rPr>
      <t>Maresin-1</t>
    </r>
    <r>
      <rPr>
        <sz val="10"/>
        <rFont val="宋体"/>
        <family val="3"/>
        <charset val="134"/>
      </rPr>
      <t>对哮喘小鼠肺部炎症及</t>
    </r>
    <r>
      <rPr>
        <sz val="10"/>
        <rFont val="Arial"/>
        <family val="2"/>
      </rPr>
      <t>MAPK</t>
    </r>
    <r>
      <rPr>
        <sz val="10"/>
        <rFont val="宋体"/>
        <family val="3"/>
        <charset val="134"/>
      </rPr>
      <t>信号通路的影响</t>
    </r>
    <phoneticPr fontId="1" type="noConversion"/>
  </si>
  <si>
    <r>
      <rPr>
        <sz val="10"/>
        <rFont val="宋体"/>
        <family val="3"/>
        <charset val="134"/>
      </rPr>
      <t>欧国春（外）</t>
    </r>
    <r>
      <rPr>
        <sz val="10"/>
        <rFont val="Arial"/>
        <family val="2"/>
      </rPr>
      <t>;</t>
    </r>
    <r>
      <rPr>
        <sz val="10"/>
        <rFont val="宋体"/>
        <family val="3"/>
        <charset val="134"/>
      </rPr>
      <t>陈小菊（外）</t>
    </r>
    <r>
      <rPr>
        <sz val="10"/>
        <rFont val="Arial"/>
        <family val="2"/>
      </rPr>
      <t>;</t>
    </r>
    <r>
      <rPr>
        <sz val="10"/>
        <rFont val="宋体"/>
        <family val="3"/>
        <charset val="134"/>
      </rPr>
      <t>陈永（外）</t>
    </r>
    <r>
      <rPr>
        <sz val="10"/>
        <rFont val="Arial"/>
        <family val="2"/>
      </rPr>
      <t>;</t>
    </r>
    <r>
      <rPr>
        <sz val="10"/>
        <rFont val="宋体"/>
        <family val="3"/>
        <charset val="134"/>
      </rPr>
      <t>曾頔（外）</t>
    </r>
    <r>
      <rPr>
        <sz val="10"/>
        <rFont val="Arial"/>
        <family val="2"/>
      </rPr>
      <t>;</t>
    </r>
    <r>
      <rPr>
        <sz val="10"/>
        <rFont val="宋体"/>
        <family val="3"/>
        <charset val="134"/>
      </rPr>
      <t>黄月薇（外）</t>
    </r>
    <r>
      <rPr>
        <sz val="10"/>
        <rFont val="Arial"/>
        <family val="2"/>
      </rPr>
      <t>;</t>
    </r>
    <r>
      <rPr>
        <sz val="10"/>
        <rFont val="宋体"/>
        <family val="3"/>
        <charset val="134"/>
      </rPr>
      <t>刘琴</t>
    </r>
    <phoneticPr fontId="1" type="noConversion"/>
  </si>
  <si>
    <r>
      <rPr>
        <sz val="10"/>
        <rFont val="Arial"/>
        <family val="2"/>
      </rPr>
      <t>II</t>
    </r>
    <r>
      <rPr>
        <sz val="10"/>
        <rFont val="宋体"/>
        <family val="3"/>
        <charset val="134"/>
      </rPr>
      <t>型糖尿病大鼠关节软骨中连接蛋白</t>
    </r>
    <r>
      <rPr>
        <sz val="10"/>
        <rFont val="Arial"/>
        <family val="2"/>
      </rPr>
      <t>43</t>
    </r>
    <r>
      <rPr>
        <sz val="10"/>
        <rFont val="宋体"/>
        <family val="3"/>
        <charset val="134"/>
      </rPr>
      <t>的表达意义</t>
    </r>
    <phoneticPr fontId="1" type="noConversion"/>
  </si>
  <si>
    <r>
      <rPr>
        <sz val="10"/>
        <rFont val="宋体"/>
        <family val="3"/>
        <charset val="134"/>
      </rPr>
      <t>血清高迁移率族蛋白</t>
    </r>
    <r>
      <rPr>
        <sz val="10"/>
        <rFont val="Arial"/>
        <family val="2"/>
      </rPr>
      <t>B1</t>
    </r>
    <r>
      <rPr>
        <sz val="10"/>
        <rFont val="宋体"/>
        <family val="3"/>
        <charset val="134"/>
      </rPr>
      <t>、调节性</t>
    </r>
    <r>
      <rPr>
        <sz val="10"/>
        <rFont val="Arial"/>
        <family val="2"/>
      </rPr>
      <t>T</t>
    </r>
    <r>
      <rPr>
        <sz val="10"/>
        <rFont val="宋体"/>
        <family val="3"/>
        <charset val="134"/>
      </rPr>
      <t>细胞</t>
    </r>
    <r>
      <rPr>
        <sz val="10"/>
        <rFont val="Arial"/>
        <family val="2"/>
      </rPr>
      <t>(Treg)</t>
    </r>
    <r>
      <rPr>
        <sz val="10"/>
        <rFont val="宋体"/>
        <family val="3"/>
        <charset val="134"/>
      </rPr>
      <t>水平对脓毒症患者肠屏障状况及临床预后的影响</t>
    </r>
    <phoneticPr fontId="1" type="noConversion"/>
  </si>
  <si>
    <r>
      <rPr>
        <sz val="10"/>
        <rFont val="宋体"/>
        <family val="3"/>
        <charset val="134"/>
      </rPr>
      <t>中华医院感染学杂志</t>
    </r>
    <r>
      <rPr>
        <sz val="10"/>
        <rFont val="Arial"/>
        <family val="2"/>
      </rPr>
      <t>.</t>
    </r>
    <phoneticPr fontId="1" type="noConversion"/>
  </si>
  <si>
    <r>
      <rPr>
        <sz val="10"/>
        <rFont val="宋体"/>
        <family val="3"/>
        <charset val="134"/>
      </rPr>
      <t>微</t>
    </r>
    <r>
      <rPr>
        <sz val="10"/>
        <rFont val="Arial"/>
        <family val="2"/>
      </rPr>
      <t>RNA</t>
    </r>
    <r>
      <rPr>
        <sz val="10"/>
        <rFont val="宋体"/>
        <family val="3"/>
        <charset val="134"/>
      </rPr>
      <t>在结缔组织病相关间质性肺疾病的研究进展</t>
    </r>
    <r>
      <rPr>
        <sz val="10"/>
        <rFont val="Arial"/>
        <family val="2"/>
      </rPr>
      <t xml:space="preserve"> </t>
    </r>
    <phoneticPr fontId="1" type="noConversion"/>
  </si>
  <si>
    <r>
      <rPr>
        <sz val="10"/>
        <rFont val="宋体"/>
        <family val="3"/>
        <charset val="134"/>
      </rPr>
      <t>瑞芬太尼对腹腔镜手术肝功能障碍患者七氟醚</t>
    </r>
    <r>
      <rPr>
        <sz val="10"/>
        <rFont val="Arial"/>
        <family val="2"/>
      </rPr>
      <t>MACBAR</t>
    </r>
    <r>
      <rPr>
        <sz val="10"/>
        <rFont val="宋体"/>
        <family val="3"/>
        <charset val="134"/>
      </rPr>
      <t>的影响</t>
    </r>
    <phoneticPr fontId="1" type="noConversion"/>
  </si>
  <si>
    <r>
      <rPr>
        <sz val="10"/>
        <rFont val="宋体"/>
        <family val="3"/>
        <charset val="134"/>
      </rPr>
      <t>妊娠期维生素</t>
    </r>
    <r>
      <rPr>
        <sz val="10"/>
        <rFont val="Arial"/>
        <family val="2"/>
      </rPr>
      <t>C</t>
    </r>
    <r>
      <rPr>
        <sz val="10"/>
        <rFont val="宋体"/>
        <family val="3"/>
        <charset val="134"/>
      </rPr>
      <t>、</t>
    </r>
    <r>
      <rPr>
        <sz val="10"/>
        <rFont val="Arial"/>
        <family val="2"/>
      </rPr>
      <t>E</t>
    </r>
    <r>
      <rPr>
        <sz val="10"/>
        <rFont val="宋体"/>
        <family val="3"/>
        <charset val="134"/>
      </rPr>
      <t>及微量元素铜、锌与子痫前期相关性研究</t>
    </r>
    <phoneticPr fontId="1" type="noConversion"/>
  </si>
  <si>
    <r>
      <rPr>
        <sz val="10"/>
        <rFont val="Arial"/>
        <family val="2"/>
      </rPr>
      <t>mini-Swashbuckler</t>
    </r>
    <r>
      <rPr>
        <sz val="10"/>
        <rFont val="宋体"/>
        <family val="3"/>
        <charset val="134"/>
      </rPr>
      <t>入路治疗股骨远端</t>
    </r>
    <r>
      <rPr>
        <sz val="10"/>
        <rFont val="Arial"/>
        <family val="2"/>
      </rPr>
      <t>C</t>
    </r>
    <r>
      <rPr>
        <sz val="10"/>
        <rFont val="宋体"/>
        <family val="3"/>
        <charset val="134"/>
      </rPr>
      <t>型骨折的早期疗效</t>
    </r>
    <phoneticPr fontId="1" type="noConversion"/>
  </si>
  <si>
    <r>
      <rPr>
        <sz val="10"/>
        <rFont val="宋体"/>
        <family val="3"/>
        <charset val="134"/>
      </rPr>
      <t>微小</t>
    </r>
    <r>
      <rPr>
        <sz val="10"/>
        <rFont val="Arial"/>
        <family val="2"/>
      </rPr>
      <t>RNA</t>
    </r>
    <r>
      <rPr>
        <sz val="10"/>
        <rFont val="宋体"/>
        <family val="3"/>
        <charset val="134"/>
      </rPr>
      <t>一</t>
    </r>
    <r>
      <rPr>
        <sz val="10"/>
        <rFont val="Arial"/>
        <family val="2"/>
      </rPr>
      <t xml:space="preserve">21  </t>
    </r>
    <r>
      <rPr>
        <sz val="10"/>
        <rFont val="宋体"/>
        <family val="3"/>
        <charset val="134"/>
      </rPr>
      <t>／</t>
    </r>
    <r>
      <rPr>
        <sz val="10"/>
        <rFont val="Arial"/>
        <family val="2"/>
      </rPr>
      <t>JAGl</t>
    </r>
    <r>
      <rPr>
        <sz val="10"/>
        <rFont val="宋体"/>
        <family val="3"/>
        <charset val="134"/>
      </rPr>
      <t>通路在比格犬房颤模型中的作用及其机制</t>
    </r>
    <phoneticPr fontId="1" type="noConversion"/>
  </si>
  <si>
    <r>
      <rPr>
        <sz val="10"/>
        <rFont val="宋体"/>
        <family val="3"/>
        <charset val="134"/>
      </rPr>
      <t>急性闭合性大白兔阴囊损伤模型的建立</t>
    </r>
    <r>
      <rPr>
        <sz val="10"/>
        <rFont val="Arial"/>
        <family val="2"/>
      </rPr>
      <t xml:space="preserve"> </t>
    </r>
    <r>
      <rPr>
        <sz val="10"/>
        <rFont val="宋体"/>
        <family val="3"/>
        <charset val="134"/>
      </rPr>
      <t>及常规超声和超声造影评价</t>
    </r>
    <phoneticPr fontId="1" type="noConversion"/>
  </si>
  <si>
    <r>
      <rPr>
        <sz val="10"/>
        <rFont val="宋体"/>
        <family val="3"/>
        <charset val="134"/>
      </rPr>
      <t>刘行海</t>
    </r>
    <r>
      <rPr>
        <sz val="10"/>
        <rFont val="Arial"/>
        <family val="2"/>
      </rPr>
      <t>;</t>
    </r>
    <r>
      <rPr>
        <sz val="10"/>
        <rFont val="宋体"/>
        <family val="3"/>
        <charset val="134"/>
      </rPr>
      <t>买文丽</t>
    </r>
    <r>
      <rPr>
        <sz val="10"/>
        <rFont val="Arial"/>
        <family val="2"/>
      </rPr>
      <t>;</t>
    </r>
    <r>
      <rPr>
        <sz val="10"/>
        <rFont val="宋体"/>
        <family val="3"/>
        <charset val="134"/>
      </rPr>
      <t>刘红</t>
    </r>
    <r>
      <rPr>
        <sz val="10"/>
        <rFont val="Arial"/>
        <family val="2"/>
      </rPr>
      <t>;</t>
    </r>
    <r>
      <rPr>
        <sz val="10"/>
        <rFont val="宋体"/>
        <family val="3"/>
        <charset val="134"/>
      </rPr>
      <t>郑倩</t>
    </r>
    <r>
      <rPr>
        <sz val="10"/>
        <rFont val="Arial"/>
        <family val="2"/>
      </rPr>
      <t>;</t>
    </r>
    <r>
      <rPr>
        <sz val="10"/>
        <rFont val="宋体"/>
        <family val="3"/>
        <charset val="134"/>
      </rPr>
      <t>刘华</t>
    </r>
    <r>
      <rPr>
        <sz val="10"/>
        <rFont val="Arial"/>
        <family val="2"/>
      </rPr>
      <t>;</t>
    </r>
    <r>
      <rPr>
        <sz val="10"/>
        <rFont val="宋体"/>
        <family val="3"/>
        <charset val="134"/>
      </rPr>
      <t>徐策</t>
    </r>
    <phoneticPr fontId="1" type="noConversion"/>
  </si>
  <si>
    <r>
      <rPr>
        <sz val="10"/>
        <rFont val="宋体"/>
        <family val="3"/>
        <charset val="134"/>
      </rPr>
      <t>虫草菌丝对</t>
    </r>
    <r>
      <rPr>
        <sz val="10"/>
        <rFont val="Arial"/>
        <family val="2"/>
      </rPr>
      <t>2</t>
    </r>
    <r>
      <rPr>
        <sz val="10"/>
        <rFont val="宋体"/>
        <family val="3"/>
        <charset val="134"/>
      </rPr>
      <t>型糖尿病大鼠认知障碍的影响</t>
    </r>
    <phoneticPr fontId="1" type="noConversion"/>
  </si>
  <si>
    <r>
      <rPr>
        <sz val="10"/>
        <rFont val="宋体"/>
        <family val="3"/>
        <charset val="134"/>
      </rPr>
      <t>刘行海</t>
    </r>
    <r>
      <rPr>
        <sz val="10"/>
        <rFont val="Arial"/>
        <family val="2"/>
      </rPr>
      <t>;</t>
    </r>
    <r>
      <rPr>
        <sz val="10"/>
        <rFont val="宋体"/>
        <family val="3"/>
        <charset val="134"/>
      </rPr>
      <t>刘红</t>
    </r>
    <r>
      <rPr>
        <sz val="10"/>
        <rFont val="Arial"/>
        <family val="2"/>
      </rPr>
      <t>;</t>
    </r>
    <r>
      <rPr>
        <sz val="10"/>
        <rFont val="宋体"/>
        <family val="3"/>
        <charset val="134"/>
      </rPr>
      <t>郑倩</t>
    </r>
    <r>
      <rPr>
        <sz val="10"/>
        <rFont val="Arial"/>
        <family val="2"/>
      </rPr>
      <t>;</t>
    </r>
    <r>
      <rPr>
        <sz val="10"/>
        <rFont val="宋体"/>
        <family val="3"/>
        <charset val="134"/>
      </rPr>
      <t>刘华</t>
    </r>
    <r>
      <rPr>
        <sz val="10"/>
        <rFont val="Arial"/>
        <family val="2"/>
      </rPr>
      <t>;</t>
    </r>
    <r>
      <rPr>
        <sz val="10"/>
        <rFont val="宋体"/>
        <family val="3"/>
        <charset val="134"/>
      </rPr>
      <t>买文丽</t>
    </r>
    <phoneticPr fontId="1" type="noConversion"/>
  </si>
  <si>
    <r>
      <rPr>
        <sz val="10"/>
        <rFont val="宋体"/>
        <family val="3"/>
        <charset val="134"/>
      </rPr>
      <t>我国川东北地区多发性肌炎</t>
    </r>
    <r>
      <rPr>
        <sz val="10"/>
        <rFont val="Arial"/>
        <family val="2"/>
      </rPr>
      <t>/</t>
    </r>
    <r>
      <rPr>
        <sz val="10"/>
        <rFont val="宋体"/>
        <family val="3"/>
        <charset val="134"/>
      </rPr>
      <t>皮肌炎合并间质性肺疾病患者的临床特征及其影响因素研究</t>
    </r>
    <phoneticPr fontId="1" type="noConversion"/>
  </si>
  <si>
    <r>
      <rPr>
        <sz val="10"/>
        <rFont val="宋体"/>
        <family val="3"/>
        <charset val="134"/>
      </rPr>
      <t>泛素蛋白连接酶</t>
    </r>
    <r>
      <rPr>
        <sz val="10"/>
        <rFont val="Arial"/>
        <family val="2"/>
      </rPr>
      <t>E3A</t>
    </r>
    <r>
      <rPr>
        <sz val="10"/>
        <rFont val="宋体"/>
        <family val="3"/>
        <charset val="134"/>
      </rPr>
      <t>在乳腺癌细胞中作用的蛋白组学与生物信息学分析</t>
    </r>
    <phoneticPr fontId="1" type="noConversion"/>
  </si>
  <si>
    <r>
      <rPr>
        <sz val="10"/>
        <rFont val="宋体"/>
        <family val="3"/>
        <charset val="134"/>
      </rPr>
      <t>食管癌组织端粒保护蛋白</t>
    </r>
    <r>
      <rPr>
        <sz val="10"/>
        <rFont val="Arial"/>
        <family val="2"/>
      </rPr>
      <t>TPP1</t>
    </r>
    <r>
      <rPr>
        <sz val="10"/>
        <rFont val="宋体"/>
        <family val="3"/>
        <charset val="134"/>
      </rPr>
      <t>表达及临床意义</t>
    </r>
    <phoneticPr fontId="1" type="noConversion"/>
  </si>
  <si>
    <r>
      <rPr>
        <sz val="10"/>
        <rFont val="宋体"/>
        <family val="3"/>
        <charset val="134"/>
      </rPr>
      <t>间歇期痛风患者中性粒细胞</t>
    </r>
    <r>
      <rPr>
        <sz val="10"/>
        <rFont val="Arial"/>
        <family val="2"/>
      </rPr>
      <t>/</t>
    </r>
    <r>
      <rPr>
        <sz val="10"/>
        <rFont val="宋体"/>
        <family val="3"/>
        <charset val="134"/>
      </rPr>
      <t>淋巴细胞比值的变化及其临床意义研究</t>
    </r>
    <phoneticPr fontId="1" type="noConversion"/>
  </si>
  <si>
    <r>
      <rPr>
        <sz val="10"/>
        <rFont val="宋体"/>
        <family val="3"/>
        <charset val="134"/>
      </rPr>
      <t>腹腔镜下根治性切除术治疗</t>
    </r>
    <r>
      <rPr>
        <sz val="10"/>
        <rFont val="Arial"/>
        <family val="2"/>
      </rPr>
      <t>IV</t>
    </r>
    <r>
      <rPr>
        <sz val="10"/>
        <rFont val="宋体"/>
        <family val="3"/>
        <charset val="134"/>
      </rPr>
      <t>型肝门部胆管癌的效果分析</t>
    </r>
    <phoneticPr fontId="1" type="noConversion"/>
  </si>
  <si>
    <r>
      <rPr>
        <sz val="10"/>
        <rFont val="宋体"/>
        <family val="3"/>
        <charset val="134"/>
      </rPr>
      <t>李敬东</t>
    </r>
    <r>
      <rPr>
        <sz val="10"/>
        <rFont val="Arial"/>
        <family val="2"/>
      </rPr>
      <t>;</t>
    </r>
    <r>
      <rPr>
        <sz val="10"/>
        <rFont val="宋体"/>
        <family val="3"/>
        <charset val="134"/>
      </rPr>
      <t>徐建</t>
    </r>
    <r>
      <rPr>
        <sz val="10"/>
        <rFont val="Arial"/>
        <family val="2"/>
      </rPr>
      <t>;</t>
    </r>
    <r>
      <rPr>
        <sz val="10"/>
        <rFont val="宋体"/>
        <family val="3"/>
        <charset val="134"/>
      </rPr>
      <t>张薇</t>
    </r>
    <r>
      <rPr>
        <sz val="10"/>
        <rFont val="Arial"/>
        <family val="2"/>
      </rPr>
      <t>;</t>
    </r>
    <r>
      <rPr>
        <sz val="10"/>
        <rFont val="宋体"/>
        <family val="3"/>
        <charset val="134"/>
      </rPr>
      <t>邬长康</t>
    </r>
    <r>
      <rPr>
        <sz val="10"/>
        <rFont val="Arial"/>
        <family val="2"/>
      </rPr>
      <t>;</t>
    </r>
    <r>
      <rPr>
        <sz val="10"/>
        <rFont val="宋体"/>
        <family val="3"/>
        <charset val="134"/>
      </rPr>
      <t>武国</t>
    </r>
    <phoneticPr fontId="1" type="noConversion"/>
  </si>
  <si>
    <r>
      <rPr>
        <sz val="10"/>
        <rFont val="宋体"/>
        <family val="3"/>
        <charset val="134"/>
      </rPr>
      <t>检测</t>
    </r>
    <r>
      <rPr>
        <sz val="10"/>
        <rFont val="Arial"/>
        <family val="2"/>
      </rPr>
      <t>COL1A1-PDGFB</t>
    </r>
    <r>
      <rPr>
        <sz val="10"/>
        <rFont val="宋体"/>
        <family val="3"/>
        <charset val="134"/>
      </rPr>
      <t>融合基因协助诊断萎缩型隆突性皮肤纤维肉瘤</t>
    </r>
    <phoneticPr fontId="1" type="noConversion"/>
  </si>
  <si>
    <r>
      <rPr>
        <sz val="10"/>
        <rFont val="宋体"/>
        <family val="3"/>
        <charset val="134"/>
      </rPr>
      <t>嗅觉刺激多发性硬化患者的脑功能磁共振</t>
    </r>
    <r>
      <rPr>
        <sz val="10"/>
        <rFont val="Arial"/>
        <family val="2"/>
      </rPr>
      <t xml:space="preserve"> </t>
    </r>
    <r>
      <rPr>
        <sz val="10"/>
        <rFont val="宋体"/>
        <family val="3"/>
        <charset val="134"/>
      </rPr>
      <t>成像初步研究</t>
    </r>
    <phoneticPr fontId="1" type="noConversion"/>
  </si>
  <si>
    <r>
      <rPr>
        <sz val="10"/>
        <rFont val="宋体"/>
        <family val="3"/>
        <charset val="134"/>
      </rPr>
      <t>推进</t>
    </r>
    <r>
      <rPr>
        <sz val="10"/>
        <rFont val="Arial"/>
        <family val="2"/>
      </rPr>
      <t>“</t>
    </r>
    <r>
      <rPr>
        <sz val="10"/>
        <rFont val="宋体"/>
        <family val="3"/>
        <charset val="134"/>
      </rPr>
      <t>健康中国</t>
    </r>
    <r>
      <rPr>
        <sz val="10"/>
        <rFont val="Arial"/>
        <family val="2"/>
      </rPr>
      <t>”</t>
    </r>
    <r>
      <rPr>
        <sz val="10"/>
        <rFont val="宋体"/>
        <family val="3"/>
        <charset val="134"/>
      </rPr>
      <t>建设背景下体医协作契合点研究</t>
    </r>
    <phoneticPr fontId="1" type="noConversion"/>
  </si>
  <si>
    <r>
      <rPr>
        <sz val="10"/>
        <rFont val="宋体"/>
        <family val="3"/>
        <charset val="134"/>
      </rPr>
      <t>肝硬化合并腹腔积液发生腹外疝的</t>
    </r>
    <r>
      <rPr>
        <sz val="10"/>
        <rFont val="Arial"/>
        <family val="2"/>
      </rPr>
      <t>CT</t>
    </r>
    <r>
      <rPr>
        <sz val="10"/>
        <rFont val="宋体"/>
        <family val="3"/>
        <charset val="134"/>
      </rPr>
      <t>评价</t>
    </r>
    <phoneticPr fontId="1" type="noConversion"/>
  </si>
  <si>
    <r>
      <rPr>
        <sz val="10"/>
        <rFont val="宋体"/>
        <family val="3"/>
        <charset val="134"/>
      </rPr>
      <t>牟韵竹</t>
    </r>
    <r>
      <rPr>
        <sz val="10"/>
        <rFont val="Arial"/>
        <family val="2"/>
      </rPr>
      <t>;</t>
    </r>
    <r>
      <rPr>
        <sz val="10"/>
        <rFont val="宋体"/>
        <family val="3"/>
        <charset val="134"/>
      </rPr>
      <t>刘影</t>
    </r>
    <r>
      <rPr>
        <sz val="10"/>
        <rFont val="Arial"/>
        <family val="2"/>
      </rPr>
      <t>;</t>
    </r>
    <r>
      <rPr>
        <sz val="10"/>
        <rFont val="宋体"/>
        <family val="3"/>
        <charset val="134"/>
      </rPr>
      <t>王玉娟</t>
    </r>
    <r>
      <rPr>
        <sz val="10"/>
        <rFont val="Arial"/>
        <family val="2"/>
      </rPr>
      <t>;</t>
    </r>
    <r>
      <rPr>
        <sz val="10"/>
        <rFont val="宋体"/>
        <family val="3"/>
        <charset val="134"/>
      </rPr>
      <t>张正中</t>
    </r>
    <phoneticPr fontId="1" type="noConversion"/>
  </si>
  <si>
    <r>
      <rPr>
        <sz val="10"/>
        <rFont val="宋体"/>
        <family val="3"/>
        <charset val="134"/>
      </rPr>
      <t>当代科学技术进步与马克思主义哲学发展</t>
    </r>
    <r>
      <rPr>
        <sz val="10"/>
        <rFont val="Arial"/>
        <family val="2"/>
      </rPr>
      <t>——</t>
    </r>
    <r>
      <rPr>
        <sz val="10"/>
        <rFont val="宋体"/>
        <family val="3"/>
        <charset val="134"/>
      </rPr>
      <t>评《现代科学技术与马克思主义哲学创新》</t>
    </r>
    <phoneticPr fontId="1" type="noConversion"/>
  </si>
  <si>
    <r>
      <t>pT3</t>
    </r>
    <r>
      <rPr>
        <sz val="10"/>
        <rFont val="宋体"/>
        <family val="3"/>
        <charset val="134"/>
      </rPr>
      <t>期胆囊癌行扩大根治术的临床价值</t>
    </r>
    <phoneticPr fontId="1" type="noConversion"/>
  </si>
  <si>
    <r>
      <rPr>
        <sz val="10"/>
        <rFont val="宋体"/>
        <family val="3"/>
        <charset val="134"/>
      </rPr>
      <t>（</t>
    </r>
    <r>
      <rPr>
        <sz val="10"/>
        <rFont val="Arial"/>
        <family val="2"/>
      </rPr>
      <t>12</t>
    </r>
    <r>
      <rPr>
        <sz val="10"/>
        <rFont val="宋体"/>
        <family val="3"/>
        <charset val="134"/>
      </rPr>
      <t>）</t>
    </r>
    <r>
      <rPr>
        <sz val="10"/>
        <rFont val="Arial"/>
        <family val="2"/>
      </rPr>
      <t>1GT</t>
    </r>
    <phoneticPr fontId="1" type="noConversion"/>
  </si>
  <si>
    <r>
      <rPr>
        <sz val="10"/>
        <rFont val="宋体"/>
        <family val="3"/>
        <charset val="134"/>
      </rPr>
      <t>一种基于吗啉衍生物的</t>
    </r>
    <r>
      <rPr>
        <sz val="10"/>
        <rFont val="Arial"/>
        <family val="2"/>
      </rPr>
      <t>Fe3+/Cu2+</t>
    </r>
    <r>
      <rPr>
        <sz val="10"/>
        <rFont val="宋体"/>
        <family val="3"/>
        <charset val="134"/>
      </rPr>
      <t>荧光探针</t>
    </r>
    <phoneticPr fontId="1" type="noConversion"/>
  </si>
  <si>
    <r>
      <rPr>
        <sz val="10"/>
        <rFont val="宋体"/>
        <family val="3"/>
        <charset val="134"/>
      </rPr>
      <t>亲子鉴定中</t>
    </r>
    <r>
      <rPr>
        <sz val="10"/>
        <rFont val="Arial"/>
        <family val="2"/>
      </rPr>
      <t>Penta E</t>
    </r>
    <r>
      <rPr>
        <sz val="10"/>
        <rFont val="宋体"/>
        <family val="3"/>
        <charset val="134"/>
      </rPr>
      <t>突变</t>
    </r>
    <r>
      <rPr>
        <sz val="10"/>
        <rFont val="Arial"/>
        <family val="2"/>
      </rPr>
      <t>1</t>
    </r>
    <r>
      <rPr>
        <sz val="10"/>
        <rFont val="宋体"/>
        <family val="3"/>
        <charset val="134"/>
      </rPr>
      <t>例</t>
    </r>
    <phoneticPr fontId="1" type="noConversion"/>
  </si>
  <si>
    <r>
      <rPr>
        <sz val="10"/>
        <rFont val="宋体"/>
        <family val="3"/>
        <charset val="134"/>
      </rPr>
      <t>肺原发性软组织巨细胞瘤</t>
    </r>
    <r>
      <rPr>
        <sz val="10"/>
        <rFont val="Arial"/>
        <family val="2"/>
      </rPr>
      <t>1</t>
    </r>
    <r>
      <rPr>
        <sz val="10"/>
        <rFont val="宋体"/>
        <family val="3"/>
        <charset val="134"/>
      </rPr>
      <t>例</t>
    </r>
    <phoneticPr fontId="1" type="noConversion"/>
  </si>
  <si>
    <r>
      <rPr>
        <sz val="10"/>
        <rFont val="Arial"/>
        <family val="2"/>
      </rPr>
      <t>miR-490-5p</t>
    </r>
    <r>
      <rPr>
        <sz val="10"/>
        <rFont val="宋体"/>
        <family val="3"/>
        <charset val="134"/>
      </rPr>
      <t>靶向</t>
    </r>
    <r>
      <rPr>
        <sz val="10"/>
        <rFont val="Arial"/>
        <family val="2"/>
      </rPr>
      <t>SP1</t>
    </r>
    <r>
      <rPr>
        <sz val="10"/>
        <rFont val="宋体"/>
        <family val="3"/>
        <charset val="134"/>
      </rPr>
      <t>抑制骨肉瘤的发生发展</t>
    </r>
    <phoneticPr fontId="1" type="noConversion"/>
  </si>
  <si>
    <r>
      <rPr>
        <sz val="10"/>
        <rFont val="宋体"/>
        <family val="3"/>
        <charset val="134"/>
      </rPr>
      <t>新型Ｎ</t>
    </r>
    <r>
      <rPr>
        <sz val="10"/>
        <rFont val="Arial"/>
        <family val="2"/>
      </rPr>
      <t>-</t>
    </r>
    <r>
      <rPr>
        <sz val="10"/>
        <rFont val="宋体"/>
        <family val="3"/>
        <charset val="134"/>
      </rPr>
      <t>杂环卡宾咪唑盐的合成</t>
    </r>
    <r>
      <rPr>
        <sz val="10"/>
        <rFont val="Arial"/>
        <family val="2"/>
      </rPr>
      <t xml:space="preserve"> </t>
    </r>
    <r>
      <rPr>
        <sz val="10"/>
        <rFont val="宋体"/>
        <family val="3"/>
        <charset val="134"/>
      </rPr>
      <t>、</t>
    </r>
    <r>
      <rPr>
        <sz val="10"/>
        <rFont val="Arial"/>
        <family val="2"/>
      </rPr>
      <t xml:space="preserve"> </t>
    </r>
    <r>
      <rPr>
        <sz val="10"/>
        <rFont val="宋体"/>
        <family val="3"/>
        <charset val="134"/>
      </rPr>
      <t>表征与抑菌活性研究</t>
    </r>
    <phoneticPr fontId="1" type="noConversion"/>
  </si>
  <si>
    <r>
      <rPr>
        <sz val="10"/>
        <rFont val="宋体"/>
        <family val="3"/>
        <charset val="134"/>
      </rPr>
      <t>抗炎及抗自由基治疗对脑缺血</t>
    </r>
    <r>
      <rPr>
        <sz val="10"/>
        <rFont val="Arial"/>
        <family val="2"/>
      </rPr>
      <t>/</t>
    </r>
    <r>
      <rPr>
        <sz val="10"/>
        <rFont val="宋体"/>
        <family val="3"/>
        <charset val="134"/>
      </rPr>
      <t>再灌注后成年大鼠神经干细胞增殖及</t>
    </r>
    <r>
      <rPr>
        <sz val="10"/>
        <rFont val="Arial"/>
        <family val="2"/>
      </rPr>
      <t>BDNF</t>
    </r>
    <r>
      <rPr>
        <sz val="10"/>
        <rFont val="宋体"/>
        <family val="3"/>
        <charset val="134"/>
      </rPr>
      <t>和</t>
    </r>
    <r>
      <rPr>
        <sz val="10"/>
        <rFont val="Arial"/>
        <family val="2"/>
      </rPr>
      <t>VEGF</t>
    </r>
    <r>
      <rPr>
        <sz val="10"/>
        <rFont val="宋体"/>
        <family val="3"/>
        <charset val="134"/>
      </rPr>
      <t>表达的影响</t>
    </r>
    <phoneticPr fontId="1" type="noConversion"/>
  </si>
  <si>
    <r>
      <rPr>
        <sz val="10"/>
        <rFont val="宋体"/>
        <family val="3"/>
        <charset val="134"/>
      </rPr>
      <t>社会的话语性构形</t>
    </r>
    <r>
      <rPr>
        <sz val="10"/>
        <rFont val="Arial"/>
        <family val="2"/>
      </rPr>
      <t>——</t>
    </r>
    <r>
      <rPr>
        <sz val="10"/>
        <rFont val="宋体"/>
        <family val="3"/>
        <charset val="134"/>
      </rPr>
      <t>保罗赫斯特的话语理论探微</t>
    </r>
    <phoneticPr fontId="1" type="noConversion"/>
  </si>
  <si>
    <r>
      <rPr>
        <sz val="10"/>
        <rFont val="宋体"/>
        <family val="3"/>
        <charset val="134"/>
      </rPr>
      <t>癫痫持续发作时间与大鼠海马苔藓纤维发芽</t>
    </r>
    <r>
      <rPr>
        <sz val="10"/>
        <rFont val="Arial"/>
        <family val="2"/>
      </rPr>
      <t xml:space="preserve"> </t>
    </r>
    <r>
      <rPr>
        <sz val="10"/>
        <rFont val="宋体"/>
        <family val="3"/>
        <charset val="134"/>
      </rPr>
      <t>程度及自发性痫性发作的关系</t>
    </r>
    <phoneticPr fontId="1" type="noConversion"/>
  </si>
  <si>
    <r>
      <rPr>
        <sz val="10"/>
        <rFont val="Arial"/>
        <family val="2"/>
      </rPr>
      <t>“</t>
    </r>
    <r>
      <rPr>
        <sz val="10"/>
        <rFont val="宋体"/>
        <family val="3"/>
        <charset val="134"/>
      </rPr>
      <t>赫斯特之争</t>
    </r>
    <r>
      <rPr>
        <sz val="10"/>
        <rFont val="Arial"/>
        <family val="2"/>
      </rPr>
      <t>”</t>
    </r>
    <r>
      <rPr>
        <sz val="10"/>
        <rFont val="宋体"/>
        <family val="3"/>
        <charset val="134"/>
      </rPr>
      <t>：英美社会形态过渡讨论谱系中有待发掘的理论资源</t>
    </r>
    <phoneticPr fontId="1" type="noConversion"/>
  </si>
  <si>
    <r>
      <rPr>
        <sz val="10"/>
        <rFont val="宋体"/>
        <family val="3"/>
        <charset val="134"/>
      </rPr>
      <t>四川省重型</t>
    </r>
    <r>
      <rPr>
        <sz val="10"/>
        <rFont val="Arial"/>
        <family val="2"/>
      </rPr>
      <t>/</t>
    </r>
    <r>
      <rPr>
        <sz val="10"/>
        <rFont val="宋体"/>
        <family val="3"/>
        <charset val="134"/>
      </rPr>
      <t>危重型新型冠状病毒肺炎患者神经系统</t>
    </r>
    <r>
      <rPr>
        <sz val="10"/>
        <rFont val="Arial"/>
        <family val="2"/>
      </rPr>
      <t xml:space="preserve"> </t>
    </r>
    <r>
      <rPr>
        <sz val="10"/>
        <rFont val="宋体"/>
        <family val="3"/>
        <charset val="134"/>
      </rPr>
      <t>相关症状的回顾性分析</t>
    </r>
    <phoneticPr fontId="1" type="noConversion"/>
  </si>
  <si>
    <r>
      <rPr>
        <sz val="10"/>
        <rFont val="宋体"/>
        <family val="3"/>
        <charset val="134"/>
      </rPr>
      <t>四川大学学报</t>
    </r>
    <r>
      <rPr>
        <sz val="10"/>
        <rFont val="Arial"/>
        <family val="2"/>
      </rPr>
      <t>.</t>
    </r>
    <r>
      <rPr>
        <sz val="10"/>
        <rFont val="宋体"/>
        <family val="3"/>
        <charset val="134"/>
      </rPr>
      <t>医学版</t>
    </r>
    <phoneticPr fontId="1" type="noConversion"/>
  </si>
  <si>
    <r>
      <rPr>
        <sz val="10"/>
        <rFont val="宋体"/>
        <family val="3"/>
        <charset val="134"/>
      </rPr>
      <t>李杨</t>
    </r>
    <r>
      <rPr>
        <sz val="10"/>
        <rFont val="Arial"/>
        <family val="2"/>
      </rPr>
      <t>;</t>
    </r>
    <r>
      <rPr>
        <sz val="10"/>
        <rFont val="宋体"/>
        <family val="3"/>
        <charset val="134"/>
      </rPr>
      <t>余进洪</t>
    </r>
    <phoneticPr fontId="1" type="noConversion"/>
  </si>
  <si>
    <r>
      <rPr>
        <sz val="10"/>
        <rFont val="宋体"/>
        <family val="3"/>
        <charset val="134"/>
      </rPr>
      <t>基于</t>
    </r>
    <r>
      <rPr>
        <sz val="10"/>
        <rFont val="Arial"/>
        <family val="2"/>
      </rPr>
      <t>“</t>
    </r>
    <r>
      <rPr>
        <sz val="10"/>
        <rFont val="宋体"/>
        <family val="3"/>
        <charset val="134"/>
      </rPr>
      <t>互联网</t>
    </r>
    <r>
      <rPr>
        <sz val="10"/>
        <rFont val="Arial"/>
        <family val="2"/>
      </rPr>
      <t>+”</t>
    </r>
    <r>
      <rPr>
        <sz val="10"/>
        <rFont val="宋体"/>
        <family val="3"/>
        <charset val="134"/>
      </rPr>
      <t>背景医院微信公众平台就医模式研究</t>
    </r>
    <r>
      <rPr>
        <sz val="10"/>
        <rFont val="Arial"/>
        <family val="2"/>
      </rPr>
      <t>-</t>
    </r>
    <r>
      <rPr>
        <sz val="10"/>
        <rFont val="宋体"/>
        <family val="3"/>
        <charset val="134"/>
      </rPr>
      <t>以南充市大型公立医院为例</t>
    </r>
    <phoneticPr fontId="1" type="noConversion"/>
  </si>
  <si>
    <r>
      <rPr>
        <sz val="10"/>
        <rFont val="宋体"/>
        <family val="3"/>
        <charset val="134"/>
      </rPr>
      <t>彭媛</t>
    </r>
    <r>
      <rPr>
        <sz val="10"/>
        <rFont val="Arial"/>
        <family val="2"/>
      </rPr>
      <t>;</t>
    </r>
    <r>
      <rPr>
        <sz val="10"/>
        <rFont val="宋体"/>
        <family val="3"/>
        <charset val="134"/>
      </rPr>
      <t>周玥</t>
    </r>
    <r>
      <rPr>
        <sz val="10"/>
        <rFont val="Arial"/>
        <family val="2"/>
      </rPr>
      <t>;</t>
    </r>
    <r>
      <rPr>
        <sz val="10"/>
        <rFont val="宋体"/>
        <family val="3"/>
        <charset val="134"/>
      </rPr>
      <t>刘福</t>
    </r>
    <phoneticPr fontId="1" type="noConversion"/>
  </si>
  <si>
    <r>
      <rPr>
        <sz val="10"/>
        <rFont val="宋体"/>
        <family val="3"/>
        <charset val="134"/>
      </rPr>
      <t>运用</t>
    </r>
    <r>
      <rPr>
        <sz val="10"/>
        <rFont val="Arial"/>
        <family val="2"/>
      </rPr>
      <t>CRISPR/Cas9</t>
    </r>
    <r>
      <rPr>
        <sz val="10"/>
        <rFont val="宋体"/>
        <family val="3"/>
        <charset val="134"/>
      </rPr>
      <t>技术构建敲除体轴抑制蛋白</t>
    </r>
    <r>
      <rPr>
        <sz val="10"/>
        <rFont val="Arial"/>
        <family val="2"/>
      </rPr>
      <t>1(AXIN1)</t>
    </r>
    <r>
      <rPr>
        <sz val="10"/>
        <rFont val="宋体"/>
        <family val="3"/>
        <charset val="134"/>
      </rPr>
      <t>基因的</t>
    </r>
    <r>
      <rPr>
        <sz val="10"/>
        <rFont val="Arial"/>
        <family val="2"/>
      </rPr>
      <t>ACT-1</t>
    </r>
    <r>
      <rPr>
        <sz val="10"/>
        <rFont val="宋体"/>
        <family val="3"/>
        <charset val="134"/>
      </rPr>
      <t>人未分化甲状腺癌细胞系</t>
    </r>
    <phoneticPr fontId="1" type="noConversion"/>
  </si>
  <si>
    <r>
      <rPr>
        <sz val="10"/>
        <rFont val="宋体"/>
        <family val="3"/>
        <charset val="134"/>
      </rPr>
      <t>文丹</t>
    </r>
    <r>
      <rPr>
        <sz val="10"/>
        <rFont val="Arial"/>
        <family val="2"/>
      </rPr>
      <t>;</t>
    </r>
    <r>
      <rPr>
        <sz val="10"/>
        <rFont val="宋体"/>
        <family val="3"/>
        <charset val="134"/>
      </rPr>
      <t>谢建平</t>
    </r>
    <phoneticPr fontId="1" type="noConversion"/>
  </si>
  <si>
    <r>
      <rPr>
        <sz val="10"/>
        <rFont val="宋体"/>
        <family val="3"/>
        <charset val="134"/>
      </rPr>
      <t>何秀利</t>
    </r>
    <r>
      <rPr>
        <sz val="10"/>
        <rFont val="Arial"/>
        <family val="2"/>
      </rPr>
      <t>;</t>
    </r>
    <r>
      <rPr>
        <sz val="10"/>
        <rFont val="宋体"/>
        <family val="3"/>
        <charset val="134"/>
      </rPr>
      <t>蔡</t>
    </r>
    <r>
      <rPr>
        <sz val="10"/>
        <rFont val="Arial"/>
        <family val="2"/>
      </rPr>
      <t xml:space="preserve"> </t>
    </r>
    <r>
      <rPr>
        <sz val="10"/>
        <rFont val="宋体"/>
        <family val="3"/>
        <charset val="134"/>
      </rPr>
      <t>涛</t>
    </r>
    <r>
      <rPr>
        <sz val="10"/>
        <rFont val="Arial"/>
        <family val="2"/>
      </rPr>
      <t>;</t>
    </r>
    <r>
      <rPr>
        <sz val="10"/>
        <rFont val="宋体"/>
        <family val="3"/>
        <charset val="134"/>
      </rPr>
      <t>成阳洋</t>
    </r>
    <r>
      <rPr>
        <sz val="10"/>
        <rFont val="Arial"/>
        <family val="2"/>
      </rPr>
      <t>;</t>
    </r>
    <r>
      <rPr>
        <sz val="10"/>
        <rFont val="宋体"/>
        <family val="3"/>
        <charset val="134"/>
      </rPr>
      <t>李雨涵</t>
    </r>
    <r>
      <rPr>
        <sz val="10"/>
        <rFont val="Arial"/>
        <family val="2"/>
      </rPr>
      <t>;</t>
    </r>
    <r>
      <rPr>
        <sz val="10"/>
        <rFont val="宋体"/>
        <family val="3"/>
        <charset val="134"/>
      </rPr>
      <t>崔方昭</t>
    </r>
    <r>
      <rPr>
        <sz val="10"/>
        <rFont val="Arial"/>
        <family val="2"/>
      </rPr>
      <t>;</t>
    </r>
    <r>
      <rPr>
        <sz val="10"/>
        <rFont val="宋体"/>
        <family val="3"/>
        <charset val="134"/>
      </rPr>
      <t>岳文胜</t>
    </r>
    <phoneticPr fontId="1" type="noConversion"/>
  </si>
  <si>
    <r>
      <rPr>
        <sz val="10"/>
        <rFont val="宋体"/>
        <family val="3"/>
        <charset val="134"/>
      </rPr>
      <t>彭媛</t>
    </r>
    <r>
      <rPr>
        <sz val="10"/>
        <rFont val="Arial"/>
        <family val="2"/>
      </rPr>
      <t>;</t>
    </r>
    <r>
      <rPr>
        <sz val="10"/>
        <rFont val="宋体"/>
        <family val="3"/>
        <charset val="134"/>
      </rPr>
      <t>刘福</t>
    </r>
    <phoneticPr fontId="1" type="noConversion"/>
  </si>
  <si>
    <r>
      <rPr>
        <sz val="10"/>
        <rFont val="宋体"/>
        <family val="3"/>
        <charset val="134"/>
      </rPr>
      <t>不同血浆靶浓度舒芬太尼对腹腔镜气腹刺激时七氟烷</t>
    </r>
    <r>
      <rPr>
        <sz val="10"/>
        <rFont val="Arial"/>
        <family val="2"/>
      </rPr>
      <t>MACBAR</t>
    </r>
    <r>
      <rPr>
        <sz val="10"/>
        <rFont val="宋体"/>
        <family val="3"/>
        <charset val="134"/>
      </rPr>
      <t>的影响</t>
    </r>
    <phoneticPr fontId="1" type="noConversion"/>
  </si>
  <si>
    <r>
      <rPr>
        <sz val="10"/>
        <rFont val="宋体"/>
        <family val="3"/>
        <charset val="134"/>
      </rPr>
      <t>地理环境与语言文化之间的内在联系</t>
    </r>
    <r>
      <rPr>
        <sz val="10"/>
        <rFont val="Arial"/>
        <family val="2"/>
      </rPr>
      <t>——</t>
    </r>
    <r>
      <rPr>
        <sz val="10"/>
        <rFont val="宋体"/>
        <family val="3"/>
        <charset val="134"/>
      </rPr>
      <t>评《日本地理》</t>
    </r>
    <phoneticPr fontId="1" type="noConversion"/>
  </si>
  <si>
    <r>
      <rPr>
        <sz val="10"/>
        <rFont val="宋体"/>
        <family val="3"/>
        <charset val="134"/>
      </rPr>
      <t>肝硬化失代偿期患者</t>
    </r>
    <r>
      <rPr>
        <sz val="10"/>
        <rFont val="Arial"/>
        <family val="2"/>
      </rPr>
      <t>6 min</t>
    </r>
    <r>
      <rPr>
        <sz val="10"/>
        <rFont val="宋体"/>
        <family val="3"/>
        <charset val="134"/>
      </rPr>
      <t>台阶试验前后心脏结构和功能情况分析</t>
    </r>
    <phoneticPr fontId="1" type="noConversion"/>
  </si>
  <si>
    <r>
      <rPr>
        <sz val="10"/>
        <rFont val="宋体"/>
        <family val="3"/>
        <charset val="134"/>
      </rPr>
      <t>岳文胜</t>
    </r>
    <r>
      <rPr>
        <sz val="10"/>
        <rFont val="Arial"/>
        <family val="2"/>
      </rPr>
      <t>;</t>
    </r>
    <r>
      <rPr>
        <sz val="10"/>
        <rFont val="宋体"/>
        <family val="3"/>
        <charset val="134"/>
      </rPr>
      <t>成阳洋（学）</t>
    </r>
    <r>
      <rPr>
        <sz val="10"/>
        <rFont val="Arial"/>
        <family val="2"/>
      </rPr>
      <t>;</t>
    </r>
    <r>
      <rPr>
        <sz val="10"/>
        <rFont val="宋体"/>
        <family val="3"/>
        <charset val="134"/>
      </rPr>
      <t>何秀利</t>
    </r>
    <r>
      <rPr>
        <sz val="10"/>
        <rFont val="Arial"/>
        <family val="2"/>
      </rPr>
      <t>;</t>
    </r>
    <r>
      <rPr>
        <sz val="10"/>
        <rFont val="宋体"/>
        <family val="3"/>
        <charset val="134"/>
      </rPr>
      <t>李雨涵（学）</t>
    </r>
    <r>
      <rPr>
        <sz val="10"/>
        <rFont val="Arial"/>
        <family val="2"/>
      </rPr>
      <t>;</t>
    </r>
    <r>
      <rPr>
        <sz val="10"/>
        <rFont val="宋体"/>
        <family val="3"/>
        <charset val="134"/>
      </rPr>
      <t>曾雅丽（学）</t>
    </r>
    <r>
      <rPr>
        <sz val="10"/>
        <rFont val="Arial"/>
        <family val="2"/>
      </rPr>
      <t>;</t>
    </r>
    <r>
      <rPr>
        <sz val="10"/>
        <rFont val="宋体"/>
        <family val="3"/>
        <charset val="134"/>
      </rPr>
      <t>刘燕清（学）</t>
    </r>
    <r>
      <rPr>
        <sz val="10"/>
        <rFont val="Arial"/>
        <family val="2"/>
      </rPr>
      <t>;</t>
    </r>
    <r>
      <rPr>
        <sz val="10"/>
        <rFont val="宋体"/>
        <family val="3"/>
        <charset val="134"/>
      </rPr>
      <t>崔方昭（学）</t>
    </r>
    <r>
      <rPr>
        <sz val="10"/>
        <rFont val="Arial"/>
        <family val="2"/>
      </rPr>
      <t>;</t>
    </r>
    <r>
      <rPr>
        <sz val="10"/>
        <rFont val="宋体"/>
        <family val="3"/>
        <charset val="134"/>
      </rPr>
      <t>郭智宇（外）</t>
    </r>
    <phoneticPr fontId="1" type="noConversion"/>
  </si>
  <si>
    <r>
      <rPr>
        <sz val="10"/>
        <rFont val="宋体"/>
        <family val="3"/>
        <charset val="134"/>
      </rPr>
      <t>第</t>
    </r>
    <r>
      <rPr>
        <sz val="10"/>
        <rFont val="Arial"/>
        <family val="2"/>
      </rPr>
      <t>8</t>
    </r>
    <r>
      <rPr>
        <sz val="10"/>
        <rFont val="宋体"/>
        <family val="3"/>
        <charset val="134"/>
      </rPr>
      <t>版</t>
    </r>
    <r>
      <rPr>
        <sz val="10"/>
        <rFont val="Arial"/>
        <family val="2"/>
      </rPr>
      <t>AJCC</t>
    </r>
    <r>
      <rPr>
        <sz val="10"/>
        <rFont val="宋体"/>
        <family val="3"/>
        <charset val="134"/>
      </rPr>
      <t>分期系统对肝内胆管癌术后预后评估价值研究</t>
    </r>
    <phoneticPr fontId="1" type="noConversion"/>
  </si>
  <si>
    <r>
      <rPr>
        <sz val="10"/>
        <rFont val="宋体"/>
        <family val="3"/>
        <charset val="134"/>
      </rPr>
      <t>李敬东</t>
    </r>
    <r>
      <rPr>
        <sz val="10"/>
        <rFont val="Arial"/>
        <family val="2"/>
      </rPr>
      <t>;</t>
    </r>
    <r>
      <rPr>
        <sz val="10"/>
        <rFont val="宋体"/>
        <family val="3"/>
        <charset val="134"/>
      </rPr>
      <t>杨发才（学）</t>
    </r>
    <r>
      <rPr>
        <sz val="10"/>
        <rFont val="Arial"/>
        <family val="2"/>
      </rPr>
      <t>;</t>
    </r>
    <r>
      <rPr>
        <sz val="10"/>
        <rFont val="宋体"/>
        <family val="3"/>
        <charset val="134"/>
      </rPr>
      <t>薄志远（外）</t>
    </r>
    <r>
      <rPr>
        <sz val="10"/>
        <rFont val="Arial"/>
        <family val="2"/>
      </rPr>
      <t>;</t>
    </r>
    <r>
      <rPr>
        <sz val="10"/>
        <rFont val="宋体"/>
        <family val="3"/>
        <charset val="134"/>
      </rPr>
      <t>李梦（学）</t>
    </r>
    <r>
      <rPr>
        <sz val="10"/>
        <rFont val="Arial"/>
        <family val="2"/>
      </rPr>
      <t xml:space="preserve">;  </t>
    </r>
    <r>
      <rPr>
        <sz val="10"/>
        <rFont val="宋体"/>
        <family val="3"/>
        <charset val="134"/>
      </rPr>
      <t>段安琪（外）</t>
    </r>
    <r>
      <rPr>
        <sz val="10"/>
        <rFont val="Arial"/>
        <family val="2"/>
      </rPr>
      <t>;</t>
    </r>
    <r>
      <rPr>
        <sz val="10"/>
        <rFont val="宋体"/>
        <family val="3"/>
        <charset val="134"/>
      </rPr>
      <t>沈宁佳（外）</t>
    </r>
    <r>
      <rPr>
        <sz val="10"/>
        <rFont val="Arial"/>
        <family val="2"/>
      </rPr>
      <t>;</t>
    </r>
    <r>
      <rPr>
        <sz val="10"/>
        <rFont val="宋体"/>
        <family val="3"/>
        <charset val="134"/>
      </rPr>
      <t>张永杰（外）</t>
    </r>
    <r>
      <rPr>
        <sz val="10"/>
        <rFont val="Arial"/>
        <family val="2"/>
      </rPr>
      <t>;</t>
    </r>
    <r>
      <rPr>
        <sz val="10"/>
        <rFont val="宋体"/>
        <family val="3"/>
        <charset val="134"/>
      </rPr>
      <t>邱应和（外）</t>
    </r>
    <phoneticPr fontId="1" type="noConversion"/>
  </si>
  <si>
    <r>
      <rPr>
        <sz val="10"/>
        <rFont val="宋体"/>
        <family val="3"/>
        <charset val="134"/>
      </rPr>
      <t>早产儿</t>
    </r>
    <r>
      <rPr>
        <sz val="10"/>
        <rFont val="Arial"/>
        <family val="2"/>
      </rPr>
      <t>ABO</t>
    </r>
    <r>
      <rPr>
        <sz val="10"/>
        <rFont val="宋体"/>
        <family val="3"/>
        <charset val="134"/>
      </rPr>
      <t>溶血病临床分析</t>
    </r>
    <phoneticPr fontId="1" type="noConversion"/>
  </si>
  <si>
    <r>
      <rPr>
        <sz val="10"/>
        <rFont val="宋体"/>
        <family val="3"/>
        <charset val="134"/>
      </rPr>
      <t>利益相关者视角下的民族民间体育赛事协同治理研究</t>
    </r>
    <r>
      <rPr>
        <sz val="10"/>
        <rFont val="Arial"/>
        <family val="2"/>
      </rPr>
      <t>——</t>
    </r>
    <r>
      <rPr>
        <sz val="10"/>
        <rFont val="宋体"/>
        <family val="3"/>
        <charset val="134"/>
      </rPr>
      <t>人大检索</t>
    </r>
    <phoneticPr fontId="1" type="noConversion"/>
  </si>
  <si>
    <r>
      <rPr>
        <sz val="10"/>
        <rFont val="宋体"/>
        <family val="3"/>
        <charset val="134"/>
      </rPr>
      <t>基因组学与应用生物学</t>
    </r>
    <r>
      <rPr>
        <sz val="10"/>
        <rFont val="Arial"/>
        <family val="2"/>
      </rPr>
      <t>.</t>
    </r>
    <phoneticPr fontId="1" type="noConversion"/>
  </si>
  <si>
    <r>
      <rPr>
        <sz val="10"/>
        <rFont val="宋体"/>
        <family val="3"/>
        <charset val="134"/>
      </rPr>
      <t>血清</t>
    </r>
    <r>
      <rPr>
        <sz val="10"/>
        <rFont val="Arial"/>
        <family val="2"/>
      </rPr>
      <t>CA199</t>
    </r>
    <r>
      <rPr>
        <sz val="10"/>
        <rFont val="宋体"/>
        <family val="3"/>
        <charset val="134"/>
      </rPr>
      <t>异常对胆总管结石继发性急性胆管炎患者的早期预判价值</t>
    </r>
    <phoneticPr fontId="1" type="noConversion"/>
  </si>
  <si>
    <r>
      <rPr>
        <sz val="10"/>
        <rFont val="宋体"/>
        <family val="3"/>
        <charset val="134"/>
      </rPr>
      <t>李敬东</t>
    </r>
    <r>
      <rPr>
        <sz val="10"/>
        <rFont val="Arial"/>
        <family val="2"/>
      </rPr>
      <t>;</t>
    </r>
    <r>
      <rPr>
        <sz val="10"/>
        <rFont val="宋体"/>
        <family val="3"/>
        <charset val="134"/>
      </rPr>
      <t>岳</t>
    </r>
    <r>
      <rPr>
        <sz val="10"/>
        <rFont val="Arial"/>
        <family val="2"/>
      </rPr>
      <t xml:space="preserve"> </t>
    </r>
    <r>
      <rPr>
        <sz val="10"/>
        <rFont val="宋体"/>
        <family val="3"/>
        <charset val="134"/>
      </rPr>
      <t>瀚</t>
    </r>
    <r>
      <rPr>
        <sz val="10"/>
        <rFont val="Arial"/>
        <family val="2"/>
      </rPr>
      <t>;</t>
    </r>
    <r>
      <rPr>
        <sz val="10"/>
        <rFont val="宋体"/>
        <family val="3"/>
        <charset val="134"/>
      </rPr>
      <t>胡</t>
    </r>
    <r>
      <rPr>
        <sz val="10"/>
        <rFont val="Arial"/>
        <family val="2"/>
      </rPr>
      <t xml:space="preserve"> </t>
    </r>
    <r>
      <rPr>
        <sz val="10"/>
        <rFont val="宋体"/>
        <family val="3"/>
        <charset val="134"/>
      </rPr>
      <t>聪（外）</t>
    </r>
    <r>
      <rPr>
        <sz val="10"/>
        <rFont val="Arial"/>
        <family val="2"/>
      </rPr>
      <t>;</t>
    </r>
    <r>
      <rPr>
        <sz val="10"/>
        <rFont val="宋体"/>
        <family val="3"/>
        <charset val="134"/>
      </rPr>
      <t>张少华</t>
    </r>
    <r>
      <rPr>
        <sz val="10"/>
        <rFont val="Arial"/>
        <family val="2"/>
      </rPr>
      <t>;</t>
    </r>
    <r>
      <rPr>
        <sz val="10"/>
        <rFont val="宋体"/>
        <family val="3"/>
        <charset val="134"/>
      </rPr>
      <t>李伟男</t>
    </r>
    <phoneticPr fontId="1" type="noConversion"/>
  </si>
  <si>
    <r>
      <rPr>
        <sz val="10"/>
        <rFont val="宋体"/>
        <family val="3"/>
        <charset val="134"/>
      </rPr>
      <t>系统性红斑狼疮患者血清</t>
    </r>
    <r>
      <rPr>
        <sz val="10"/>
        <rFont val="Arial"/>
        <family val="2"/>
      </rPr>
      <t>Hcy</t>
    </r>
    <r>
      <rPr>
        <sz val="10"/>
        <rFont val="宋体"/>
        <family val="3"/>
        <charset val="134"/>
      </rPr>
      <t>水平及其与临床指标的相关性研究</t>
    </r>
    <phoneticPr fontId="1" type="noConversion"/>
  </si>
  <si>
    <r>
      <rPr>
        <sz val="10"/>
        <rFont val="宋体"/>
        <family val="3"/>
        <charset val="134"/>
      </rPr>
      <t>医学影像技术在慢性肾脏病早期肾功能</t>
    </r>
    <r>
      <rPr>
        <sz val="10"/>
        <rFont val="Arial"/>
        <family val="2"/>
      </rPr>
      <t xml:space="preserve"> </t>
    </r>
    <r>
      <rPr>
        <sz val="10"/>
        <rFont val="宋体"/>
        <family val="3"/>
        <charset val="134"/>
      </rPr>
      <t>评估中的研究与应用进展</t>
    </r>
    <phoneticPr fontId="1" type="noConversion"/>
  </si>
  <si>
    <r>
      <rPr>
        <sz val="10"/>
        <rFont val="宋体"/>
        <family val="3"/>
        <charset val="134"/>
      </rPr>
      <t>３</t>
    </r>
    <r>
      <rPr>
        <sz val="10"/>
        <rFont val="Arial"/>
        <family val="2"/>
      </rPr>
      <t xml:space="preserve"> </t>
    </r>
    <r>
      <rPr>
        <sz val="10"/>
        <rFont val="宋体"/>
        <family val="3"/>
        <charset val="134"/>
      </rPr>
      <t>Ｄ和２</t>
    </r>
    <r>
      <rPr>
        <sz val="10"/>
        <rFont val="Arial"/>
        <family val="2"/>
      </rPr>
      <t xml:space="preserve"> </t>
    </r>
    <r>
      <rPr>
        <sz val="10"/>
        <rFont val="宋体"/>
        <family val="3"/>
        <charset val="134"/>
      </rPr>
      <t>Ｄ腔镜在胸前入路甲状腺癌手术中的效果比较</t>
    </r>
    <phoneticPr fontId="1" type="noConversion"/>
  </si>
  <si>
    <r>
      <rPr>
        <sz val="10"/>
        <rFont val="宋体"/>
        <family val="3"/>
        <charset val="134"/>
      </rPr>
      <t>李敬东</t>
    </r>
    <r>
      <rPr>
        <sz val="10"/>
        <rFont val="Arial"/>
        <family val="2"/>
      </rPr>
      <t>;</t>
    </r>
    <r>
      <rPr>
        <sz val="10"/>
        <rFont val="宋体"/>
        <family val="3"/>
        <charset val="134"/>
      </rPr>
      <t>唐涛</t>
    </r>
    <r>
      <rPr>
        <sz val="10"/>
        <rFont val="Arial"/>
        <family val="2"/>
      </rPr>
      <t>;</t>
    </r>
    <r>
      <rPr>
        <sz val="10"/>
        <rFont val="宋体"/>
        <family val="3"/>
        <charset val="134"/>
      </rPr>
      <t>杨刚</t>
    </r>
    <r>
      <rPr>
        <sz val="10"/>
        <rFont val="Arial"/>
        <family val="2"/>
      </rPr>
      <t>;</t>
    </r>
    <r>
      <rPr>
        <sz val="10"/>
        <rFont val="宋体"/>
        <family val="3"/>
        <charset val="134"/>
      </rPr>
      <t>李强</t>
    </r>
    <r>
      <rPr>
        <sz val="10"/>
        <rFont val="Arial"/>
        <family val="2"/>
      </rPr>
      <t>;</t>
    </r>
    <r>
      <rPr>
        <sz val="10"/>
        <rFont val="宋体"/>
        <family val="3"/>
        <charset val="134"/>
      </rPr>
      <t>李伟男</t>
    </r>
    <r>
      <rPr>
        <sz val="10"/>
        <rFont val="Arial"/>
        <family val="2"/>
      </rPr>
      <t>;</t>
    </r>
    <r>
      <rPr>
        <sz val="10"/>
        <rFont val="宋体"/>
        <family val="3"/>
        <charset val="134"/>
      </rPr>
      <t>徐建</t>
    </r>
    <r>
      <rPr>
        <sz val="10"/>
        <rFont val="Arial"/>
        <family val="2"/>
      </rPr>
      <t>;</t>
    </r>
    <r>
      <rPr>
        <sz val="10"/>
        <rFont val="宋体"/>
        <family val="3"/>
        <charset val="134"/>
      </rPr>
      <t>赵芷藜（学）</t>
    </r>
    <r>
      <rPr>
        <sz val="10"/>
        <rFont val="Arial"/>
        <family val="2"/>
      </rPr>
      <t>;</t>
    </r>
    <r>
      <rPr>
        <sz val="10"/>
        <rFont val="宋体"/>
        <family val="3"/>
        <charset val="134"/>
      </rPr>
      <t>邬长康</t>
    </r>
    <phoneticPr fontId="1" type="noConversion"/>
  </si>
  <si>
    <r>
      <rPr>
        <sz val="10"/>
        <rFont val="宋体"/>
        <family val="3"/>
        <charset val="134"/>
      </rPr>
      <t>腹腔镜根治性切除肝门部胆管癌</t>
    </r>
    <r>
      <rPr>
        <sz val="10"/>
        <rFont val="Arial"/>
        <family val="2"/>
      </rPr>
      <t>15</t>
    </r>
    <r>
      <rPr>
        <sz val="10"/>
        <rFont val="宋体"/>
        <family val="3"/>
        <charset val="134"/>
      </rPr>
      <t>例临床分析</t>
    </r>
    <phoneticPr fontId="1" type="noConversion"/>
  </si>
  <si>
    <r>
      <rPr>
        <sz val="10"/>
        <rFont val="宋体"/>
        <family val="3"/>
        <charset val="134"/>
      </rPr>
      <t>李敬东</t>
    </r>
    <r>
      <rPr>
        <sz val="10"/>
        <rFont val="Arial"/>
        <family val="2"/>
      </rPr>
      <t>;</t>
    </r>
    <r>
      <rPr>
        <sz val="10"/>
        <rFont val="宋体"/>
        <family val="3"/>
        <charset val="134"/>
      </rPr>
      <t>杨刚</t>
    </r>
    <r>
      <rPr>
        <sz val="10"/>
        <rFont val="Arial"/>
        <family val="2"/>
      </rPr>
      <t>;</t>
    </r>
    <r>
      <rPr>
        <sz val="10"/>
        <rFont val="宋体"/>
        <family val="3"/>
        <charset val="134"/>
      </rPr>
      <t>李伟男</t>
    </r>
    <r>
      <rPr>
        <sz val="10"/>
        <rFont val="Arial"/>
        <family val="2"/>
      </rPr>
      <t>;</t>
    </r>
    <r>
      <rPr>
        <sz val="10"/>
        <rFont val="宋体"/>
        <family val="3"/>
        <charset val="134"/>
      </rPr>
      <t>张立鑫（学）</t>
    </r>
    <r>
      <rPr>
        <sz val="10"/>
        <rFont val="Arial"/>
        <family val="2"/>
      </rPr>
      <t>;</t>
    </r>
    <r>
      <rPr>
        <sz val="10"/>
        <rFont val="宋体"/>
        <family val="3"/>
        <charset val="134"/>
      </rPr>
      <t>谢梦忆</t>
    </r>
    <phoneticPr fontId="1" type="noConversion"/>
  </si>
  <si>
    <r>
      <rPr>
        <sz val="10"/>
        <rFont val="宋体"/>
        <family val="3"/>
        <charset val="134"/>
      </rPr>
      <t>（</t>
    </r>
    <r>
      <rPr>
        <sz val="10"/>
        <rFont val="Arial"/>
        <family val="2"/>
      </rPr>
      <t>3</t>
    </r>
    <r>
      <rPr>
        <sz val="10"/>
        <rFont val="宋体"/>
        <family val="3"/>
        <charset val="134"/>
      </rPr>
      <t>）</t>
    </r>
    <r>
      <rPr>
        <sz val="10"/>
        <rFont val="Arial"/>
        <family val="2"/>
      </rPr>
      <t>1GT</t>
    </r>
    <phoneticPr fontId="1" type="noConversion"/>
  </si>
  <si>
    <r>
      <rPr>
        <sz val="10"/>
        <rFont val="宋体"/>
        <family val="3"/>
        <charset val="134"/>
      </rPr>
      <t>牟韵竹</t>
    </r>
    <r>
      <rPr>
        <sz val="10"/>
        <rFont val="Arial"/>
        <family val="2"/>
      </rPr>
      <t>;</t>
    </r>
    <r>
      <rPr>
        <sz val="10"/>
        <rFont val="宋体"/>
        <family val="3"/>
        <charset val="134"/>
      </rPr>
      <t>赵建梅（学）</t>
    </r>
    <r>
      <rPr>
        <sz val="10"/>
        <rFont val="Arial"/>
        <family val="2"/>
      </rPr>
      <t>;</t>
    </r>
    <r>
      <rPr>
        <sz val="10"/>
        <rFont val="宋体"/>
        <family val="3"/>
        <charset val="134"/>
      </rPr>
      <t>王钰（学）</t>
    </r>
    <r>
      <rPr>
        <sz val="10"/>
        <rFont val="Arial"/>
        <family val="2"/>
      </rPr>
      <t>;</t>
    </r>
    <r>
      <rPr>
        <sz val="10"/>
        <rFont val="宋体"/>
        <family val="3"/>
        <charset val="134"/>
      </rPr>
      <t>蒋露（学）</t>
    </r>
    <phoneticPr fontId="1" type="noConversion"/>
  </si>
  <si>
    <r>
      <rPr>
        <sz val="10"/>
        <rFont val="宋体"/>
        <family val="3"/>
        <charset val="134"/>
      </rPr>
      <t>牟韵竹</t>
    </r>
    <r>
      <rPr>
        <sz val="10"/>
        <rFont val="Arial"/>
        <family val="2"/>
      </rPr>
      <t>;</t>
    </r>
    <r>
      <rPr>
        <sz val="10"/>
        <rFont val="宋体"/>
        <family val="3"/>
        <charset val="134"/>
      </rPr>
      <t>蒋露（学）</t>
    </r>
    <r>
      <rPr>
        <sz val="10"/>
        <rFont val="Arial"/>
        <family val="2"/>
      </rPr>
      <t>;</t>
    </r>
    <r>
      <rPr>
        <sz val="10"/>
        <rFont val="宋体"/>
        <family val="3"/>
        <charset val="134"/>
      </rPr>
      <t>杨浩</t>
    </r>
    <phoneticPr fontId="1" type="noConversion"/>
  </si>
  <si>
    <r>
      <rPr>
        <sz val="10"/>
        <rFont val="宋体"/>
        <family val="3"/>
        <charset val="134"/>
      </rPr>
      <t>刘成武（外）</t>
    </r>
    <r>
      <rPr>
        <sz val="10"/>
        <rFont val="Arial"/>
        <family val="2"/>
      </rPr>
      <t>;</t>
    </r>
    <r>
      <rPr>
        <sz val="10"/>
        <rFont val="宋体"/>
        <family val="3"/>
        <charset val="134"/>
      </rPr>
      <t>田东</t>
    </r>
    <r>
      <rPr>
        <sz val="10"/>
        <rFont val="Arial"/>
        <family val="2"/>
      </rPr>
      <t>;</t>
    </r>
    <r>
      <rPr>
        <sz val="10"/>
        <rFont val="宋体"/>
        <family val="3"/>
        <charset val="134"/>
      </rPr>
      <t>蒲强（外）</t>
    </r>
    <phoneticPr fontId="1" type="noConversion"/>
  </si>
  <si>
    <r>
      <rPr>
        <sz val="10"/>
        <rFont val="宋体"/>
        <family val="3"/>
        <charset val="134"/>
      </rPr>
      <t>鲜印（学）</t>
    </r>
    <r>
      <rPr>
        <sz val="10"/>
        <rFont val="Arial"/>
        <family val="2"/>
      </rPr>
      <t>;</t>
    </r>
    <r>
      <rPr>
        <sz val="10"/>
        <rFont val="宋体"/>
        <family val="3"/>
        <charset val="134"/>
      </rPr>
      <t>吕小东（学）</t>
    </r>
    <r>
      <rPr>
        <sz val="10"/>
        <rFont val="Arial"/>
        <family val="2"/>
      </rPr>
      <t>;</t>
    </r>
    <r>
      <rPr>
        <sz val="10"/>
        <rFont val="宋体"/>
        <family val="3"/>
        <charset val="134"/>
      </rPr>
      <t>谢闵嘉（学）</t>
    </r>
    <r>
      <rPr>
        <sz val="10"/>
        <rFont val="Arial"/>
        <family val="2"/>
      </rPr>
      <t>;</t>
    </r>
    <r>
      <rPr>
        <sz val="10"/>
        <rFont val="宋体"/>
        <family val="3"/>
        <charset val="134"/>
      </rPr>
      <t>肖福炀（学）</t>
    </r>
    <r>
      <rPr>
        <sz val="10"/>
        <rFont val="Arial"/>
        <family val="2"/>
      </rPr>
      <t>;</t>
    </r>
    <r>
      <rPr>
        <sz val="10"/>
        <rFont val="宋体"/>
        <family val="3"/>
        <charset val="134"/>
      </rPr>
      <t>孔晨阳（学）</t>
    </r>
    <r>
      <rPr>
        <sz val="10"/>
        <rFont val="Arial"/>
        <family val="2"/>
      </rPr>
      <t>;</t>
    </r>
    <r>
      <rPr>
        <sz val="10"/>
        <rFont val="宋体"/>
        <family val="3"/>
        <charset val="134"/>
      </rPr>
      <t>任亦星</t>
    </r>
    <phoneticPr fontId="1" type="noConversion"/>
  </si>
  <si>
    <r>
      <rPr>
        <sz val="10"/>
        <rFont val="宋体"/>
        <family val="3"/>
        <charset val="134"/>
      </rPr>
      <t>陈春会（学）</t>
    </r>
    <r>
      <rPr>
        <sz val="10"/>
        <rFont val="Arial"/>
        <family val="2"/>
      </rPr>
      <t>;</t>
    </r>
    <r>
      <rPr>
        <sz val="10"/>
        <rFont val="宋体"/>
        <family val="3"/>
        <charset val="134"/>
      </rPr>
      <t>任蛟娇</t>
    </r>
    <r>
      <rPr>
        <sz val="10"/>
        <rFont val="Arial"/>
        <family val="2"/>
      </rPr>
      <t>;</t>
    </r>
    <r>
      <rPr>
        <sz val="10"/>
        <rFont val="宋体"/>
        <family val="3"/>
        <charset val="134"/>
      </rPr>
      <t>龙祥（学）</t>
    </r>
    <r>
      <rPr>
        <sz val="10"/>
        <rFont val="Arial"/>
        <family val="2"/>
      </rPr>
      <t>;</t>
    </r>
    <r>
      <rPr>
        <sz val="10"/>
        <rFont val="宋体"/>
        <family val="3"/>
        <charset val="134"/>
      </rPr>
      <t>姜志容（学）</t>
    </r>
    <r>
      <rPr>
        <sz val="10"/>
        <rFont val="Arial"/>
        <family val="2"/>
      </rPr>
      <t>;</t>
    </r>
    <r>
      <rPr>
        <sz val="10"/>
        <rFont val="宋体"/>
        <family val="3"/>
        <charset val="134"/>
      </rPr>
      <t>刘祯帆（外）</t>
    </r>
    <r>
      <rPr>
        <sz val="10"/>
        <rFont val="Arial"/>
        <family val="2"/>
      </rPr>
      <t>;</t>
    </r>
    <r>
      <rPr>
        <sz val="10"/>
        <rFont val="宋体"/>
        <family val="3"/>
        <charset val="134"/>
      </rPr>
      <t>孟清</t>
    </r>
    <r>
      <rPr>
        <sz val="10"/>
        <rFont val="Arial"/>
        <family val="2"/>
      </rPr>
      <t>;</t>
    </r>
    <r>
      <rPr>
        <sz val="10"/>
        <rFont val="宋体"/>
        <family val="3"/>
        <charset val="134"/>
      </rPr>
      <t>龙霖</t>
    </r>
    <phoneticPr fontId="1" type="noConversion"/>
  </si>
  <si>
    <r>
      <rPr>
        <sz val="10"/>
        <rFont val="宋体"/>
        <family val="3"/>
        <charset val="134"/>
      </rPr>
      <t>高尿酸血症</t>
    </r>
    <r>
      <rPr>
        <sz val="10"/>
        <rFont val="Arial"/>
        <family val="2"/>
      </rPr>
      <t>/</t>
    </r>
    <r>
      <rPr>
        <sz val="10"/>
        <rFont val="宋体"/>
        <family val="3"/>
        <charset val="134"/>
      </rPr>
      <t>痛风患者实践指南</t>
    </r>
    <phoneticPr fontId="1" type="noConversion"/>
  </si>
  <si>
    <r>
      <t>The crystal structure of 1,1</t>
    </r>
    <r>
      <rPr>
        <sz val="10"/>
        <rFont val="宋体"/>
        <family val="3"/>
        <charset val="134"/>
      </rPr>
      <t>′</t>
    </r>
    <r>
      <rPr>
        <sz val="10"/>
        <rFont val="Arial"/>
        <family val="2"/>
      </rPr>
      <t>-(9-ethyl-9H-carbazole- 3,6-diyl)bis(3-ethyl-1H-imidazol-3-ium) bis(hexafluorophosphate(IV)), C24H27N5F12P2</t>
    </r>
    <phoneticPr fontId="1" type="noConversion"/>
  </si>
  <si>
    <r>
      <rPr>
        <sz val="10"/>
        <rFont val="宋体"/>
        <family val="3"/>
        <charset val="134"/>
      </rPr>
      <t>何明（学）</t>
    </r>
    <r>
      <rPr>
        <sz val="10"/>
        <rFont val="Arial"/>
        <family val="2"/>
      </rPr>
      <t>;</t>
    </r>
    <r>
      <rPr>
        <sz val="10"/>
        <rFont val="宋体"/>
        <family val="3"/>
        <charset val="134"/>
      </rPr>
      <t>鲜印（学）</t>
    </r>
    <r>
      <rPr>
        <sz val="10"/>
        <rFont val="Arial"/>
        <family val="2"/>
      </rPr>
      <t>;</t>
    </r>
    <r>
      <rPr>
        <sz val="10"/>
        <rFont val="宋体"/>
        <family val="3"/>
        <charset val="134"/>
      </rPr>
      <t>吕小东（学）</t>
    </r>
    <r>
      <rPr>
        <sz val="10"/>
        <rFont val="Arial"/>
        <family val="2"/>
      </rPr>
      <t>;</t>
    </r>
    <r>
      <rPr>
        <sz val="10"/>
        <rFont val="宋体"/>
        <family val="3"/>
        <charset val="134"/>
      </rPr>
      <t>何劲松</t>
    </r>
    <r>
      <rPr>
        <sz val="10"/>
        <rFont val="Arial"/>
        <family val="2"/>
      </rPr>
      <t>;</t>
    </r>
    <r>
      <rPr>
        <sz val="10"/>
        <rFont val="宋体"/>
        <family val="3"/>
        <charset val="134"/>
      </rPr>
      <t>任亦星</t>
    </r>
    <phoneticPr fontId="1" type="noConversion"/>
  </si>
  <si>
    <r>
      <rPr>
        <b/>
        <i/>
        <sz val="10"/>
        <rFont val="Arial"/>
        <family val="2"/>
      </rPr>
      <t>6</t>
    </r>
    <r>
      <rPr>
        <b/>
        <i/>
        <sz val="10"/>
        <rFont val="宋体"/>
        <family val="3"/>
        <charset val="134"/>
      </rPr>
      <t>（</t>
    </r>
    <r>
      <rPr>
        <b/>
        <i/>
        <sz val="10"/>
        <rFont val="Arial"/>
        <family val="2"/>
      </rPr>
      <t>G</t>
    </r>
    <r>
      <rPr>
        <b/>
        <i/>
        <sz val="10"/>
        <rFont val="宋体"/>
        <family val="3"/>
        <charset val="134"/>
      </rPr>
      <t>）</t>
    </r>
    <r>
      <rPr>
        <b/>
        <i/>
        <sz val="10"/>
        <rFont val="Arial"/>
        <family val="2"/>
      </rPr>
      <t>T</t>
    </r>
    <phoneticPr fontId="1" type="noConversion"/>
  </si>
  <si>
    <r>
      <rPr>
        <sz val="10"/>
        <rFont val="宋体"/>
        <family val="3"/>
        <charset val="134"/>
      </rPr>
      <t>蒋莉</t>
    </r>
    <r>
      <rPr>
        <sz val="10"/>
        <rFont val="Arial"/>
        <family val="2"/>
      </rPr>
      <t>;</t>
    </r>
    <r>
      <rPr>
        <sz val="10"/>
        <rFont val="宋体"/>
        <family val="3"/>
        <charset val="134"/>
      </rPr>
      <t>何芳</t>
    </r>
    <phoneticPr fontId="1" type="noConversion"/>
  </si>
  <si>
    <r>
      <rPr>
        <sz val="10"/>
        <rFont val="微软雅黑"/>
        <family val="2"/>
        <charset val="134"/>
      </rPr>
      <t>曹玉琴（外）</t>
    </r>
    <r>
      <rPr>
        <sz val="10"/>
        <rFont val="Arial"/>
        <family val="2"/>
      </rPr>
      <t>;</t>
    </r>
    <r>
      <rPr>
        <sz val="10"/>
        <rFont val="微软雅黑"/>
        <family val="2"/>
        <charset val="134"/>
      </rPr>
      <t>袁磊</t>
    </r>
    <r>
      <rPr>
        <sz val="10"/>
        <rFont val="Arial"/>
        <family val="2"/>
      </rPr>
      <t>;</t>
    </r>
    <r>
      <rPr>
        <sz val="10"/>
        <rFont val="微软雅黑"/>
        <family val="2"/>
        <charset val="134"/>
      </rPr>
      <t>赵勤（外）</t>
    </r>
    <r>
      <rPr>
        <sz val="10"/>
        <rFont val="Arial"/>
        <family val="2"/>
      </rPr>
      <t>;</t>
    </r>
    <r>
      <rPr>
        <sz val="10"/>
        <rFont val="微软雅黑"/>
        <family val="2"/>
        <charset val="134"/>
      </rPr>
      <t>袁建林（外）</t>
    </r>
    <r>
      <rPr>
        <sz val="10"/>
        <rFont val="Arial"/>
        <family val="2"/>
      </rPr>
      <t>;</t>
    </r>
    <r>
      <rPr>
        <sz val="10"/>
        <rFont val="微软雅黑"/>
        <family val="2"/>
        <charset val="134"/>
      </rPr>
      <t>缪昌（外）</t>
    </r>
    <r>
      <rPr>
        <sz val="10"/>
        <rFont val="Arial"/>
        <family val="2"/>
      </rPr>
      <t>;Yung-Fu Chang</t>
    </r>
    <r>
      <rPr>
        <sz val="10"/>
        <rFont val="微软雅黑"/>
        <family val="2"/>
        <charset val="134"/>
      </rPr>
      <t>（外）</t>
    </r>
    <r>
      <rPr>
        <sz val="10"/>
        <rFont val="Arial"/>
        <family val="2"/>
      </rPr>
      <t>;</t>
    </r>
    <r>
      <rPr>
        <sz val="10"/>
        <rFont val="微软雅黑"/>
        <family val="2"/>
        <charset val="134"/>
      </rPr>
      <t>文心田（外）</t>
    </r>
    <r>
      <rPr>
        <sz val="10"/>
        <rFont val="Arial"/>
        <family val="2"/>
      </rPr>
      <t>;</t>
    </r>
    <r>
      <rPr>
        <sz val="10"/>
        <rFont val="微软雅黑"/>
        <family val="2"/>
        <charset val="134"/>
      </rPr>
      <t>伍锐（外）</t>
    </r>
    <r>
      <rPr>
        <sz val="10"/>
        <rFont val="Arial"/>
        <family val="2"/>
      </rPr>
      <t>;</t>
    </r>
    <r>
      <rPr>
        <sz val="10"/>
        <rFont val="微软雅黑"/>
        <family val="2"/>
        <charset val="134"/>
      </rPr>
      <t>黄小波（外）</t>
    </r>
    <r>
      <rPr>
        <sz val="10"/>
        <rFont val="Arial"/>
        <family val="2"/>
      </rPr>
      <t>;</t>
    </r>
    <r>
      <rPr>
        <sz val="10"/>
        <rFont val="微软雅黑"/>
        <family val="2"/>
        <charset val="134"/>
      </rPr>
      <t>曹三杰（外）</t>
    </r>
    <phoneticPr fontId="1" type="noConversion"/>
  </si>
  <si>
    <r>
      <rPr>
        <sz val="10"/>
        <rFont val="宋体"/>
        <family val="3"/>
        <charset val="134"/>
      </rPr>
      <t>彭磊系第二临床学院泌尿外科李云祥所带研究生，李云祥为本文的通讯作者。因此所填为李云祥本人信息，联系方式：</t>
    </r>
    <r>
      <rPr>
        <sz val="10"/>
        <rFont val="Arial"/>
        <family val="2"/>
      </rPr>
      <t>13696008763</t>
    </r>
    <phoneticPr fontId="1" type="noConversion"/>
  </si>
  <si>
    <r>
      <rPr>
        <sz val="12"/>
        <rFont val="宋体"/>
        <family val="3"/>
        <charset val="134"/>
      </rPr>
      <t>彭磊系第二临床学院泌尿外科李云祥所带研究生，李云祥为本文的通讯作者。因此所填为李云祥本人信息，联系方式：</t>
    </r>
    <r>
      <rPr>
        <sz val="12"/>
        <rFont val="Times New Roman"/>
        <family val="1"/>
      </rPr>
      <t>13696008763</t>
    </r>
    <phoneticPr fontId="1" type="noConversion"/>
  </si>
  <si>
    <r>
      <t>Meta</t>
    </r>
    <r>
      <rPr>
        <sz val="10"/>
        <rFont val="宋体"/>
        <family val="3"/>
        <charset val="134"/>
      </rPr>
      <t>分析</t>
    </r>
    <phoneticPr fontId="1" type="noConversion"/>
  </si>
  <si>
    <r>
      <rPr>
        <sz val="10"/>
        <rFont val="宋体"/>
        <family val="3"/>
        <charset val="134"/>
      </rPr>
      <t>熊永福</t>
    </r>
    <r>
      <rPr>
        <sz val="10"/>
        <rFont val="Arial"/>
        <family val="2"/>
      </rPr>
      <t>;</t>
    </r>
    <r>
      <rPr>
        <sz val="10"/>
        <rFont val="宋体"/>
        <family val="3"/>
        <charset val="134"/>
      </rPr>
      <t>杨刚</t>
    </r>
    <r>
      <rPr>
        <sz val="10"/>
        <rFont val="Arial"/>
        <family val="2"/>
      </rPr>
      <t>;</t>
    </r>
    <r>
      <rPr>
        <sz val="10"/>
        <rFont val="宋体"/>
        <family val="3"/>
        <charset val="134"/>
      </rPr>
      <t>王康（外）</t>
    </r>
    <r>
      <rPr>
        <sz val="10"/>
        <rFont val="Arial"/>
        <family val="2"/>
      </rPr>
      <t>;Muhammad Riaz;</t>
    </r>
    <r>
      <rPr>
        <sz val="10"/>
        <rFont val="宋体"/>
        <family val="3"/>
        <charset val="134"/>
      </rPr>
      <t>徐建</t>
    </r>
    <r>
      <rPr>
        <sz val="10"/>
        <rFont val="Arial"/>
        <family val="2"/>
      </rPr>
      <t>;Zhenbing Lv</t>
    </r>
    <r>
      <rPr>
        <sz val="10"/>
        <rFont val="宋体"/>
        <family val="3"/>
        <charset val="134"/>
      </rPr>
      <t>（外）</t>
    </r>
    <r>
      <rPr>
        <sz val="10"/>
        <rFont val="Arial"/>
        <family val="2"/>
      </rPr>
      <t>;He Zhou;</t>
    </r>
    <r>
      <rPr>
        <sz val="10"/>
        <rFont val="宋体"/>
        <family val="3"/>
        <charset val="134"/>
      </rPr>
      <t>李强</t>
    </r>
    <r>
      <rPr>
        <sz val="10"/>
        <rFont val="Arial"/>
        <family val="2"/>
      </rPr>
      <t>;</t>
    </r>
    <r>
      <rPr>
        <sz val="10"/>
        <rFont val="宋体"/>
        <family val="3"/>
        <charset val="134"/>
      </rPr>
      <t>李伟男</t>
    </r>
    <r>
      <rPr>
        <sz val="10"/>
        <rFont val="Arial"/>
        <family val="2"/>
      </rPr>
      <t>;</t>
    </r>
    <r>
      <rPr>
        <sz val="10"/>
        <rFont val="宋体"/>
        <family val="3"/>
        <charset val="134"/>
      </rPr>
      <t>孙冀</t>
    </r>
    <r>
      <rPr>
        <sz val="10"/>
        <rFont val="Arial"/>
        <family val="2"/>
      </rPr>
      <t>;</t>
    </r>
    <r>
      <rPr>
        <sz val="10"/>
        <rFont val="宋体"/>
        <family val="3"/>
        <charset val="134"/>
      </rPr>
      <t>唐涛</t>
    </r>
    <r>
      <rPr>
        <sz val="10"/>
        <rFont val="Arial"/>
        <family val="2"/>
      </rPr>
      <t>;</t>
    </r>
    <r>
      <rPr>
        <sz val="10"/>
        <rFont val="宋体"/>
        <family val="3"/>
        <charset val="134"/>
      </rPr>
      <t>李敬东</t>
    </r>
    <phoneticPr fontId="1" type="noConversion"/>
  </si>
  <si>
    <r>
      <rPr>
        <sz val="10"/>
        <rFont val="宋体"/>
        <family val="3"/>
        <charset val="134"/>
      </rPr>
      <t>黄更珍</t>
    </r>
    <r>
      <rPr>
        <sz val="10"/>
        <rFont val="Arial"/>
        <family val="2"/>
      </rPr>
      <t>;</t>
    </r>
    <r>
      <rPr>
        <sz val="10"/>
        <rFont val="宋体"/>
        <family val="3"/>
        <charset val="134"/>
      </rPr>
      <t>李世清</t>
    </r>
    <r>
      <rPr>
        <sz val="10"/>
        <rFont val="Arial"/>
        <family val="2"/>
      </rPr>
      <t>;</t>
    </r>
    <r>
      <rPr>
        <sz val="10"/>
        <rFont val="宋体"/>
        <family val="3"/>
        <charset val="134"/>
      </rPr>
      <t>陈卫</t>
    </r>
    <phoneticPr fontId="1" type="noConversion"/>
  </si>
  <si>
    <r>
      <rPr>
        <sz val="10"/>
        <rFont val="宋体"/>
        <family val="3"/>
        <charset val="134"/>
      </rPr>
      <t>肖文明</t>
    </r>
    <r>
      <rPr>
        <sz val="10"/>
        <rFont val="Arial"/>
        <family val="2"/>
      </rPr>
      <t>;</t>
    </r>
    <r>
      <rPr>
        <sz val="10"/>
        <rFont val="宋体"/>
        <family val="3"/>
        <charset val="134"/>
      </rPr>
      <t>陈卫</t>
    </r>
    <phoneticPr fontId="1" type="noConversion"/>
  </si>
  <si>
    <r>
      <rPr>
        <sz val="10"/>
        <rFont val="微软雅黑"/>
        <family val="2"/>
        <charset val="134"/>
      </rPr>
      <t>夏军（学）</t>
    </r>
    <r>
      <rPr>
        <sz val="10"/>
        <rFont val="Arial"/>
        <family val="2"/>
      </rPr>
      <t>;</t>
    </r>
    <r>
      <rPr>
        <sz val="10"/>
        <rFont val="微软雅黑"/>
        <family val="2"/>
        <charset val="134"/>
      </rPr>
      <t>何倩（学）</t>
    </r>
    <r>
      <rPr>
        <sz val="10"/>
        <rFont val="Arial"/>
        <family val="2"/>
      </rPr>
      <t>;</t>
    </r>
    <r>
      <rPr>
        <sz val="10"/>
        <rFont val="微软雅黑"/>
        <family val="2"/>
        <charset val="134"/>
      </rPr>
      <t>何明（学）</t>
    </r>
    <r>
      <rPr>
        <sz val="10"/>
        <rFont val="Arial"/>
        <family val="2"/>
      </rPr>
      <t>;</t>
    </r>
    <r>
      <rPr>
        <sz val="10"/>
        <rFont val="微软雅黑"/>
        <family val="2"/>
        <charset val="134"/>
      </rPr>
      <t>许桂文（学）</t>
    </r>
    <r>
      <rPr>
        <sz val="10"/>
        <rFont val="Arial"/>
        <family val="2"/>
      </rPr>
      <t>;</t>
    </r>
    <r>
      <rPr>
        <sz val="10"/>
        <rFont val="微软雅黑"/>
        <family val="2"/>
        <charset val="134"/>
      </rPr>
      <t>唐镱洲（学）</t>
    </r>
    <r>
      <rPr>
        <sz val="10"/>
        <rFont val="Arial"/>
        <family val="2"/>
      </rPr>
      <t>;</t>
    </r>
    <r>
      <rPr>
        <sz val="10"/>
        <rFont val="微软雅黑"/>
        <family val="2"/>
        <charset val="134"/>
      </rPr>
      <t>任亦星</t>
    </r>
    <phoneticPr fontId="1" type="noConversion"/>
  </si>
  <si>
    <r>
      <rPr>
        <b/>
        <sz val="10"/>
        <color rgb="FF000000"/>
        <rFont val="Microsoft YaHei"/>
        <family val="2"/>
        <charset val="134"/>
      </rPr>
      <t>备注</t>
    </r>
    <phoneticPr fontId="1" type="noConversion"/>
  </si>
  <si>
    <r>
      <t>2</t>
    </r>
    <r>
      <rPr>
        <sz val="10"/>
        <rFont val="宋体"/>
        <family val="3"/>
        <charset val="134"/>
      </rPr>
      <t>0YJC751006</t>
    </r>
    <phoneticPr fontId="1" type="noConversion"/>
  </si>
  <si>
    <r>
      <t>2020.0</t>
    </r>
    <r>
      <rPr>
        <sz val="10"/>
        <rFont val="宋体"/>
        <family val="3"/>
        <charset val="134"/>
      </rPr>
      <t>5-2021.04</t>
    </r>
    <phoneticPr fontId="1" type="noConversion"/>
  </si>
  <si>
    <r>
      <t>2020.0</t>
    </r>
    <r>
      <rPr>
        <sz val="10"/>
        <rFont val="宋体"/>
        <family val="3"/>
        <charset val="134"/>
      </rPr>
      <t>8-2021.08</t>
    </r>
    <phoneticPr fontId="1" type="noConversion"/>
  </si>
  <si>
    <r>
      <t xml:space="preserve"> 2020.</t>
    </r>
    <r>
      <rPr>
        <sz val="10"/>
        <rFont val="宋体"/>
        <family val="3"/>
        <charset val="134"/>
      </rPr>
      <t>06-2022-05</t>
    </r>
    <phoneticPr fontId="1" type="noConversion"/>
  </si>
  <si>
    <r>
      <t>2020.</t>
    </r>
    <r>
      <rPr>
        <sz val="10"/>
        <rFont val="宋体"/>
        <family val="3"/>
        <charset val="134"/>
      </rPr>
      <t>01-2021.12</t>
    </r>
    <phoneticPr fontId="1" type="noConversion"/>
  </si>
  <si>
    <r>
      <t>TER</t>
    </r>
    <r>
      <rPr>
        <sz val="10"/>
        <rFont val="宋体"/>
        <family val="3"/>
        <charset val="134"/>
      </rPr>
      <t>2020</t>
    </r>
    <r>
      <rPr>
        <sz val="10"/>
        <rFont val="Times New Roman"/>
        <family val="1"/>
      </rPr>
      <t>-029</t>
    </r>
    <phoneticPr fontId="1" type="noConversion"/>
  </si>
  <si>
    <r>
      <t>2</t>
    </r>
    <r>
      <rPr>
        <sz val="10"/>
        <rFont val="宋体"/>
        <family val="3"/>
        <charset val="134"/>
      </rPr>
      <t>020.08-2022.08</t>
    </r>
    <phoneticPr fontId="1" type="noConversion"/>
  </si>
  <si>
    <r>
      <t>2019</t>
    </r>
    <r>
      <rPr>
        <sz val="10"/>
        <rFont val="宋体"/>
        <family val="3"/>
        <charset val="134"/>
      </rPr>
      <t>年</t>
    </r>
    <phoneticPr fontId="1" type="noConversion"/>
  </si>
  <si>
    <r>
      <t xml:space="preserve"> </t>
    </r>
    <r>
      <rPr>
        <sz val="12"/>
        <rFont val="宋体"/>
        <family val="3"/>
        <charset val="134"/>
      </rPr>
      <t>姓名</t>
    </r>
    <phoneticPr fontId="1" type="noConversion"/>
  </si>
  <si>
    <r>
      <rPr>
        <sz val="10"/>
        <rFont val="宋体"/>
        <family val="3"/>
        <charset val="134"/>
      </rPr>
      <t>四川省医学科技</t>
    </r>
    <r>
      <rPr>
        <sz val="10"/>
        <rFont val="Times New Roman"/>
        <family val="1"/>
      </rPr>
      <t>(</t>
    </r>
    <r>
      <rPr>
        <sz val="10"/>
        <rFont val="宋体"/>
        <family val="3"/>
        <charset val="134"/>
      </rPr>
      <t>青年奖）一等奖</t>
    </r>
    <phoneticPr fontId="1" type="noConversion"/>
  </si>
  <si>
    <r>
      <t>四川省医学科技奖</t>
    </r>
    <r>
      <rPr>
        <sz val="10"/>
        <rFont val="Times New Roman"/>
        <family val="1"/>
      </rPr>
      <t>(</t>
    </r>
    <r>
      <rPr>
        <sz val="10"/>
        <rFont val="宋体"/>
        <family val="3"/>
        <charset val="134"/>
      </rPr>
      <t>青年奖）二等奖</t>
    </r>
    <phoneticPr fontId="1" type="noConversion"/>
  </si>
  <si>
    <r>
      <t>基于纳米羟基磷灰石</t>
    </r>
    <r>
      <rPr>
        <sz val="12"/>
        <rFont val="Times New Roman"/>
        <family val="1"/>
      </rPr>
      <t>/</t>
    </r>
    <r>
      <rPr>
        <sz val="12"/>
        <rFont val="宋体"/>
        <family val="3"/>
        <charset val="134"/>
      </rPr>
      <t>聚酰胺</t>
    </r>
    <r>
      <rPr>
        <sz val="12"/>
        <rFont val="Times New Roman"/>
        <family val="1"/>
      </rPr>
      <t>66</t>
    </r>
    <r>
      <rPr>
        <sz val="12"/>
        <rFont val="宋体"/>
        <family val="3"/>
        <charset val="134"/>
      </rPr>
      <t>的增韧改性骨生物材料的应用研究</t>
    </r>
    <phoneticPr fontId="1" type="noConversion"/>
  </si>
  <si>
    <r>
      <t>第</t>
    </r>
    <r>
      <rPr>
        <sz val="10"/>
        <rFont val="Arial"/>
        <family val="2"/>
      </rPr>
      <t>4</t>
    </r>
    <r>
      <rPr>
        <sz val="10"/>
        <rFont val="宋体"/>
        <family val="3"/>
        <charset val="134"/>
      </rPr>
      <t>届中国创新挑战赛优胜奖（最高奖）</t>
    </r>
    <phoneticPr fontId="1" type="noConversion"/>
  </si>
  <si>
    <r>
      <t>2019</t>
    </r>
    <r>
      <rPr>
        <sz val="10"/>
        <rFont val="宋体"/>
        <family val="3"/>
        <charset val="134"/>
      </rPr>
      <t>年</t>
    </r>
    <phoneticPr fontId="1" type="noConversion"/>
  </si>
  <si>
    <r>
      <t>作者系数</t>
    </r>
    <r>
      <rPr>
        <b/>
        <sz val="10"/>
        <rFont val="方正兰亭黑_GBK"/>
        <family val="3"/>
        <charset val="134"/>
      </rPr>
      <t>（除以主编人数）</t>
    </r>
    <phoneticPr fontId="1" type="noConversion"/>
  </si>
  <si>
    <r>
      <rPr>
        <sz val="10"/>
        <rFont val="宋体"/>
        <family val="3"/>
        <charset val="134"/>
      </rPr>
      <t>新型冠状病毒肺炎超声与</t>
    </r>
    <r>
      <rPr>
        <sz val="10"/>
        <rFont val="Arial"/>
        <family val="2"/>
      </rPr>
      <t>CT</t>
    </r>
    <r>
      <rPr>
        <sz val="10"/>
        <rFont val="宋体"/>
        <family val="3"/>
        <charset val="134"/>
      </rPr>
      <t>对照图谱</t>
    </r>
    <phoneticPr fontId="1" type="noConversion"/>
  </si>
  <si>
    <r>
      <rPr>
        <sz val="10"/>
        <rFont val="宋体"/>
        <family val="3"/>
        <charset val="134"/>
      </rPr>
      <t>参编（</t>
    </r>
    <r>
      <rPr>
        <sz val="10"/>
        <rFont val="Arial"/>
        <family val="2"/>
      </rPr>
      <t>19</t>
    </r>
    <r>
      <rPr>
        <sz val="10"/>
        <rFont val="宋体"/>
        <family val="3"/>
        <charset val="134"/>
      </rPr>
      <t>）</t>
    </r>
    <phoneticPr fontId="1" type="noConversion"/>
  </si>
  <si>
    <r>
      <rPr>
        <sz val="10"/>
        <rFont val="宋体"/>
        <family val="3"/>
        <charset val="134"/>
      </rPr>
      <t>参编（</t>
    </r>
    <r>
      <rPr>
        <sz val="10"/>
        <rFont val="Arial"/>
        <family val="2"/>
      </rPr>
      <t>12</t>
    </r>
    <r>
      <rPr>
        <sz val="10"/>
        <rFont val="宋体"/>
        <family val="3"/>
        <charset val="134"/>
      </rPr>
      <t>）</t>
    </r>
    <r>
      <rPr>
        <sz val="10"/>
        <rFont val="Arial"/>
        <family val="2"/>
      </rPr>
      <t>12</t>
    </r>
    <r>
      <rPr>
        <sz val="10"/>
        <rFont val="宋体"/>
        <family val="3"/>
        <charset val="134"/>
      </rPr>
      <t>人同为第二作者</t>
    </r>
    <phoneticPr fontId="1" type="noConversion"/>
  </si>
  <si>
    <r>
      <t xml:space="preserve"> 
</t>
    </r>
    <r>
      <rPr>
        <sz val="10"/>
        <rFont val="宋体"/>
        <family val="3"/>
        <charset val="134"/>
      </rPr>
      <t>管胃引导保护器</t>
    </r>
    <phoneticPr fontId="1" type="noConversion"/>
  </si>
  <si>
    <r>
      <rPr>
        <sz val="10"/>
        <color rgb="FF000000"/>
        <rFont val="宋体"/>
        <family val="3"/>
        <charset val="134"/>
      </rPr>
      <t>增液汤对慢传输型便秘大鼠结肠</t>
    </r>
    <r>
      <rPr>
        <sz val="10"/>
        <color rgb="FF000000"/>
        <rFont val="Arial"/>
        <family val="2"/>
      </rPr>
      <t>AQP9</t>
    </r>
    <r>
      <rPr>
        <sz val="10"/>
        <color rgb="FF000000"/>
        <rFont val="宋体"/>
        <family val="3"/>
        <charset val="134"/>
      </rPr>
      <t>的影响及血清中</t>
    </r>
    <r>
      <rPr>
        <sz val="10"/>
        <color rgb="FF000000"/>
        <rFont val="Arial"/>
        <family val="2"/>
      </rPr>
      <t>5-HT</t>
    </r>
    <r>
      <rPr>
        <sz val="10"/>
        <color rgb="FF000000"/>
        <rFont val="宋体"/>
        <family val="3"/>
        <charset val="134"/>
      </rPr>
      <t>的表达变化</t>
    </r>
    <phoneticPr fontId="1" type="noConversion"/>
  </si>
  <si>
    <r>
      <rPr>
        <sz val="10"/>
        <rFont val="微软雅黑"/>
        <family val="2"/>
        <charset val="134"/>
      </rPr>
      <t>汇总</t>
    </r>
    <r>
      <rPr>
        <sz val="10"/>
        <rFont val="宋体"/>
        <family val="3"/>
        <charset val="134"/>
      </rPr>
      <t>绩点</t>
    </r>
    <phoneticPr fontId="1" type="noConversion"/>
  </si>
  <si>
    <t>行标签</t>
  </si>
  <si>
    <t>总计</t>
  </si>
  <si>
    <t>求和项:最后绩点</t>
  </si>
  <si>
    <t>最终绩点</t>
  </si>
  <si>
    <t>最终绩点</t>
    <phoneticPr fontId="30" type="noConversion"/>
  </si>
  <si>
    <t>序号</t>
    <phoneticPr fontId="30" type="noConversion"/>
  </si>
  <si>
    <t>胡澜</t>
    <phoneticPr fontId="30" type="noConversion"/>
  </si>
  <si>
    <t>桑葚果酒的深加工技术与产品功能因子分析</t>
    <phoneticPr fontId="30" type="noConversion"/>
  </si>
  <si>
    <r>
      <rPr>
        <sz val="10"/>
        <rFont val="Arial Unicode MS"/>
        <family val="2"/>
        <charset val="134"/>
      </rPr>
      <t>桑葚果酒的深加工技术与产品功能因子分析</t>
    </r>
    <phoneticPr fontId="30" type="noConversion"/>
  </si>
  <si>
    <r>
      <rPr>
        <b/>
        <sz val="10"/>
        <rFont val="宋体"/>
        <family val="3"/>
        <charset val="134"/>
      </rPr>
      <t>收录类别</t>
    </r>
    <phoneticPr fontId="1" type="noConversion"/>
  </si>
  <si>
    <r>
      <rPr>
        <sz val="12"/>
        <rFont val="Arial"/>
        <family val="2"/>
      </rPr>
      <t>中国科技核心</t>
    </r>
    <phoneticPr fontId="1" type="noConversion"/>
  </si>
  <si>
    <r>
      <rPr>
        <sz val="12"/>
        <rFont val="宋体"/>
        <family val="3"/>
        <charset val="134"/>
      </rPr>
      <t>中国科技核心</t>
    </r>
    <phoneticPr fontId="1" type="noConversion"/>
  </si>
  <si>
    <r>
      <rPr>
        <sz val="10"/>
        <rFont val="宋体"/>
        <family val="3"/>
        <charset val="134"/>
      </rPr>
      <t>miR-409-3p在肿瘤中的研究进展</t>
    </r>
    <phoneticPr fontId="1" type="noConversion"/>
  </si>
  <si>
    <r>
      <rPr>
        <sz val="10"/>
        <rFont val="宋体"/>
        <family val="3"/>
        <charset val="134"/>
      </rPr>
      <t>Meta分析、综述</t>
    </r>
    <phoneticPr fontId="1" type="noConversion"/>
  </si>
  <si>
    <r>
      <rPr>
        <sz val="10"/>
        <rFont val="宋体"/>
        <family val="3"/>
        <charset val="134"/>
      </rPr>
      <t xml:space="preserve"> 川北医学院学报</t>
    </r>
    <phoneticPr fontId="1" type="noConversion"/>
  </si>
  <si>
    <r>
      <rPr>
        <sz val="10"/>
        <rFont val="宋体"/>
        <family val="3"/>
        <charset val="134"/>
      </rPr>
      <t>PKM2 和</t>
    </r>
    <r>
      <rPr>
        <sz val="10"/>
        <rFont val="Arial"/>
        <family val="2"/>
      </rPr>
      <t xml:space="preserve"> PET/CT </t>
    </r>
    <r>
      <rPr>
        <sz val="10"/>
        <rFont val="宋体"/>
        <family val="3"/>
        <charset val="134"/>
      </rPr>
      <t>在肺癌糖代谢方面的研究与应用进展</t>
    </r>
    <phoneticPr fontId="1" type="noConversion"/>
  </si>
  <si>
    <r>
      <rPr>
        <sz val="12"/>
        <rFont val="Arial"/>
        <family val="2"/>
      </rPr>
      <t>北大中文核心期刊</t>
    </r>
    <phoneticPr fontId="1" type="noConversion"/>
  </si>
  <si>
    <r>
      <rPr>
        <sz val="12"/>
        <rFont val="Arial"/>
        <family val="2"/>
      </rPr>
      <t>中国人文社会科学核心期刊</t>
    </r>
    <phoneticPr fontId="1" type="noConversion"/>
  </si>
  <si>
    <r>
      <rPr>
        <sz val="12"/>
        <rFont val="Arial"/>
        <family val="2"/>
      </rPr>
      <t>人大复印资料收录为索引</t>
    </r>
    <phoneticPr fontId="1" type="noConversion"/>
  </si>
  <si>
    <r>
      <rPr>
        <sz val="12"/>
        <rFont val="宋体"/>
        <family val="3"/>
        <charset val="134"/>
      </rPr>
      <t>中国人文社会科学核心期刊</t>
    </r>
    <phoneticPr fontId="1" type="noConversion"/>
  </si>
  <si>
    <r>
      <rPr>
        <sz val="10"/>
        <rFont val="宋体"/>
        <family val="3"/>
        <charset val="134"/>
      </rPr>
      <t>miR-451a在鼻咽癌中的表达与病理特征及预后的相关性</t>
    </r>
    <phoneticPr fontId="1" type="noConversion"/>
  </si>
  <si>
    <r>
      <rPr>
        <sz val="10"/>
        <rFont val="宋体"/>
        <family val="3"/>
        <charset val="134"/>
      </rPr>
      <t>7例新型冠状病毒肺炎患者的临床特点及影响预后的相关性分析</t>
    </r>
    <phoneticPr fontId="1" type="noConversion"/>
  </si>
  <si>
    <r>
      <rPr>
        <sz val="10"/>
        <rFont val="宋体"/>
        <family val="3"/>
        <charset val="134"/>
      </rPr>
      <t>CX3CL1-CX3CR1对颅内感染大鼠</t>
    </r>
    <r>
      <rPr>
        <sz val="10"/>
        <rFont val="Arial"/>
        <family val="2"/>
      </rPr>
      <t>(</t>
    </r>
    <r>
      <rPr>
        <sz val="10"/>
        <rFont val="宋体"/>
        <family val="3"/>
        <charset val="134"/>
      </rPr>
      <t>癎</t>
    </r>
    <r>
      <rPr>
        <sz val="10"/>
        <rFont val="Arial"/>
        <family val="2"/>
      </rPr>
      <t>)</t>
    </r>
    <r>
      <rPr>
        <sz val="10"/>
        <rFont val="宋体"/>
        <family val="3"/>
        <charset val="134"/>
      </rPr>
      <t>性发作敏感性及脑损伤的影响</t>
    </r>
    <phoneticPr fontId="1" type="noConversion"/>
  </si>
  <si>
    <r>
      <rPr>
        <sz val="10"/>
        <rFont val="宋体"/>
        <family val="3"/>
        <charset val="134"/>
      </rPr>
      <t xml:space="preserve"> 中国临床神经科学</t>
    </r>
    <phoneticPr fontId="1" type="noConversion"/>
  </si>
  <si>
    <r>
      <rPr>
        <sz val="10"/>
        <rFont val="宋体"/>
        <family val="3"/>
        <charset val="134"/>
      </rPr>
      <t>Ilizarov技术与</t>
    </r>
    <r>
      <rPr>
        <sz val="10"/>
        <rFont val="Arial"/>
        <family val="2"/>
      </rPr>
      <t>Masquelet</t>
    </r>
    <r>
      <rPr>
        <sz val="10"/>
        <rFont val="宋体"/>
        <family val="3"/>
        <charset val="134"/>
      </rPr>
      <t>技术治疗股骨感染性骨不连的疗效</t>
    </r>
    <phoneticPr fontId="1" type="noConversion"/>
  </si>
  <si>
    <r>
      <rPr>
        <sz val="10"/>
        <rFont val="宋体"/>
        <family val="3"/>
        <charset val="134"/>
      </rPr>
      <t>hTWEAK 基因重组慢病毒载体构建、</t>
    </r>
    <r>
      <rPr>
        <sz val="10"/>
        <rFont val="Arial"/>
        <family val="2"/>
      </rPr>
      <t xml:space="preserve"> </t>
    </r>
    <r>
      <rPr>
        <sz val="10"/>
        <rFont val="宋体"/>
        <family val="3"/>
        <charset val="134"/>
      </rPr>
      <t>病毒包装及蛋白</t>
    </r>
    <r>
      <rPr>
        <sz val="10"/>
        <rFont val="Arial"/>
        <family val="2"/>
      </rPr>
      <t xml:space="preserve"> </t>
    </r>
    <r>
      <rPr>
        <sz val="10"/>
        <rFont val="宋体"/>
        <family val="3"/>
        <charset val="134"/>
      </rPr>
      <t>表达分析</t>
    </r>
    <phoneticPr fontId="1" type="noConversion"/>
  </si>
  <si>
    <r>
      <rPr>
        <sz val="12"/>
        <rFont val="宋体"/>
        <family val="3"/>
        <charset val="134"/>
      </rPr>
      <t>中国人文社科学报核心期刊</t>
    </r>
    <phoneticPr fontId="1" type="noConversion"/>
  </si>
  <si>
    <r>
      <rPr>
        <sz val="12"/>
        <rFont val="Arial"/>
        <family val="2"/>
      </rPr>
      <t>中国科技核心</t>
    </r>
    <r>
      <rPr>
        <sz val="12"/>
        <rFont val="Times New Roman"/>
        <family val="1"/>
      </rPr>
      <t>,</t>
    </r>
    <r>
      <rPr>
        <sz val="12"/>
        <rFont val="Arial"/>
        <family val="2"/>
      </rPr>
      <t>北大中文核心期刊</t>
    </r>
    <r>
      <rPr>
        <sz val="12"/>
        <rFont val="Times New Roman"/>
        <family val="1"/>
      </rPr>
      <t>,</t>
    </r>
    <r>
      <rPr>
        <sz val="12"/>
        <rFont val="Arial"/>
        <family val="2"/>
      </rPr>
      <t>中国科学引文数据库来源期刊</t>
    </r>
    <phoneticPr fontId="1" type="noConversion"/>
  </si>
  <si>
    <r>
      <rPr>
        <sz val="12"/>
        <rFont val="Arial"/>
        <family val="2"/>
      </rPr>
      <t>中国科技核心</t>
    </r>
    <r>
      <rPr>
        <sz val="12"/>
        <rFont val="Times New Roman"/>
        <family val="1"/>
      </rPr>
      <t>,</t>
    </r>
    <r>
      <rPr>
        <sz val="12"/>
        <rFont val="Arial"/>
        <family val="2"/>
      </rPr>
      <t>北大中文核心期刊</t>
    </r>
    <phoneticPr fontId="1" type="noConversion"/>
  </si>
  <si>
    <r>
      <rPr>
        <sz val="12"/>
        <rFont val="宋体"/>
        <family val="3"/>
        <charset val="134"/>
      </rPr>
      <t>北大中文核心期刊</t>
    </r>
    <phoneticPr fontId="1" type="noConversion"/>
  </si>
  <si>
    <r>
      <rPr>
        <sz val="12"/>
        <rFont val="宋体"/>
        <family val="3"/>
        <charset val="134"/>
      </rPr>
      <t>中国科技核心</t>
    </r>
    <r>
      <rPr>
        <sz val="12"/>
        <rFont val="Times New Roman"/>
        <family val="1"/>
      </rPr>
      <t>,</t>
    </r>
    <r>
      <rPr>
        <sz val="12"/>
        <rFont val="宋体"/>
        <family val="3"/>
        <charset val="134"/>
      </rPr>
      <t>北大中文核心期刊</t>
    </r>
    <phoneticPr fontId="1" type="noConversion"/>
  </si>
  <si>
    <r>
      <rPr>
        <sz val="10"/>
        <rFont val="宋体"/>
        <family val="3"/>
        <charset val="134"/>
      </rPr>
      <t>miRNA 在瘢痕疙瘩中作用研究进展</t>
    </r>
    <phoneticPr fontId="1" type="noConversion"/>
  </si>
  <si>
    <r>
      <rPr>
        <sz val="12"/>
        <rFont val="宋体"/>
        <family val="3"/>
        <charset val="134"/>
      </rPr>
      <t>中国科学引文数据库来源期刊</t>
    </r>
    <phoneticPr fontId="1" type="noConversion"/>
  </si>
  <si>
    <r>
      <rPr>
        <sz val="10"/>
        <rFont val="宋体"/>
        <family val="3"/>
        <charset val="134"/>
      </rPr>
      <t>OCTA在检测阿尔茨海默症临床前期视网膜微血管改变中的应用</t>
    </r>
    <phoneticPr fontId="1" type="noConversion"/>
  </si>
  <si>
    <r>
      <rPr>
        <sz val="12"/>
        <rFont val="宋体"/>
        <family val="3"/>
        <charset val="134"/>
      </rPr>
      <t>中国科技核心</t>
    </r>
    <r>
      <rPr>
        <sz val="12"/>
        <rFont val="Times New Roman"/>
        <family val="1"/>
      </rPr>
      <t>,CSCD</t>
    </r>
    <phoneticPr fontId="1" type="noConversion"/>
  </si>
  <si>
    <r>
      <rPr>
        <sz val="12"/>
        <rFont val="宋体"/>
        <family val="3"/>
        <charset val="134"/>
      </rPr>
      <t>中国科技核心</t>
    </r>
    <r>
      <rPr>
        <sz val="12"/>
        <rFont val="Times New Roman"/>
        <family val="1"/>
      </rPr>
      <t>,</t>
    </r>
    <r>
      <rPr>
        <sz val="12"/>
        <rFont val="宋体"/>
        <family val="3"/>
        <charset val="134"/>
      </rPr>
      <t>北大中文核心期刊</t>
    </r>
    <r>
      <rPr>
        <sz val="12"/>
        <rFont val="Times New Roman"/>
        <family val="1"/>
      </rPr>
      <t>,CSCD</t>
    </r>
    <phoneticPr fontId="1" type="noConversion"/>
  </si>
  <si>
    <r>
      <rPr>
        <sz val="12"/>
        <rFont val="宋体"/>
        <family val="3"/>
        <charset val="134"/>
      </rPr>
      <t>中国科技核心</t>
    </r>
    <r>
      <rPr>
        <sz val="12"/>
        <rFont val="Times New Roman"/>
        <family val="1"/>
      </rPr>
      <t>,</t>
    </r>
    <r>
      <rPr>
        <sz val="12"/>
        <rFont val="宋体"/>
        <family val="3"/>
        <charset val="134"/>
      </rPr>
      <t>北大中文核心期刊</t>
    </r>
    <r>
      <rPr>
        <sz val="12"/>
        <rFont val="Times New Roman"/>
        <family val="1"/>
      </rPr>
      <t>,</t>
    </r>
    <r>
      <rPr>
        <sz val="12"/>
        <rFont val="宋体"/>
        <family val="3"/>
        <charset val="134"/>
      </rPr>
      <t>中国科学引文数据库来源期刊</t>
    </r>
    <phoneticPr fontId="1" type="noConversion"/>
  </si>
  <si>
    <r>
      <rPr>
        <sz val="10"/>
        <rFont val="宋体"/>
        <family val="3"/>
        <charset val="134"/>
      </rPr>
      <t>β受体阻滞剂治疗射血分数保留心力衰竭疗效的</t>
    </r>
    <r>
      <rPr>
        <sz val="10"/>
        <rFont val="Arial"/>
        <family val="2"/>
      </rPr>
      <t>Meta</t>
    </r>
    <r>
      <rPr>
        <sz val="10"/>
        <rFont val="宋体"/>
        <family val="3"/>
        <charset val="134"/>
      </rPr>
      <t>分析</t>
    </r>
    <r>
      <rPr>
        <sz val="10"/>
        <rFont val="Arial"/>
        <family val="2"/>
      </rPr>
      <t>.</t>
    </r>
    <phoneticPr fontId="1" type="noConversion"/>
  </si>
  <si>
    <r>
      <rPr>
        <sz val="12"/>
        <rFont val="宋体"/>
        <family val="3"/>
        <charset val="134"/>
      </rPr>
      <t>北大中文核心期刊</t>
    </r>
    <r>
      <rPr>
        <sz val="12"/>
        <rFont val="Times New Roman"/>
        <family val="1"/>
      </rPr>
      <t>,</t>
    </r>
    <r>
      <rPr>
        <sz val="12"/>
        <rFont val="宋体"/>
        <family val="3"/>
        <charset val="134"/>
      </rPr>
      <t>中国科学引文数据库来源期刊</t>
    </r>
    <phoneticPr fontId="1" type="noConversion"/>
  </si>
  <si>
    <r>
      <rPr>
        <b/>
        <sz val="10"/>
        <rFont val="宋体"/>
        <family val="3"/>
        <charset val="134"/>
      </rPr>
      <t>胆道外科抗菌药物规范化应用专家共识（</t>
    </r>
    <r>
      <rPr>
        <b/>
        <sz val="10"/>
        <rFont val="Arial"/>
        <family val="2"/>
      </rPr>
      <t>2019</t>
    </r>
    <r>
      <rPr>
        <b/>
        <sz val="10"/>
        <rFont val="宋体"/>
        <family val="3"/>
        <charset val="134"/>
      </rPr>
      <t>版）</t>
    </r>
    <phoneticPr fontId="1" type="noConversion"/>
  </si>
  <si>
    <r>
      <rPr>
        <b/>
        <sz val="10"/>
        <rFont val="Arial"/>
        <family val="2"/>
      </rPr>
      <t>胆道镜在肝胆管结石病诊断与治疗中的应用专家共识(2019</t>
    </r>
    <r>
      <rPr>
        <b/>
        <sz val="10"/>
        <rFont val="宋体"/>
        <family val="3"/>
        <charset val="134"/>
      </rPr>
      <t>版</t>
    </r>
    <r>
      <rPr>
        <b/>
        <sz val="10"/>
        <rFont val="Arial"/>
        <family val="2"/>
      </rPr>
      <t>)</t>
    </r>
    <phoneticPr fontId="1" type="noConversion"/>
  </si>
  <si>
    <r>
      <rPr>
        <b/>
        <sz val="10"/>
        <rFont val="宋体"/>
        <family val="3"/>
        <charset val="134"/>
      </rPr>
      <t>肝胆管结石病微创手术治疗指南</t>
    </r>
    <r>
      <rPr>
        <sz val="10"/>
        <rFont val="Arial"/>
        <family val="2"/>
      </rPr>
      <t>(2019</t>
    </r>
    <r>
      <rPr>
        <sz val="10"/>
        <rFont val="宋体"/>
        <family val="3"/>
        <charset val="134"/>
      </rPr>
      <t>版</t>
    </r>
    <r>
      <rPr>
        <sz val="10"/>
        <rFont val="Arial"/>
        <family val="2"/>
      </rPr>
      <t>)</t>
    </r>
    <phoneticPr fontId="1" type="noConversion"/>
  </si>
  <si>
    <r>
      <rPr>
        <b/>
        <sz val="10"/>
        <rFont val="Arial"/>
        <family val="2"/>
      </rPr>
      <t>肝胆管结石病胆肠吻合术应用专家共识</t>
    </r>
    <r>
      <rPr>
        <sz val="10"/>
        <rFont val="Arial"/>
        <family val="2"/>
      </rPr>
      <t>(2019</t>
    </r>
    <r>
      <rPr>
        <sz val="10"/>
        <rFont val="宋体"/>
        <family val="3"/>
        <charset val="134"/>
      </rPr>
      <t>版</t>
    </r>
    <r>
      <rPr>
        <sz val="10"/>
        <rFont val="Arial"/>
        <family val="2"/>
      </rPr>
      <t>)</t>
    </r>
    <phoneticPr fontId="1" type="noConversion"/>
  </si>
  <si>
    <r>
      <rPr>
        <sz val="12"/>
        <rFont val="Arial"/>
        <family val="2"/>
      </rPr>
      <t>中国科技核心</t>
    </r>
    <r>
      <rPr>
        <sz val="12"/>
        <rFont val="Times New Roman"/>
        <family val="1"/>
      </rPr>
      <t>,</t>
    </r>
    <r>
      <rPr>
        <sz val="12"/>
        <rFont val="Arial"/>
        <family val="2"/>
      </rPr>
      <t>北大中文核心期刊</t>
    </r>
    <r>
      <rPr>
        <sz val="12"/>
        <rFont val="Times New Roman"/>
        <family val="1"/>
      </rPr>
      <t>,CSCD</t>
    </r>
    <phoneticPr fontId="1" type="noConversion"/>
  </si>
  <si>
    <r>
      <rPr>
        <sz val="12"/>
        <rFont val="Arial"/>
        <family val="2"/>
      </rPr>
      <t>中国科技核心</t>
    </r>
    <r>
      <rPr>
        <sz val="12"/>
        <rFont val="Times New Roman"/>
        <family val="1"/>
      </rPr>
      <t>,</t>
    </r>
    <r>
      <rPr>
        <sz val="12"/>
        <rFont val="Arial"/>
        <family val="2"/>
      </rPr>
      <t>中国科学引文数据库来源期刊</t>
    </r>
    <phoneticPr fontId="1" type="noConversion"/>
  </si>
  <si>
    <r>
      <rPr>
        <sz val="12"/>
        <rFont val="Arial"/>
        <family val="2"/>
      </rPr>
      <t>中国科学引文数据库来源期刊</t>
    </r>
    <phoneticPr fontId="1" type="noConversion"/>
  </si>
  <si>
    <r>
      <rPr>
        <sz val="12"/>
        <rFont val="宋体"/>
        <family val="3"/>
        <charset val="134"/>
      </rPr>
      <t>中国科技核心</t>
    </r>
    <r>
      <rPr>
        <sz val="12"/>
        <rFont val="Times New Roman"/>
        <family val="1"/>
      </rPr>
      <t>,</t>
    </r>
    <r>
      <rPr>
        <sz val="12"/>
        <rFont val="宋体"/>
        <family val="3"/>
        <charset val="134"/>
      </rPr>
      <t>中国科学引文数据库来源期刊</t>
    </r>
    <phoneticPr fontId="1" type="noConversion"/>
  </si>
  <si>
    <r>
      <rPr>
        <sz val="10"/>
        <rFont val="宋体"/>
        <family val="3"/>
        <charset val="134"/>
      </rPr>
      <t>CT纹理分析在消化系统恶性肿瘤中的应用进展</t>
    </r>
    <phoneticPr fontId="1" type="noConversion"/>
  </si>
  <si>
    <r>
      <rPr>
        <sz val="10"/>
        <rFont val="宋体"/>
        <family val="3"/>
        <charset val="134"/>
      </rPr>
      <t>MRI引导经皮冷冻消融治疗肿瘤研究进展</t>
    </r>
    <phoneticPr fontId="1" type="noConversion"/>
  </si>
  <si>
    <r>
      <rPr>
        <sz val="10"/>
        <rFont val="宋体"/>
        <family val="3"/>
        <charset val="134"/>
      </rPr>
      <t>MRI纹理分析在肝癌中的应用</t>
    </r>
    <phoneticPr fontId="1" type="noConversion"/>
  </si>
  <si>
    <r>
      <rPr>
        <sz val="12"/>
        <rFont val="宋体"/>
        <family val="3"/>
        <charset val="134"/>
      </rPr>
      <t>北大中文核心期刊</t>
    </r>
    <r>
      <rPr>
        <sz val="12"/>
        <rFont val="Times New Roman"/>
        <family val="1"/>
      </rPr>
      <t>,CSCD</t>
    </r>
    <phoneticPr fontId="1" type="noConversion"/>
  </si>
  <si>
    <r>
      <rPr>
        <sz val="10"/>
        <rFont val="宋体"/>
        <family val="3"/>
        <charset val="134"/>
      </rPr>
      <t>IOLMaster 700 测量健康眼生物参数的重复性与再现性</t>
    </r>
    <phoneticPr fontId="1" type="noConversion"/>
  </si>
  <si>
    <r>
      <rPr>
        <sz val="10"/>
        <rFont val="宋体"/>
        <family val="3"/>
        <charset val="134"/>
      </rPr>
      <t>“康养</t>
    </r>
    <r>
      <rPr>
        <sz val="10"/>
        <rFont val="Arial"/>
        <family val="2"/>
      </rPr>
      <t xml:space="preserve"> + ”</t>
    </r>
    <r>
      <rPr>
        <sz val="10"/>
        <rFont val="宋体"/>
        <family val="3"/>
        <charset val="134"/>
      </rPr>
      <t>模式下的医疗卫生保障研究</t>
    </r>
    <phoneticPr fontId="1" type="noConversion"/>
  </si>
  <si>
    <r>
      <rPr>
        <sz val="10"/>
        <rFont val="宋体"/>
        <family val="3"/>
        <charset val="134"/>
      </rPr>
      <t>EGCG对</t>
    </r>
    <r>
      <rPr>
        <sz val="10"/>
        <rFont val="Arial"/>
        <family val="2"/>
      </rPr>
      <t>2</t>
    </r>
    <r>
      <rPr>
        <sz val="10"/>
        <rFont val="宋体"/>
        <family val="3"/>
        <charset val="134"/>
      </rPr>
      <t>型糖尿病大鼠肾脏功能的影响</t>
    </r>
    <phoneticPr fontId="1" type="noConversion"/>
  </si>
  <si>
    <r>
      <rPr>
        <sz val="10"/>
        <rFont val="宋体"/>
        <family val="3"/>
        <charset val="134"/>
      </rPr>
      <t>2018年上半年某城区中老年男性迟发性性腺功能减退症的流行病学调查</t>
    </r>
    <phoneticPr fontId="1" type="noConversion"/>
  </si>
  <si>
    <r>
      <rPr>
        <sz val="10"/>
        <rFont val="宋体"/>
        <family val="3"/>
        <charset val="134"/>
      </rPr>
      <t>miR-18a和</t>
    </r>
    <r>
      <rPr>
        <sz val="10"/>
        <rFont val="Arial"/>
        <family val="2"/>
      </rPr>
      <t>miR-21</t>
    </r>
    <r>
      <rPr>
        <sz val="10"/>
        <rFont val="宋体"/>
        <family val="3"/>
        <charset val="134"/>
      </rPr>
      <t>在食管癌中的表达及其对食管癌的诊断价值</t>
    </r>
    <phoneticPr fontId="1" type="noConversion"/>
  </si>
  <si>
    <r>
      <rPr>
        <sz val="12"/>
        <rFont val="宋体"/>
        <family val="3"/>
        <charset val="134"/>
      </rPr>
      <t>其他</t>
    </r>
    <phoneticPr fontId="1" type="noConversion"/>
  </si>
  <si>
    <r>
      <rPr>
        <sz val="12"/>
        <rFont val="Arial"/>
        <family val="2"/>
      </rPr>
      <t>南大中文核心期刊</t>
    </r>
    <phoneticPr fontId="1" type="noConversion"/>
  </si>
  <si>
    <r>
      <rPr>
        <sz val="12"/>
        <rFont val="Arial"/>
        <family val="2"/>
      </rPr>
      <t>北大中文核心期刊</t>
    </r>
    <r>
      <rPr>
        <sz val="12"/>
        <rFont val="Times New Roman"/>
        <family val="1"/>
      </rPr>
      <t>,CSCD</t>
    </r>
    <phoneticPr fontId="1" type="noConversion"/>
  </si>
  <si>
    <r>
      <t>SCI</t>
    </r>
    <r>
      <rPr>
        <sz val="12"/>
        <rFont val="宋体"/>
        <family val="3"/>
        <charset val="134"/>
      </rPr>
      <t>（</t>
    </r>
    <r>
      <rPr>
        <sz val="12"/>
        <rFont val="Times New Roman"/>
        <family val="1"/>
      </rPr>
      <t>CSCD</t>
    </r>
    <r>
      <rPr>
        <sz val="12"/>
        <rFont val="宋体"/>
        <family val="3"/>
        <charset val="134"/>
      </rPr>
      <t>）</t>
    </r>
    <phoneticPr fontId="1" type="noConversion"/>
  </si>
  <si>
    <r>
      <rPr>
        <sz val="12"/>
        <rFont val="Arial"/>
        <family val="2"/>
      </rPr>
      <t>中国科学引文数据库来源期刊</t>
    </r>
    <r>
      <rPr>
        <sz val="12"/>
        <rFont val="Times New Roman"/>
        <family val="1"/>
      </rPr>
      <t>,</t>
    </r>
    <r>
      <rPr>
        <sz val="12"/>
        <rFont val="Arial"/>
        <family val="2"/>
      </rPr>
      <t>南大中文核心期刊</t>
    </r>
    <r>
      <rPr>
        <sz val="12"/>
        <rFont val="Times New Roman"/>
        <family val="1"/>
      </rPr>
      <t>,</t>
    </r>
    <r>
      <rPr>
        <sz val="12"/>
        <rFont val="Arial"/>
        <family val="2"/>
      </rPr>
      <t>北大中文核心期刊</t>
    </r>
    <r>
      <rPr>
        <sz val="12"/>
        <rFont val="Times New Roman"/>
        <family val="1"/>
      </rPr>
      <t>,CSSCI</t>
    </r>
    <phoneticPr fontId="1" type="noConversion"/>
  </si>
  <si>
    <r>
      <rPr>
        <sz val="12"/>
        <rFont val="Arial"/>
        <family val="2"/>
      </rPr>
      <t>中国科技核心</t>
    </r>
    <r>
      <rPr>
        <sz val="12"/>
        <rFont val="Times New Roman"/>
        <family val="1"/>
      </rPr>
      <t>,</t>
    </r>
    <r>
      <rPr>
        <sz val="12"/>
        <rFont val="Arial"/>
        <family val="2"/>
      </rPr>
      <t>中国科学引文数据库来源期刊</t>
    </r>
    <r>
      <rPr>
        <sz val="12"/>
        <rFont val="Times New Roman"/>
        <family val="1"/>
      </rPr>
      <t>,CSCD</t>
    </r>
    <phoneticPr fontId="1" type="noConversion"/>
  </si>
  <si>
    <r>
      <rPr>
        <sz val="12"/>
        <rFont val="宋体"/>
        <family val="3"/>
        <charset val="134"/>
      </rPr>
      <t>中国科技核心，</t>
    </r>
    <r>
      <rPr>
        <sz val="12"/>
        <rFont val="Times New Roman"/>
        <family val="1"/>
      </rPr>
      <t>CSCD</t>
    </r>
    <phoneticPr fontId="1" type="noConversion"/>
  </si>
  <si>
    <r>
      <rPr>
        <sz val="12"/>
        <rFont val="宋体"/>
        <family val="3"/>
        <charset val="134"/>
      </rPr>
      <t>北大中文核心期刊，</t>
    </r>
    <r>
      <rPr>
        <sz val="12"/>
        <rFont val="Times New Roman"/>
        <family val="1"/>
      </rPr>
      <t>CSCD</t>
    </r>
    <phoneticPr fontId="1" type="noConversion"/>
  </si>
  <si>
    <r>
      <rPr>
        <sz val="12"/>
        <rFont val="Arial"/>
        <family val="2"/>
      </rPr>
      <t>中国科技核心</t>
    </r>
    <r>
      <rPr>
        <sz val="12"/>
        <rFont val="Times New Roman"/>
        <family val="1"/>
      </rPr>
      <t>,</t>
    </r>
    <r>
      <rPr>
        <sz val="12"/>
        <rFont val="Arial"/>
        <family val="2"/>
      </rPr>
      <t>北大中文核心期刊</t>
    </r>
    <r>
      <rPr>
        <sz val="12"/>
        <rFont val="Times New Roman"/>
        <family val="1"/>
      </rPr>
      <t>,</t>
    </r>
    <r>
      <rPr>
        <sz val="12"/>
        <rFont val="Arial"/>
        <family val="2"/>
      </rPr>
      <t>中国科学引文数据库来源期刊</t>
    </r>
    <r>
      <rPr>
        <sz val="12"/>
        <rFont val="Times New Roman"/>
        <family val="1"/>
      </rPr>
      <t>,CSCD</t>
    </r>
    <phoneticPr fontId="1" type="noConversion"/>
  </si>
  <si>
    <r>
      <rPr>
        <sz val="12"/>
        <rFont val="Arial"/>
        <family val="2"/>
      </rPr>
      <t>北大中文核心期刊</t>
    </r>
    <r>
      <rPr>
        <sz val="12"/>
        <rFont val="Times New Roman"/>
        <family val="1"/>
      </rPr>
      <t>,</t>
    </r>
    <r>
      <rPr>
        <sz val="12"/>
        <rFont val="Arial"/>
        <family val="2"/>
      </rPr>
      <t>中国科学引文数据库来源期刊</t>
    </r>
    <r>
      <rPr>
        <sz val="12"/>
        <rFont val="Times New Roman"/>
        <family val="1"/>
      </rPr>
      <t>,CSCD</t>
    </r>
    <phoneticPr fontId="1" type="noConversion"/>
  </si>
  <si>
    <r>
      <rPr>
        <sz val="12"/>
        <rFont val="宋体"/>
        <family val="3"/>
        <charset val="134"/>
      </rPr>
      <t>中国科技核心</t>
    </r>
    <r>
      <rPr>
        <sz val="12"/>
        <rFont val="Times New Roman"/>
        <family val="1"/>
      </rPr>
      <t>,</t>
    </r>
    <r>
      <rPr>
        <sz val="12"/>
        <rFont val="宋体"/>
        <family val="3"/>
        <charset val="134"/>
      </rPr>
      <t>北大中文核心期刊</t>
    </r>
    <r>
      <rPr>
        <sz val="12"/>
        <rFont val="Times New Roman"/>
        <family val="1"/>
      </rPr>
      <t>,</t>
    </r>
    <r>
      <rPr>
        <sz val="12"/>
        <rFont val="宋体"/>
        <family val="3"/>
        <charset val="134"/>
      </rPr>
      <t>中国科学引文数据库来源期刊，中国科技期刊卓越行动计划入选项目</t>
    </r>
    <phoneticPr fontId="1" type="noConversion"/>
  </si>
  <si>
    <r>
      <rPr>
        <sz val="12"/>
        <rFont val="Arial"/>
        <family val="2"/>
      </rPr>
      <t>人大复印资料收录为索引</t>
    </r>
    <r>
      <rPr>
        <sz val="12"/>
        <rFont val="Times New Roman"/>
        <family val="1"/>
      </rPr>
      <t>,</t>
    </r>
    <r>
      <rPr>
        <sz val="12"/>
        <rFont val="Arial"/>
        <family val="2"/>
      </rPr>
      <t>南大中文核心期刊（拓展版）</t>
    </r>
    <r>
      <rPr>
        <sz val="12"/>
        <rFont val="Times New Roman"/>
        <family val="1"/>
      </rPr>
      <t>,</t>
    </r>
    <r>
      <rPr>
        <sz val="12"/>
        <rFont val="Arial"/>
        <family val="2"/>
      </rPr>
      <t>北大中文核心期刊</t>
    </r>
    <phoneticPr fontId="1" type="noConversion"/>
  </si>
  <si>
    <r>
      <rPr>
        <sz val="12"/>
        <rFont val="Arial"/>
        <family val="2"/>
      </rPr>
      <t>北大中文核心期刊</t>
    </r>
    <r>
      <rPr>
        <sz val="12"/>
        <rFont val="Times New Roman"/>
        <family val="1"/>
      </rPr>
      <t>,</t>
    </r>
    <r>
      <rPr>
        <sz val="12"/>
        <rFont val="Arial"/>
        <family val="2"/>
      </rPr>
      <t>中国科学引文数据库来源期刊</t>
    </r>
    <phoneticPr fontId="1" type="noConversion"/>
  </si>
  <si>
    <r>
      <rPr>
        <sz val="12"/>
        <rFont val="Arial"/>
        <family val="2"/>
      </rPr>
      <t>中国科技核心</t>
    </r>
    <r>
      <rPr>
        <sz val="12"/>
        <rFont val="Times New Roman"/>
        <family val="1"/>
      </rPr>
      <t>,CSCD</t>
    </r>
    <phoneticPr fontId="1" type="noConversion"/>
  </si>
  <si>
    <r>
      <rPr>
        <sz val="12"/>
        <rFont val="Arial"/>
        <family val="2"/>
      </rPr>
      <t>中国人文社会科学核心期刊</t>
    </r>
    <r>
      <rPr>
        <sz val="12"/>
        <rFont val="Times New Roman"/>
        <family val="1"/>
      </rPr>
      <t>,</t>
    </r>
    <r>
      <rPr>
        <sz val="12"/>
        <rFont val="Arial"/>
        <family val="2"/>
      </rPr>
      <t>南大中文核心期刊</t>
    </r>
    <r>
      <rPr>
        <sz val="12"/>
        <rFont val="Times New Roman"/>
        <family val="1"/>
      </rPr>
      <t>,</t>
    </r>
    <r>
      <rPr>
        <sz val="12"/>
        <rFont val="Arial"/>
        <family val="2"/>
      </rPr>
      <t>北大中文核心期刊</t>
    </r>
    <r>
      <rPr>
        <sz val="12"/>
        <rFont val="Times New Roman"/>
        <family val="1"/>
      </rPr>
      <t>,</t>
    </r>
    <r>
      <rPr>
        <sz val="12"/>
        <rFont val="Arial"/>
        <family val="2"/>
      </rPr>
      <t>中国科学引文数据库来源期刊</t>
    </r>
    <r>
      <rPr>
        <sz val="12"/>
        <rFont val="Times New Roman"/>
        <family val="1"/>
      </rPr>
      <t>,CSSCI</t>
    </r>
    <phoneticPr fontId="1" type="noConversion"/>
  </si>
  <si>
    <r>
      <t>CSCD</t>
    </r>
    <r>
      <rPr>
        <sz val="12"/>
        <rFont val="宋体"/>
        <family val="3"/>
        <charset val="134"/>
      </rPr>
      <t>，中文</t>
    </r>
    <r>
      <rPr>
        <sz val="12"/>
        <rFont val="Times New Roman"/>
        <family val="1"/>
      </rPr>
      <t xml:space="preserve"> </t>
    </r>
    <r>
      <rPr>
        <sz val="12"/>
        <rFont val="宋体"/>
        <family val="3"/>
        <charset val="134"/>
      </rPr>
      <t>核心</t>
    </r>
    <phoneticPr fontId="1" type="noConversion"/>
  </si>
  <si>
    <r>
      <rPr>
        <sz val="12"/>
        <rFont val="宋体"/>
        <family val="3"/>
        <charset val="134"/>
      </rPr>
      <t>中国科学引文数据库来源期刊</t>
    </r>
    <r>
      <rPr>
        <sz val="12"/>
        <rFont val="Times New Roman"/>
        <family val="1"/>
      </rPr>
      <t>,</t>
    </r>
    <r>
      <rPr>
        <sz val="12"/>
        <rFont val="宋体"/>
        <family val="3"/>
        <charset val="134"/>
      </rPr>
      <t>北大中文核心期刊</t>
    </r>
    <r>
      <rPr>
        <sz val="12"/>
        <rFont val="Times New Roman"/>
        <family val="1"/>
      </rPr>
      <t>,</t>
    </r>
    <r>
      <rPr>
        <sz val="12"/>
        <rFont val="宋体"/>
        <family val="3"/>
        <charset val="134"/>
      </rPr>
      <t>南大中文核心期刊</t>
    </r>
    <r>
      <rPr>
        <sz val="12"/>
        <rFont val="Times New Roman"/>
        <family val="1"/>
      </rPr>
      <t>CSSCI</t>
    </r>
    <phoneticPr fontId="1" type="noConversion"/>
  </si>
  <si>
    <r>
      <rPr>
        <sz val="12"/>
        <rFont val="Arial"/>
        <family val="2"/>
      </rPr>
      <t>中国人文社会科学核心期刊</t>
    </r>
    <r>
      <rPr>
        <sz val="12"/>
        <rFont val="Times New Roman"/>
        <family val="1"/>
      </rPr>
      <t>,</t>
    </r>
    <r>
      <rPr>
        <sz val="12"/>
        <rFont val="Arial"/>
        <family val="2"/>
      </rPr>
      <t>南大中文核心期刊（拓展版）</t>
    </r>
    <r>
      <rPr>
        <sz val="12"/>
        <rFont val="Times New Roman"/>
        <family val="1"/>
      </rPr>
      <t>,</t>
    </r>
    <r>
      <rPr>
        <sz val="12"/>
        <rFont val="Arial"/>
        <family val="2"/>
      </rPr>
      <t>南大中文核心期刊</t>
    </r>
    <r>
      <rPr>
        <sz val="12"/>
        <rFont val="Times New Roman"/>
        <family val="1"/>
      </rPr>
      <t>,</t>
    </r>
    <r>
      <rPr>
        <sz val="12"/>
        <rFont val="Arial"/>
        <family val="2"/>
      </rPr>
      <t>北大中文核心期刊</t>
    </r>
    <r>
      <rPr>
        <sz val="12"/>
        <rFont val="Times New Roman"/>
        <family val="1"/>
      </rPr>
      <t>,</t>
    </r>
    <r>
      <rPr>
        <sz val="12"/>
        <rFont val="Arial"/>
        <family val="2"/>
      </rPr>
      <t>中国科学引文数据库来源期刊</t>
    </r>
    <r>
      <rPr>
        <sz val="12"/>
        <rFont val="Times New Roman"/>
        <family val="1"/>
      </rPr>
      <t>,CSSCI</t>
    </r>
    <phoneticPr fontId="1" type="noConversion"/>
  </si>
  <si>
    <r>
      <rPr>
        <sz val="10"/>
        <rFont val="宋体"/>
        <family val="3"/>
        <charset val="134"/>
      </rPr>
      <t>CT 引导下经皮同轴活检在肺磨玻璃病变中的应用</t>
    </r>
    <phoneticPr fontId="1" type="noConversion"/>
  </si>
  <si>
    <r>
      <rPr>
        <sz val="12"/>
        <rFont val="宋体"/>
        <family val="3"/>
        <charset val="134"/>
      </rPr>
      <t>中国科技核心</t>
    </r>
    <r>
      <rPr>
        <sz val="12"/>
        <rFont val="Times New Roman"/>
        <family val="1"/>
      </rPr>
      <t>,</t>
    </r>
    <r>
      <rPr>
        <sz val="12"/>
        <rFont val="宋体"/>
        <family val="3"/>
        <charset val="134"/>
      </rPr>
      <t>中国科学引文数据库来源期刊</t>
    </r>
    <r>
      <rPr>
        <sz val="12"/>
        <rFont val="Times New Roman"/>
        <family val="1"/>
      </rPr>
      <t>,CSCD</t>
    </r>
    <phoneticPr fontId="1" type="noConversion"/>
  </si>
  <si>
    <r>
      <rPr>
        <sz val="12"/>
        <rFont val="宋体"/>
        <family val="3"/>
        <charset val="134"/>
      </rPr>
      <t>人大复印资料收录为索引</t>
    </r>
    <r>
      <rPr>
        <sz val="12"/>
        <rFont val="Times New Roman"/>
        <family val="1"/>
      </rPr>
      <t>,CSSCI</t>
    </r>
    <phoneticPr fontId="1" type="noConversion"/>
  </si>
  <si>
    <r>
      <rPr>
        <sz val="10"/>
        <rFont val="宋体"/>
        <family val="3"/>
        <charset val="134"/>
      </rPr>
      <t>IL-17、</t>
    </r>
    <r>
      <rPr>
        <sz val="10"/>
        <rFont val="Arial"/>
        <family val="2"/>
      </rPr>
      <t>IL-6</t>
    </r>
    <r>
      <rPr>
        <sz val="10"/>
        <rFont val="宋体"/>
        <family val="3"/>
        <charset val="134"/>
      </rPr>
      <t>和</t>
    </r>
    <r>
      <rPr>
        <sz val="10"/>
        <rFont val="Arial"/>
        <family val="2"/>
      </rPr>
      <t>IL-10</t>
    </r>
    <r>
      <rPr>
        <sz val="10"/>
        <rFont val="宋体"/>
        <family val="3"/>
        <charset val="134"/>
      </rPr>
      <t>因子在急性冠状动脉综合征的作用机制</t>
    </r>
    <r>
      <rPr>
        <sz val="10"/>
        <rFont val="Arial"/>
        <family val="2"/>
      </rPr>
      <t>.</t>
    </r>
    <phoneticPr fontId="1" type="noConversion"/>
  </si>
  <si>
    <r>
      <rPr>
        <sz val="10"/>
        <rFont val="宋体"/>
        <family val="3"/>
        <charset val="134"/>
      </rPr>
      <t xml:space="preserve"> 临床耳鼻咽喉头颈外科杂志</t>
    </r>
    <phoneticPr fontId="1" type="noConversion"/>
  </si>
  <si>
    <r>
      <rPr>
        <sz val="10"/>
        <rFont val="宋体"/>
        <family val="3"/>
        <charset val="134"/>
      </rPr>
      <t>PI3K/Akt/GSK-3p通路在体外培养神经元缺氧缺血损伤中的作用</t>
    </r>
    <phoneticPr fontId="1" type="noConversion"/>
  </si>
  <si>
    <r>
      <rPr>
        <sz val="10"/>
        <rFont val="宋体"/>
        <family val="3"/>
        <charset val="134"/>
      </rPr>
      <t>1330例烧伤住院患儿流行病学调查</t>
    </r>
    <phoneticPr fontId="1" type="noConversion"/>
  </si>
  <si>
    <r>
      <rPr>
        <sz val="12"/>
        <rFont val="宋体"/>
        <family val="3"/>
        <charset val="134"/>
      </rPr>
      <t>中国科技核心</t>
    </r>
    <r>
      <rPr>
        <sz val="12"/>
        <rFont val="Times New Roman"/>
        <family val="1"/>
      </rPr>
      <t>,</t>
    </r>
    <r>
      <rPr>
        <sz val="12"/>
        <rFont val="宋体"/>
        <family val="3"/>
        <charset val="134"/>
      </rPr>
      <t>北大中文核心期刊</t>
    </r>
    <r>
      <rPr>
        <sz val="12"/>
        <rFont val="Times New Roman"/>
        <family val="1"/>
      </rPr>
      <t>,</t>
    </r>
    <r>
      <rPr>
        <sz val="12"/>
        <rFont val="宋体"/>
        <family val="3"/>
        <charset val="134"/>
      </rPr>
      <t>中国科学引文数据库来源期刊</t>
    </r>
    <r>
      <rPr>
        <sz val="12"/>
        <rFont val="Times New Roman"/>
        <family val="1"/>
      </rPr>
      <t>,CSCD</t>
    </r>
    <phoneticPr fontId="1" type="noConversion"/>
  </si>
  <si>
    <r>
      <rPr>
        <sz val="12"/>
        <rFont val="宋体"/>
        <family val="3"/>
        <charset val="134"/>
      </rPr>
      <t>中国科技核心，中国科技期刊卓越行动计划入选项目</t>
    </r>
    <phoneticPr fontId="1" type="noConversion"/>
  </si>
  <si>
    <r>
      <rPr>
        <sz val="12"/>
        <rFont val="Arial"/>
        <family val="2"/>
      </rPr>
      <t>中国科技期刊卓越行动计划入选项目</t>
    </r>
    <phoneticPr fontId="1" type="noConversion"/>
  </si>
  <si>
    <r>
      <rPr>
        <sz val="12"/>
        <rFont val="宋体"/>
        <family val="3"/>
        <charset val="134"/>
      </rPr>
      <t>北大中文核心期刊</t>
    </r>
    <r>
      <rPr>
        <sz val="12"/>
        <rFont val="Times New Roman"/>
        <family val="1"/>
      </rPr>
      <t>,</t>
    </r>
    <r>
      <rPr>
        <sz val="12"/>
        <rFont val="宋体"/>
        <family val="3"/>
        <charset val="134"/>
      </rPr>
      <t>中国科学引文数据库来源期刊，中国科技期刊卓越行动计划入选项目</t>
    </r>
    <phoneticPr fontId="1" type="noConversion"/>
  </si>
  <si>
    <r>
      <rPr>
        <sz val="12"/>
        <rFont val="Arial"/>
        <family val="2"/>
      </rPr>
      <t>卓越行计划</t>
    </r>
    <phoneticPr fontId="1" type="noConversion"/>
  </si>
  <si>
    <r>
      <rPr>
        <sz val="12"/>
        <rFont val="宋体"/>
        <family val="3"/>
        <charset val="134"/>
      </rPr>
      <t>中国科技核心</t>
    </r>
    <r>
      <rPr>
        <sz val="12"/>
        <rFont val="Times New Roman"/>
        <family val="1"/>
      </rPr>
      <t>,</t>
    </r>
    <r>
      <rPr>
        <sz val="12"/>
        <rFont val="宋体"/>
        <family val="3"/>
        <charset val="134"/>
      </rPr>
      <t>北大中文核心期刊，中国科技期刊卓越行动计划入选项目</t>
    </r>
    <phoneticPr fontId="1" type="noConversion"/>
  </si>
  <si>
    <r>
      <rPr>
        <sz val="10"/>
        <rFont val="宋体"/>
        <family val="3"/>
        <charset val="134"/>
      </rPr>
      <t>Long-term outcomes and life quality in the elderly after cardiac surgery：</t>
    </r>
    <r>
      <rPr>
        <sz val="10"/>
        <rFont val="Arial"/>
        <family val="2"/>
      </rPr>
      <t xml:space="preserve"> A single-center retrospective   analysis</t>
    </r>
    <phoneticPr fontId="1" type="noConversion"/>
  </si>
  <si>
    <r>
      <rPr>
        <sz val="12"/>
        <rFont val="Arial"/>
        <family val="2"/>
      </rPr>
      <t>其他</t>
    </r>
    <phoneticPr fontId="1" type="noConversion"/>
  </si>
  <si>
    <r>
      <rPr>
        <sz val="10"/>
        <rFont val="宋体"/>
        <family val="3"/>
        <charset val="134"/>
      </rPr>
      <t>WOP in Education,Social Sciences and Psychology（</t>
    </r>
    <r>
      <rPr>
        <sz val="10"/>
        <rFont val="Arial"/>
        <family val="2"/>
      </rPr>
      <t>CPCI</t>
    </r>
    <r>
      <rPr>
        <sz val="10"/>
        <rFont val="宋体"/>
        <family val="3"/>
        <charset val="134"/>
      </rPr>
      <t>）</t>
    </r>
    <phoneticPr fontId="1" type="noConversion"/>
  </si>
  <si>
    <r>
      <rPr>
        <sz val="10"/>
        <rFont val="宋体"/>
        <family val="3"/>
        <charset val="134"/>
      </rPr>
      <t>增液汤对慢传输型便秘大鼠结肠</t>
    </r>
    <r>
      <rPr>
        <sz val="10"/>
        <rFont val="Arial"/>
        <family val="2"/>
      </rPr>
      <t>AQP9</t>
    </r>
    <r>
      <rPr>
        <sz val="10"/>
        <rFont val="宋体"/>
        <family val="3"/>
        <charset val="134"/>
      </rPr>
      <t>的影响及血清中</t>
    </r>
    <r>
      <rPr>
        <sz val="10"/>
        <rFont val="Arial"/>
        <family val="2"/>
      </rPr>
      <t>5-HT</t>
    </r>
    <r>
      <rPr>
        <sz val="10"/>
        <rFont val="宋体"/>
        <family val="3"/>
        <charset val="134"/>
      </rPr>
      <t>的表达变化</t>
    </r>
    <phoneticPr fontId="1" type="noConversion"/>
  </si>
  <si>
    <r>
      <t>2020.10.01</t>
    </r>
    <r>
      <rPr>
        <sz val="10"/>
        <rFont val="宋体"/>
        <family val="3"/>
        <charset val="134"/>
      </rPr>
      <t>-2022.10.01</t>
    </r>
    <phoneticPr fontId="1" type="noConversion"/>
  </si>
  <si>
    <r>
      <t>ZL 201</t>
    </r>
    <r>
      <rPr>
        <sz val="10"/>
        <rFont val="Arial"/>
        <family val="2"/>
      </rPr>
      <t>7 2 1631852.6</t>
    </r>
    <phoneticPr fontId="1" type="noConversion"/>
  </si>
  <si>
    <r>
      <t>202</t>
    </r>
    <r>
      <rPr>
        <sz val="10"/>
        <rFont val="Arial"/>
        <family val="2"/>
      </rPr>
      <t>0-11-05</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</si>
</sst>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0000_);[Red]\(0.0000\)"/>
    <numFmt numFmtId="178" formatCode="yyyy\-m\-d"/>
    <numFmt numFmtId="179" formatCode="0.0000_ "/>
  </numFmts>
  <fonts count="37">
    <font>
      <sz val="11"/>
      <color indexed="8"/>
      <name val="等线"/>
      <family val="2"/>
      <scheme val="minor"/>
    </font>
    <font>
      <b/>
      <sz val="11"/>
      <name val="微软雅黑"/>
      <family val="2"/>
      <charset val="134"/>
    </font>
    <font>
      <sz val="10"/>
      <name val="宋体"/>
      <charset val="134"/>
    </font>
    <font>
      <sz val="11"/>
      <color rgb="FFFF0000"/>
      <name val="宋体"/>
      <charset val="134"/>
    </font>
    <font>
      <sz val="10"/>
      <name val="Arial"/>
    </font>
    <font>
      <sz val="10"/>
      <name val="仿宋_GB2312"/>
      <family val="1"/>
      <charset val="134"/>
    </font>
    <font>
      <b/>
      <sz val="10"/>
      <name val="宋体"/>
      <family val="3"/>
      <charset val="134"/>
    </font>
    <font>
      <sz val="10"/>
      <name val="微软雅黑"/>
      <family val="2"/>
      <charset val="134"/>
    </font>
    <font>
      <b/>
      <i/>
      <sz val="10"/>
      <name val="Arial"/>
      <family val="2"/>
    </font>
    <font>
      <sz val="10"/>
      <color rgb="FFFF0000"/>
      <name val="Arial"/>
      <family val="2"/>
    </font>
    <font>
      <b/>
      <sz val="10"/>
      <name val="Arial"/>
      <family val="2"/>
    </font>
    <font>
      <sz val="10"/>
      <color rgb="FF000000"/>
      <name val="Arial"/>
      <family val="2"/>
    </font>
    <font>
      <sz val="12"/>
      <name val="Times New Roman"/>
      <family val="1"/>
    </font>
    <font>
      <sz val="10"/>
      <name val="微软雅黑"/>
      <family val="2"/>
      <charset val="134"/>
    </font>
    <font>
      <sz val="10"/>
      <name val="Arial"/>
      <family val="2"/>
    </font>
    <font>
      <sz val="10"/>
      <name val="宋体"/>
      <family val="3"/>
      <charset val="134"/>
    </font>
    <font>
      <b/>
      <sz val="10"/>
      <name val="黑体"/>
      <family val="3"/>
      <charset val="134"/>
    </font>
    <font>
      <b/>
      <sz val="10"/>
      <name val="微软雅黑"/>
      <family val="2"/>
      <charset val="134"/>
    </font>
    <font>
      <b/>
      <sz val="10"/>
      <color rgb="FF000000"/>
      <name val="Microsoft YaHei"/>
      <family val="2"/>
      <charset val="134"/>
    </font>
    <font>
      <b/>
      <sz val="12"/>
      <name val="宋体"/>
      <family val="3"/>
      <charset val="134"/>
    </font>
    <font>
      <sz val="12"/>
      <color rgb="FFFF0000"/>
      <name val="宋体"/>
      <family val="3"/>
      <charset val="134"/>
    </font>
    <font>
      <sz val="11"/>
      <name val="宋体"/>
      <family val="3"/>
      <charset val="134"/>
    </font>
    <font>
      <sz val="11"/>
      <color rgb="FF00B050"/>
      <name val="宋体"/>
      <family val="3"/>
      <charset val="134"/>
    </font>
    <font>
      <sz val="10"/>
      <color rgb="FF000000"/>
      <name val="SimSun"/>
      <charset val="134"/>
    </font>
    <font>
      <sz val="10"/>
      <color rgb="FF000000"/>
      <name val="微软雅黑"/>
      <family val="2"/>
      <charset val="134"/>
    </font>
    <font>
      <b/>
      <i/>
      <sz val="10"/>
      <name val="宋体"/>
      <family val="3"/>
      <charset val="134"/>
    </font>
    <font>
      <sz val="12"/>
      <name val="宋体"/>
      <family val="3"/>
      <charset val="134"/>
    </font>
    <font>
      <sz val="10"/>
      <color rgb="FF000000"/>
      <name val="宋体"/>
      <family val="3"/>
      <charset val="134"/>
    </font>
    <font>
      <sz val="10"/>
      <name val="Times New Roman"/>
      <family val="1"/>
    </font>
    <font>
      <b/>
      <sz val="10"/>
      <name val="方正兰亭黑_GBK"/>
      <family val="3"/>
      <charset val="134"/>
    </font>
    <font>
      <sz val="9"/>
      <name val="等线"/>
      <family val="3"/>
      <charset val="134"/>
      <scheme val="minor"/>
    </font>
    <font>
      <sz val="10"/>
      <name val="Arial Unicode MS"/>
      <family val="2"/>
      <charset val="134"/>
    </font>
    <font>
      <sz val="11"/>
      <name val="等线"/>
      <family val="2"/>
      <scheme val="minor"/>
    </font>
    <font>
      <b/>
      <sz val="10"/>
      <name val="Times New Roman"/>
      <family val="1"/>
    </font>
    <font>
      <sz val="12"/>
      <name val="Arial"/>
      <family val="2"/>
    </font>
    <font>
      <sz val="12"/>
      <name val="SimSun"/>
      <family val="3"/>
      <charset val="134"/>
    </font>
    <font>
      <sz val="10"/>
      <name val="SimSun"/>
      <charset val="134"/>
    </font>
  </fonts>
  <fills count="4">
    <fill>
      <patternFill patternType="none"/>
    </fill>
    <fill>
      <patternFill patternType="gray125"/>
    </fill>
    <fill>
      <patternFill patternType="solid">
        <fgColor rgb="FFFFFFFF"/>
      </patternFill>
    </fill>
    <fill>
      <patternFill patternType="solid">
        <fgColor rgb="FFC0C0C0"/>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FF0000"/>
      </left>
      <right style="thin">
        <color rgb="FFFF0000"/>
      </right>
      <top style="thin">
        <color rgb="FFFF0000"/>
      </top>
      <bottom style="thin">
        <color rgb="FFFF0000"/>
      </bottom>
      <diagonal/>
    </border>
    <border>
      <left style="thin">
        <color rgb="FFFFFF00"/>
      </left>
      <right style="thin">
        <color rgb="FFFFFF00"/>
      </right>
      <top style="thin">
        <color rgb="FFFFFF00"/>
      </top>
      <bottom style="thin">
        <color rgb="FFFFFF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right style="thin">
        <color rgb="FFFF0000"/>
      </right>
      <top style="thin">
        <color rgb="FFFF0000"/>
      </top>
      <bottom style="thin">
        <color rgb="FFFF0000"/>
      </bottom>
      <diagonal/>
    </border>
    <border>
      <left/>
      <right style="thin">
        <color rgb="FFFFFF00"/>
      </right>
      <top style="thin">
        <color rgb="FFFFFF00"/>
      </top>
      <bottom style="thin">
        <color rgb="FFFFFF00"/>
      </bottom>
      <diagonal/>
    </border>
  </borders>
  <cellStyleXfs count="1">
    <xf numFmtId="0" fontId="0" fillId="0" borderId="0">
      <alignment vertical="center"/>
    </xf>
  </cellStyleXfs>
  <cellXfs count="148">
    <xf numFmtId="0" fontId="0" fillId="0" borderId="0" xfId="0">
      <alignment vertical="center"/>
    </xf>
    <xf numFmtId="0" fontId="1" fillId="0" borderId="2" xfId="0" applyNumberFormat="1" applyFont="1" applyBorder="1" applyAlignment="1">
      <alignment horizontal="center" vertical="center" wrapText="1"/>
    </xf>
    <xf numFmtId="176" fontId="1" fillId="0" borderId="2" xfId="0" applyNumberFormat="1" applyFont="1" applyBorder="1" applyAlignment="1">
      <alignment horizontal="center" vertical="center" wrapText="1"/>
    </xf>
    <xf numFmtId="0" fontId="0" fillId="0" borderId="0" xfId="0" applyNumberFormat="1" applyAlignment="1"/>
    <xf numFmtId="0" fontId="3" fillId="0" borderId="0" xfId="0" applyNumberFormat="1" applyFont="1" applyAlignment="1"/>
    <xf numFmtId="0" fontId="4" fillId="0" borderId="0" xfId="0" applyNumberFormat="1" applyFont="1" applyAlignment="1"/>
    <xf numFmtId="0" fontId="5" fillId="0" borderId="2" xfId="0" applyNumberFormat="1" applyFont="1" applyBorder="1" applyAlignment="1">
      <alignment horizontal="left" vertical="center" wrapText="1"/>
    </xf>
    <xf numFmtId="0" fontId="5" fillId="0" borderId="2" xfId="0" applyNumberFormat="1" applyFont="1" applyBorder="1" applyAlignment="1">
      <alignment horizontal="center" vertical="center" wrapText="1"/>
    </xf>
    <xf numFmtId="0" fontId="0" fillId="0" borderId="0" xfId="0" applyNumberFormat="1" applyAlignment="1"/>
    <xf numFmtId="0" fontId="4" fillId="0" borderId="2" xfId="0" applyNumberFormat="1" applyFont="1" applyBorder="1" applyAlignment="1"/>
    <xf numFmtId="0" fontId="0" fillId="0" borderId="2" xfId="0" applyNumberFormat="1" applyBorder="1" applyAlignment="1"/>
    <xf numFmtId="0" fontId="2" fillId="0" borderId="2" xfId="0" applyNumberFormat="1" applyFont="1" applyBorder="1" applyAlignment="1"/>
    <xf numFmtId="0" fontId="6" fillId="3" borderId="2" xfId="0" applyNumberFormat="1" applyFont="1" applyFill="1" applyBorder="1" applyAlignment="1">
      <alignment horizontal="center" vertical="center" wrapText="1"/>
    </xf>
    <xf numFmtId="0" fontId="0" fillId="0" borderId="0" xfId="0" applyAlignment="1">
      <alignment horizontal="left" vertical="center"/>
    </xf>
    <xf numFmtId="179" fontId="0" fillId="0" borderId="0" xfId="0" applyNumberFormat="1">
      <alignment vertical="center"/>
    </xf>
    <xf numFmtId="177" fontId="0" fillId="0" borderId="0" xfId="0" applyNumberFormat="1">
      <alignment vertical="center"/>
    </xf>
    <xf numFmtId="0" fontId="0" fillId="0" borderId="1" xfId="0" applyBorder="1">
      <alignment vertical="center"/>
    </xf>
    <xf numFmtId="0" fontId="0" fillId="0" borderId="1" xfId="0" pivotButton="1" applyBorder="1">
      <alignment vertical="center"/>
    </xf>
    <xf numFmtId="179" fontId="0" fillId="0" borderId="1" xfId="0" applyNumberFormat="1" applyBorder="1">
      <alignment vertical="center"/>
    </xf>
    <xf numFmtId="0" fontId="0" fillId="0" borderId="1" xfId="0" applyBorder="1" applyAlignment="1">
      <alignment horizontal="left" vertical="center"/>
    </xf>
    <xf numFmtId="0" fontId="4" fillId="0" borderId="1" xfId="0" applyNumberFormat="1" applyFont="1" applyBorder="1" applyAlignment="1"/>
    <xf numFmtId="177" fontId="0" fillId="0" borderId="1" xfId="0" applyNumberFormat="1" applyBorder="1" applyAlignment="1"/>
    <xf numFmtId="177" fontId="0" fillId="0" borderId="1" xfId="0" applyNumberFormat="1" applyBorder="1">
      <alignment vertical="center"/>
    </xf>
    <xf numFmtId="0" fontId="2" fillId="0" borderId="2" xfId="0" applyNumberFormat="1" applyFont="1" applyFill="1" applyBorder="1" applyAlignment="1">
      <alignment horizontal="left" vertical="center"/>
    </xf>
    <xf numFmtId="177" fontId="2" fillId="0" borderId="2" xfId="0" applyNumberFormat="1" applyFont="1" applyFill="1" applyBorder="1" applyAlignment="1">
      <alignment horizontal="left" vertical="center"/>
    </xf>
    <xf numFmtId="0" fontId="0" fillId="0" borderId="0" xfId="0" applyNumberFormat="1" applyFill="1" applyAlignment="1"/>
    <xf numFmtId="0" fontId="0" fillId="0" borderId="0" xfId="0" applyFill="1">
      <alignment vertical="center"/>
    </xf>
    <xf numFmtId="0" fontId="7" fillId="0" borderId="2" xfId="0" applyNumberFormat="1" applyFont="1" applyFill="1" applyBorder="1" applyAlignment="1"/>
    <xf numFmtId="0" fontId="4" fillId="0" borderId="2" xfId="0" applyNumberFormat="1" applyFont="1" applyFill="1" applyBorder="1" applyAlignment="1"/>
    <xf numFmtId="177" fontId="4" fillId="0" borderId="2" xfId="0" applyNumberFormat="1" applyFont="1" applyFill="1" applyBorder="1" applyAlignment="1"/>
    <xf numFmtId="0" fontId="24" fillId="0" borderId="0" xfId="0" applyNumberFormat="1" applyFont="1" applyFill="1" applyAlignment="1"/>
    <xf numFmtId="177" fontId="4" fillId="0" borderId="0" xfId="0" applyNumberFormat="1" applyFont="1" applyFill="1" applyAlignment="1"/>
    <xf numFmtId="0" fontId="11" fillId="0" borderId="2" xfId="0" applyNumberFormat="1" applyFont="1" applyFill="1" applyBorder="1" applyAlignment="1"/>
    <xf numFmtId="0" fontId="13" fillId="0" borderId="0" xfId="0" applyNumberFormat="1" applyFont="1" applyFill="1" applyAlignment="1"/>
    <xf numFmtId="177" fontId="0" fillId="0" borderId="0" xfId="0" applyNumberFormat="1" applyFill="1">
      <alignment vertical="center"/>
    </xf>
    <xf numFmtId="0" fontId="4" fillId="0" borderId="7" xfId="0" applyNumberFormat="1" applyFont="1" applyFill="1" applyBorder="1" applyAlignment="1"/>
    <xf numFmtId="177" fontId="4" fillId="0" borderId="7" xfId="0" applyNumberFormat="1" applyFont="1" applyFill="1" applyBorder="1" applyAlignment="1"/>
    <xf numFmtId="0" fontId="4" fillId="0" borderId="1" xfId="0" applyNumberFormat="1" applyFont="1" applyFill="1" applyBorder="1" applyAlignment="1"/>
    <xf numFmtId="177" fontId="4" fillId="0" borderId="1" xfId="0" applyNumberFormat="1" applyFont="1" applyFill="1" applyBorder="1" applyAlignment="1"/>
    <xf numFmtId="0" fontId="11" fillId="0" borderId="1" xfId="0" applyNumberFormat="1" applyFont="1" applyFill="1" applyBorder="1" applyAlignment="1"/>
    <xf numFmtId="0" fontId="2" fillId="0" borderId="1" xfId="0" applyNumberFormat="1" applyFont="1" applyFill="1" applyBorder="1" applyAlignment="1"/>
    <xf numFmtId="49" fontId="0" fillId="0" borderId="1" xfId="0" applyNumberFormat="1" applyFill="1" applyBorder="1" applyAlignment="1"/>
    <xf numFmtId="177" fontId="14" fillId="0" borderId="1" xfId="0" applyNumberFormat="1" applyFont="1" applyFill="1" applyBorder="1" applyAlignment="1"/>
    <xf numFmtId="0" fontId="23" fillId="0" borderId="1" xfId="0" applyNumberFormat="1" applyFont="1" applyFill="1" applyBorder="1" applyAlignment="1"/>
    <xf numFmtId="0" fontId="7" fillId="0" borderId="2" xfId="0" applyNumberFormat="1" applyFont="1" applyBorder="1" applyAlignment="1"/>
    <xf numFmtId="179" fontId="0" fillId="0" borderId="0" xfId="0" applyNumberFormat="1" applyFill="1">
      <alignment vertical="center"/>
    </xf>
    <xf numFmtId="0" fontId="0" fillId="0" borderId="8" xfId="0" applyBorder="1">
      <alignment vertical="center"/>
    </xf>
    <xf numFmtId="179" fontId="0" fillId="0" borderId="8" xfId="0" applyNumberFormat="1" applyBorder="1">
      <alignment vertical="center"/>
    </xf>
    <xf numFmtId="0" fontId="15" fillId="0" borderId="2" xfId="0" applyNumberFormat="1" applyFont="1" applyBorder="1" applyAlignment="1">
      <alignment horizontal="center" vertical="center"/>
    </xf>
    <xf numFmtId="49" fontId="15" fillId="0" borderId="2" xfId="0" applyNumberFormat="1" applyFont="1" applyBorder="1" applyAlignment="1">
      <alignment horizontal="left" vertical="center" wrapText="1"/>
    </xf>
    <xf numFmtId="49" fontId="15" fillId="0" borderId="2" xfId="0" applyNumberFormat="1" applyFont="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0" borderId="2" xfId="0" applyNumberFormat="1" applyFont="1" applyBorder="1" applyAlignment="1">
      <alignment horizontal="center" vertical="center" wrapText="1"/>
    </xf>
    <xf numFmtId="0" fontId="15" fillId="0" borderId="2" xfId="0" applyNumberFormat="1" applyFont="1" applyBorder="1" applyAlignment="1">
      <alignment horizontal="left" vertical="center" wrapText="1"/>
    </xf>
    <xf numFmtId="0" fontId="32" fillId="0" borderId="0" xfId="0" applyFont="1">
      <alignment vertical="center"/>
    </xf>
    <xf numFmtId="0" fontId="15" fillId="0" borderId="0" xfId="0" applyNumberFormat="1" applyFont="1" applyFill="1" applyAlignment="1"/>
    <xf numFmtId="0" fontId="14" fillId="0" borderId="0" xfId="0" applyNumberFormat="1" applyFont="1" applyFill="1" applyAlignment="1"/>
    <xf numFmtId="0" fontId="32" fillId="0" borderId="0" xfId="0" applyNumberFormat="1" applyFont="1" applyFill="1" applyAlignment="1"/>
    <xf numFmtId="0" fontId="32" fillId="0" borderId="0" xfId="0" applyFont="1" applyFill="1">
      <alignment vertical="center"/>
    </xf>
    <xf numFmtId="49" fontId="14" fillId="0" borderId="0" xfId="0" applyNumberFormat="1" applyFont="1" applyFill="1" applyAlignment="1"/>
    <xf numFmtId="49" fontId="32" fillId="0" borderId="0" xfId="0" applyNumberFormat="1" applyFont="1" applyFill="1" applyAlignment="1"/>
    <xf numFmtId="0" fontId="14" fillId="0" borderId="0" xfId="0" applyNumberFormat="1" applyFont="1" applyFill="1" applyAlignment="1">
      <alignment horizontal="center"/>
    </xf>
    <xf numFmtId="0" fontId="7" fillId="0" borderId="0" xfId="0" applyNumberFormat="1" applyFont="1" applyFill="1" applyAlignment="1"/>
    <xf numFmtId="49" fontId="14" fillId="0" borderId="0" xfId="0" applyNumberFormat="1" applyFont="1" applyFill="1" applyAlignment="1">
      <alignment horizontal="center"/>
    </xf>
    <xf numFmtId="49" fontId="32" fillId="0" borderId="0" xfId="0" applyNumberFormat="1" applyFont="1" applyFill="1" applyAlignment="1">
      <alignment horizontal="center"/>
    </xf>
    <xf numFmtId="14" fontId="14" fillId="0" borderId="0" xfId="0" applyNumberFormat="1" applyFont="1" applyFill="1" applyAlignment="1">
      <alignment horizontal="center"/>
    </xf>
    <xf numFmtId="0" fontId="15" fillId="0" borderId="0" xfId="0" applyNumberFormat="1" applyFont="1" applyFill="1" applyAlignment="1">
      <alignment horizontal="center" vertical="top"/>
    </xf>
    <xf numFmtId="0" fontId="14" fillId="0" borderId="0" xfId="0" applyNumberFormat="1" applyFont="1" applyFill="1" applyAlignment="1">
      <alignment horizontal="center" vertical="top"/>
    </xf>
    <xf numFmtId="0" fontId="32" fillId="0" borderId="0" xfId="0" applyNumberFormat="1" applyFont="1" applyFill="1" applyAlignment="1">
      <alignment horizontal="center" vertical="top"/>
    </xf>
    <xf numFmtId="0" fontId="32" fillId="0" borderId="0" xfId="0" applyFont="1" applyFill="1" applyAlignment="1">
      <alignment horizontal="center" vertical="top"/>
    </xf>
    <xf numFmtId="49" fontId="14" fillId="0" borderId="0" xfId="0" applyNumberFormat="1" applyFont="1" applyFill="1" applyAlignment="1">
      <alignment horizontal="center" vertical="top"/>
    </xf>
    <xf numFmtId="49" fontId="12" fillId="0" borderId="0" xfId="0" applyNumberFormat="1" applyFont="1" applyFill="1" applyAlignment="1">
      <alignment horizontal="center" vertical="top"/>
    </xf>
    <xf numFmtId="0" fontId="14" fillId="0" borderId="4" xfId="0" applyNumberFormat="1" applyFont="1" applyFill="1" applyBorder="1" applyAlignment="1">
      <alignment horizontal="center" vertical="top"/>
    </xf>
    <xf numFmtId="49" fontId="12" fillId="0" borderId="4" xfId="0" applyNumberFormat="1" applyFont="1" applyFill="1" applyBorder="1" applyAlignment="1">
      <alignment horizontal="center" vertical="top"/>
    </xf>
    <xf numFmtId="0" fontId="14" fillId="0" borderId="3" xfId="0" applyNumberFormat="1" applyFont="1" applyFill="1" applyBorder="1" applyAlignment="1">
      <alignment horizontal="center" vertical="top"/>
    </xf>
    <xf numFmtId="0" fontId="7" fillId="0" borderId="0" xfId="0" applyNumberFormat="1" applyFont="1" applyFill="1" applyAlignment="1">
      <alignment horizontal="center" vertical="top"/>
    </xf>
    <xf numFmtId="177" fontId="14" fillId="0" borderId="0" xfId="0" applyNumberFormat="1" applyFont="1" applyFill="1" applyAlignment="1">
      <alignment horizontal="center" vertical="top"/>
    </xf>
    <xf numFmtId="0" fontId="32" fillId="0" borderId="9" xfId="0" applyNumberFormat="1" applyFont="1" applyFill="1" applyBorder="1" applyAlignment="1">
      <alignment horizontal="center" vertical="top"/>
    </xf>
    <xf numFmtId="0" fontId="15" fillId="0" borderId="10" xfId="0" applyNumberFormat="1" applyFont="1" applyFill="1" applyBorder="1" applyAlignment="1">
      <alignment horizontal="center" vertical="top"/>
    </xf>
    <xf numFmtId="49" fontId="32" fillId="0" borderId="9"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0" fontId="32" fillId="0" borderId="7" xfId="0" applyNumberFormat="1" applyFont="1" applyFill="1" applyBorder="1" applyAlignment="1">
      <alignment horizontal="center" vertical="top"/>
    </xf>
    <xf numFmtId="0" fontId="33" fillId="0" borderId="7" xfId="0" applyNumberFormat="1" applyFont="1" applyFill="1" applyBorder="1" applyAlignment="1">
      <alignment horizontal="center" vertical="top"/>
    </xf>
    <xf numFmtId="177" fontId="33" fillId="0" borderId="7" xfId="0" applyNumberFormat="1" applyFont="1" applyFill="1" applyBorder="1" applyAlignment="1">
      <alignment horizontal="center" vertical="top"/>
    </xf>
    <xf numFmtId="0" fontId="14" fillId="0" borderId="1" xfId="0" applyNumberFormat="1" applyFont="1" applyFill="1" applyBorder="1" applyAlignment="1">
      <alignment horizontal="center" vertical="top"/>
    </xf>
    <xf numFmtId="49" fontId="14" fillId="0" borderId="1" xfId="0" applyNumberFormat="1" applyFont="1" applyFill="1" applyBorder="1" applyAlignment="1">
      <alignment horizontal="center" vertical="top"/>
    </xf>
    <xf numFmtId="49" fontId="32" fillId="0" borderId="1" xfId="0" applyNumberFormat="1" applyFont="1" applyFill="1" applyBorder="1" applyAlignment="1">
      <alignment horizontal="center" vertical="top"/>
    </xf>
    <xf numFmtId="49" fontId="12" fillId="0" borderId="1" xfId="0" applyNumberFormat="1" applyFont="1" applyFill="1" applyBorder="1" applyAlignment="1">
      <alignment horizontal="center" vertical="top"/>
    </xf>
    <xf numFmtId="177" fontId="12" fillId="0" borderId="1" xfId="0" applyNumberFormat="1" applyFont="1" applyFill="1" applyBorder="1" applyAlignment="1">
      <alignment horizontal="center" vertical="top"/>
    </xf>
    <xf numFmtId="0" fontId="32" fillId="0" borderId="1" xfId="0" applyNumberFormat="1" applyFont="1" applyFill="1" applyBorder="1" applyAlignment="1">
      <alignment horizontal="center" vertical="top"/>
    </xf>
    <xf numFmtId="0" fontId="15" fillId="0" borderId="1" xfId="0" applyNumberFormat="1" applyFont="1" applyFill="1" applyBorder="1" applyAlignment="1">
      <alignment horizontal="center" vertical="top"/>
    </xf>
    <xf numFmtId="178" fontId="14" fillId="0" borderId="1" xfId="0" applyNumberFormat="1" applyFont="1" applyFill="1" applyBorder="1" applyAlignment="1">
      <alignment horizontal="center" vertical="top"/>
    </xf>
    <xf numFmtId="0" fontId="12" fillId="0" borderId="1" xfId="0" applyNumberFormat="1" applyFont="1" applyFill="1" applyBorder="1" applyAlignment="1">
      <alignment horizontal="center" vertical="top"/>
    </xf>
    <xf numFmtId="49" fontId="7" fillId="0" borderId="1" xfId="0" applyNumberFormat="1" applyFont="1" applyFill="1" applyBorder="1" applyAlignment="1">
      <alignment horizontal="center" vertical="top"/>
    </xf>
    <xf numFmtId="49" fontId="15" fillId="0" borderId="1" xfId="0" applyNumberFormat="1" applyFont="1" applyFill="1" applyBorder="1" applyAlignment="1">
      <alignment horizontal="center" vertical="top"/>
    </xf>
    <xf numFmtId="0" fontId="8" fillId="0" borderId="1" xfId="0" applyNumberFormat="1" applyFont="1" applyFill="1" applyBorder="1" applyAlignment="1">
      <alignment horizontal="center" vertical="top"/>
    </xf>
    <xf numFmtId="0" fontId="10" fillId="0" borderId="1" xfId="0" applyNumberFormat="1" applyFont="1" applyFill="1" applyBorder="1" applyAlignment="1">
      <alignment horizontal="center" vertical="top"/>
    </xf>
    <xf numFmtId="14" fontId="14" fillId="0" borderId="1" xfId="0" applyNumberFormat="1" applyFont="1" applyFill="1" applyBorder="1" applyAlignment="1">
      <alignment horizontal="center" vertical="top"/>
    </xf>
    <xf numFmtId="49" fontId="10" fillId="0" borderId="1" xfId="0" applyNumberFormat="1" applyFont="1" applyFill="1" applyBorder="1" applyAlignment="1">
      <alignment horizontal="center" vertical="top"/>
    </xf>
    <xf numFmtId="0" fontId="35" fillId="0" borderId="1" xfId="0" applyNumberFormat="1" applyFont="1" applyFill="1" applyBorder="1" applyAlignment="1">
      <alignment horizontal="center" vertical="top"/>
    </xf>
    <xf numFmtId="49" fontId="14" fillId="0" borderId="1" xfId="0" applyNumberFormat="1" applyFont="1" applyFill="1" applyBorder="1" applyAlignment="1">
      <alignment horizontal="center" vertical="top" wrapText="1"/>
    </xf>
    <xf numFmtId="0" fontId="7" fillId="0" borderId="1" xfId="0" applyNumberFormat="1" applyFont="1" applyFill="1" applyBorder="1" applyAlignment="1">
      <alignment horizontal="center" vertical="top"/>
    </xf>
    <xf numFmtId="177" fontId="14" fillId="0" borderId="1" xfId="0" applyNumberFormat="1" applyFont="1" applyFill="1" applyBorder="1" applyAlignment="1">
      <alignment horizontal="center" vertical="top"/>
    </xf>
    <xf numFmtId="0" fontId="2" fillId="0" borderId="2" xfId="0" applyNumberFormat="1" applyFont="1" applyFill="1" applyBorder="1" applyAlignment="1">
      <alignment horizontal="left" vertical="center" wrapText="1"/>
    </xf>
    <xf numFmtId="49" fontId="2" fillId="0" borderId="2" xfId="0" applyNumberFormat="1" applyFont="1" applyFill="1" applyBorder="1" applyAlignment="1">
      <alignment horizontal="left" vertical="center" wrapText="1"/>
    </xf>
    <xf numFmtId="0" fontId="19" fillId="0" borderId="2" xfId="0" applyNumberFormat="1" applyFont="1" applyFill="1" applyBorder="1" applyAlignment="1">
      <alignment horizontal="center" vertical="center" wrapText="1"/>
    </xf>
    <xf numFmtId="177" fontId="19" fillId="0" borderId="2" xfId="0" applyNumberFormat="1"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49" fontId="15" fillId="0" borderId="2" xfId="0" applyNumberFormat="1" applyFont="1" applyFill="1" applyBorder="1" applyAlignment="1">
      <alignment horizontal="left" vertical="center" wrapText="1"/>
    </xf>
    <xf numFmtId="0" fontId="15" fillId="0" borderId="2" xfId="0" applyNumberFormat="1" applyFont="1" applyFill="1" applyBorder="1" applyAlignment="1">
      <alignment horizontal="center" vertical="center" wrapText="1"/>
    </xf>
    <xf numFmtId="177" fontId="15" fillId="0" borderId="2" xfId="0" applyNumberFormat="1" applyFont="1" applyFill="1" applyBorder="1" applyAlignment="1">
      <alignment horizontal="center" vertical="center" wrapText="1"/>
    </xf>
    <xf numFmtId="49" fontId="32" fillId="0" borderId="2" xfId="0" applyNumberFormat="1" applyFont="1" applyFill="1" applyBorder="1" applyAlignment="1">
      <alignment horizontal="center" vertical="center" wrapText="1"/>
    </xf>
    <xf numFmtId="0" fontId="20" fillId="0" borderId="0" xfId="0" applyNumberFormat="1" applyFont="1" applyFill="1" applyAlignment="1"/>
    <xf numFmtId="0" fontId="15" fillId="0" borderId="2" xfId="0" applyNumberFormat="1" applyFont="1" applyFill="1" applyBorder="1" applyAlignment="1">
      <alignment horizontal="center" vertical="center"/>
    </xf>
    <xf numFmtId="0" fontId="15" fillId="0" borderId="2" xfId="0" applyNumberFormat="1" applyFont="1" applyFill="1" applyBorder="1" applyAlignment="1">
      <alignment horizontal="left" vertical="center" wrapText="1"/>
    </xf>
    <xf numFmtId="0" fontId="2" fillId="0" borderId="0" xfId="0" applyNumberFormat="1" applyFont="1" applyFill="1" applyAlignment="1">
      <alignment vertical="center"/>
    </xf>
    <xf numFmtId="0" fontId="32" fillId="0" borderId="2" xfId="0" applyNumberFormat="1" applyFont="1" applyFill="1" applyBorder="1" applyAlignment="1">
      <alignment horizontal="center" vertical="center" wrapText="1"/>
    </xf>
    <xf numFmtId="177" fontId="15" fillId="0" borderId="2" xfId="0" applyNumberFormat="1" applyFont="1" applyFill="1" applyBorder="1" applyAlignment="1">
      <alignment vertical="center" wrapText="1"/>
    </xf>
    <xf numFmtId="0" fontId="9" fillId="0" borderId="0" xfId="0" applyNumberFormat="1" applyFont="1" applyFill="1" applyAlignment="1"/>
    <xf numFmtId="177" fontId="15" fillId="0" borderId="2" xfId="0" applyNumberFormat="1" applyFont="1" applyFill="1" applyBorder="1" applyAlignment="1">
      <alignment vertical="center"/>
    </xf>
    <xf numFmtId="177" fontId="15" fillId="0" borderId="2" xfId="0" applyNumberFormat="1" applyFont="1" applyFill="1" applyBorder="1" applyAlignment="1">
      <alignment horizontal="center" vertical="center"/>
    </xf>
    <xf numFmtId="0" fontId="4" fillId="0" borderId="0" xfId="0" applyNumberFormat="1" applyFont="1" applyFill="1" applyAlignment="1">
      <alignment vertical="center"/>
    </xf>
    <xf numFmtId="0" fontId="3" fillId="0" borderId="0" xfId="0" applyNumberFormat="1" applyFont="1" applyFill="1" applyAlignment="1">
      <alignment vertical="center"/>
    </xf>
    <xf numFmtId="0" fontId="9" fillId="0" borderId="0" xfId="0" applyNumberFormat="1" applyFont="1" applyFill="1" applyAlignment="1">
      <alignment vertical="center"/>
    </xf>
    <xf numFmtId="0" fontId="21" fillId="0" borderId="0" xfId="0" applyNumberFormat="1" applyFont="1" applyFill="1" applyAlignment="1">
      <alignment vertical="center"/>
    </xf>
    <xf numFmtId="0" fontId="22" fillId="0" borderId="0" xfId="0" applyNumberFormat="1" applyFont="1" applyFill="1" applyAlignment="1">
      <alignment vertical="center"/>
    </xf>
    <xf numFmtId="177" fontId="32" fillId="0" borderId="0" xfId="0" applyNumberFormat="1" applyFont="1" applyFill="1">
      <alignment vertical="center"/>
    </xf>
    <xf numFmtId="0" fontId="32" fillId="3" borderId="2" xfId="0" applyNumberFormat="1" applyFont="1" applyFill="1" applyBorder="1" applyAlignment="1">
      <alignment horizontal="center" vertical="center" wrapText="1"/>
    </xf>
    <xf numFmtId="49" fontId="14" fillId="0" borderId="0" xfId="0" applyNumberFormat="1" applyFont="1" applyAlignment="1"/>
    <xf numFmtId="0" fontId="6" fillId="0" borderId="0" xfId="0" applyNumberFormat="1" applyFont="1" applyAlignment="1"/>
    <xf numFmtId="0" fontId="10" fillId="0" borderId="0" xfId="0" applyNumberFormat="1" applyFont="1" applyAlignment="1"/>
    <xf numFmtId="0" fontId="14" fillId="0" borderId="0" xfId="0" applyNumberFormat="1" applyFont="1" applyAlignment="1"/>
    <xf numFmtId="49" fontId="32" fillId="0" borderId="0" xfId="0" applyNumberFormat="1" applyFont="1" applyAlignment="1"/>
    <xf numFmtId="10" fontId="10" fillId="0" borderId="0" xfId="0" applyNumberFormat="1" applyFont="1" applyAlignment="1"/>
    <xf numFmtId="0" fontId="19" fillId="0" borderId="2" xfId="0" applyNumberFormat="1" applyFont="1" applyFill="1" applyBorder="1" applyAlignment="1">
      <alignment horizontal="center" vertical="center"/>
    </xf>
    <xf numFmtId="0" fontId="6" fillId="0" borderId="0" xfId="0" applyNumberFormat="1" applyFont="1" applyFill="1" applyAlignment="1"/>
    <xf numFmtId="49" fontId="6" fillId="0" borderId="0" xfId="0" applyNumberFormat="1" applyFont="1" applyFill="1" applyAlignment="1"/>
    <xf numFmtId="0" fontId="6" fillId="0" borderId="0" xfId="0" applyNumberFormat="1" applyFont="1" applyFill="1" applyAlignment="1">
      <alignment wrapText="1"/>
    </xf>
    <xf numFmtId="0" fontId="36" fillId="0" borderId="0" xfId="0" applyNumberFormat="1" applyFont="1" applyFill="1" applyAlignment="1"/>
    <xf numFmtId="0" fontId="16" fillId="0" borderId="0" xfId="0" applyNumberFormat="1" applyFont="1" applyAlignment="1">
      <alignment horizontal="left" vertical="center"/>
    </xf>
    <xf numFmtId="0" fontId="17" fillId="0" borderId="2" xfId="0" applyNumberFormat="1" applyFont="1" applyFill="1" applyBorder="1" applyAlignment="1">
      <alignment horizontal="left" vertical="center" wrapText="1"/>
    </xf>
    <xf numFmtId="0" fontId="0" fillId="0" borderId="2" xfId="0" applyNumberFormat="1" applyFill="1" applyBorder="1" applyAlignment="1">
      <alignment horizontal="left" vertical="center" wrapText="1"/>
    </xf>
    <xf numFmtId="0" fontId="4" fillId="0" borderId="2" xfId="0" applyNumberFormat="1" applyFont="1" applyFill="1" applyBorder="1" applyAlignment="1">
      <alignment horizontal="left" vertical="center"/>
    </xf>
    <xf numFmtId="0" fontId="11" fillId="0" borderId="2" xfId="0" applyNumberFormat="1" applyFont="1" applyFill="1" applyBorder="1" applyAlignment="1">
      <alignment horizontal="left" vertical="center" wrapText="1"/>
    </xf>
    <xf numFmtId="0" fontId="4" fillId="0" borderId="0" xfId="0" applyNumberFormat="1" applyFont="1" applyFill="1" applyAlignment="1">
      <alignment horizontal="left" vertical="center"/>
    </xf>
    <xf numFmtId="0" fontId="14" fillId="0" borderId="6" xfId="0" applyNumberFormat="1" applyFont="1" applyFill="1" applyBorder="1" applyAlignment="1">
      <alignment horizontal="left" vertical="center"/>
    </xf>
    <xf numFmtId="0" fontId="16" fillId="0" borderId="5" xfId="0" applyNumberFormat="1" applyFont="1" applyBorder="1" applyAlignment="1">
      <alignment horizontal="left" vertical="center"/>
    </xf>
    <xf numFmtId="0" fontId="16" fillId="0" borderId="0" xfId="0" applyNumberFormat="1" applyFont="1" applyAlignment="1">
      <alignment horizontal="left" vertical="center"/>
    </xf>
  </cellXfs>
  <cellStyles count="1">
    <cellStyle name="常规" xfId="0" builtinId="0"/>
  </cellStyles>
  <dxfs count="16">
    <dxf>
      <border>
        <top style="thin">
          <color indexed="64"/>
        </top>
        <bottom style="thin">
          <color indexed="64"/>
        </bottom>
      </border>
    </dxf>
    <dxf>
      <border>
        <top style="thin">
          <color indexed="64"/>
        </top>
        <bottom style="thin">
          <color indexed="64"/>
        </bottom>
      </border>
    </dxf>
    <dxf>
      <border>
        <top style="thin">
          <color indexed="64"/>
        </top>
        <bottom style="thin">
          <color indexed="64"/>
        </bottom>
      </border>
    </dxf>
    <dxf>
      <border>
        <top style="thin">
          <color indexed="64"/>
        </top>
        <bottom style="thin">
          <color indexed="64"/>
        </bottom>
      </border>
    </dxf>
    <dxf>
      <border>
        <top style="thin">
          <color indexed="64"/>
        </top>
        <bottom style="thin">
          <color indexed="64"/>
        </bottom>
      </border>
    </dxf>
    <dxf>
      <border>
        <top style="thin">
          <color indexed="64"/>
        </top>
        <bottom style="thin">
          <color indexed="64"/>
        </bottom>
      </border>
    </dxf>
    <dxf>
      <border>
        <top style="thin">
          <color indexed="64"/>
        </top>
        <bottom style="thin">
          <color indexed="64"/>
        </bottom>
      </border>
    </dxf>
    <dxf>
      <border>
        <top style="thin">
          <color indexed="64"/>
        </top>
        <bottom style="thin">
          <color indexed="64"/>
        </bottom>
      </border>
    </dxf>
    <dxf>
      <border>
        <top style="thin">
          <color indexed="64"/>
        </top>
        <bottom style="thin">
          <color indexed="64"/>
        </bottom>
      </border>
    </dxf>
    <dxf>
      <border>
        <top style="thin">
          <color indexed="64"/>
        </top>
        <bottom style="thin">
          <color indexed="64"/>
        </bottom>
      </border>
    </dxf>
    <dxf>
      <border>
        <top style="thin">
          <color indexed="64"/>
        </top>
        <bottom style="thin">
          <color indexed="64"/>
        </bottom>
      </border>
    </dxf>
    <dxf>
      <border>
        <top style="thin">
          <color indexed="64"/>
        </top>
        <bottom style="thin">
          <color indexed="64"/>
        </bottom>
      </border>
    </dxf>
    <dxf>
      <border>
        <top style="thin">
          <color indexed="64"/>
        </top>
        <bottom style="thin">
          <color indexed="64"/>
        </bottom>
      </border>
    </dxf>
    <dxf>
      <border>
        <top style="thin">
          <color indexed="64"/>
        </top>
        <bottom style="thin">
          <color indexed="64"/>
        </bottom>
      </border>
    </dxf>
    <dxf>
      <numFmt numFmtId="179" formatCode="0.0000_ "/>
    </dxf>
    <dxf>
      <numFmt numFmtId="179" formatCode="0.0000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 refreshedDate="44530.637800925928" createdVersion="7" refreshedVersion="7" minRefreshableVersion="3" recordCount="1312" xr:uid="{BA547E40-717C-45CE-8149-6D49498D2C2B}">
  <cacheSource type="worksheet">
    <worksheetSource ref="A1:E1313" sheet="汇总"/>
  </cacheSource>
  <cacheFields count="5">
    <cacheField name="姓名" numFmtId="0">
      <sharedItems count="516">
        <s v="侯华芳"/>
        <s v="唐晓平"/>
        <s v="艾小鹏"/>
        <s v="白亦光"/>
        <s v="别俊"/>
        <s v="蔡晓明"/>
        <s v="蔡燕"/>
        <s v="蔡运林"/>
        <s v="曹海泉"/>
        <s v="曹洪斌"/>
        <s v="曹龄之"/>
        <s v="曹璐"/>
        <s v="曹露丹"/>
        <s v="曾蓓蕾"/>
        <s v="曾梅"/>
        <s v="曾艳"/>
        <s v="曾玉华"/>
        <s v="常晋霞"/>
        <s v="陈虹羽"/>
        <s v="陈建平"/>
        <s v="陈建宇"/>
        <s v="陈瑾歆"/>
        <s v="陈劲松"/>
        <s v="陈科宇"/>
        <s v="陈朗"/>
        <s v="陈丽"/>
        <s v="陈莉"/>
        <s v="陈莲惠"/>
        <s v="陈梦"/>
        <s v="陈蓉"/>
        <s v="陈思敏"/>
        <s v="陈思思"/>
        <s v="陈泰宇"/>
        <s v="陈天武"/>
        <s v="陈卫"/>
        <s v="陈晓玲"/>
        <s v="陈星翰"/>
        <s v="陈颖"/>
        <s v="陈竹"/>
        <s v="程波利"/>
        <s v="崔丽君"/>
        <s v="邓江雪"/>
        <s v="邓黎颜"/>
        <s v="邓利虹"/>
        <s v="邓世山"/>
        <s v="邓学云"/>
        <s v="邓艳"/>
        <s v="丁小洁"/>
        <s v="董军"/>
        <s v="杜国波"/>
        <s v="杜经纬"/>
        <s v="杜军"/>
        <s v="杜燕"/>
        <s v="杜勇"/>
        <s v="杜宇"/>
        <s v="杜中波"/>
        <s v="杜佐"/>
        <s v="段茜"/>
        <s v="范晖"/>
        <s v="范庆炜"/>
        <s v="方莉"/>
        <s v="冯丹"/>
        <s v="冯刚"/>
        <s v="冯雪雅"/>
        <s v="冯亚岚"/>
        <s v="冯艳"/>
        <s v="付晶晶"/>
        <s v="付茂勇"/>
        <s v="甘丽"/>
        <s v="甘卫刚"/>
        <s v="甘艳琼"/>
        <s v="高晓凤"/>
        <s v="葛慧玲"/>
        <s v="龚君佐"/>
        <s v="苟海梅"/>
        <s v="苟连平"/>
        <s v="顾鹏"/>
        <s v="官计"/>
        <s v="皈燕"/>
        <s v="郭斌"/>
        <s v="郭冬梅"/>
        <s v="郭晓兰"/>
        <s v="郭艳霞"/>
        <s v="郭洋"/>
        <s v="郭志伟"/>
        <s v="韩新生"/>
        <s v="韩政岚"/>
        <s v="何川"/>
        <s v="何芳"/>
        <s v="何劲松"/>
        <s v="何静"/>
        <s v="何开莲"/>
        <s v="何力"/>
        <s v="何丽芬"/>
        <s v="何琳莉"/>
        <s v="何伶俐"/>
        <s v="何梅"/>
        <s v="何仁栋"/>
        <s v="何欣蓉"/>
        <s v="何秀"/>
        <s v="何秀利"/>
        <s v="何泳龙"/>
        <s v="贺国斌"/>
        <s v="侯令密"/>
        <s v="胡超"/>
        <s v="胡厚祥"/>
        <s v="胡可芹"/>
        <s v="胡澜"/>
        <s v="胡力天"/>
        <s v="胡为民"/>
        <s v="胡正旗"/>
        <s v="黄丹丹"/>
        <s v="黄多"/>
        <s v="黄莉"/>
        <s v="黄荣"/>
        <s v="黄小华"/>
        <s v="季一飞"/>
        <s v="贾飞云"/>
        <s v="贾钦尧"/>
        <s v="姜艳"/>
        <s v="蒋冰蕾"/>
        <s v="蒋炳虎"/>
        <s v="蒋国会"/>
        <s v="蒋静"/>
        <s v="蒋莉"/>
        <s v="蒋琳"/>
        <s v="蒋萍"/>
        <s v="蒋双红"/>
        <s v="蒋宇婷"/>
        <s v="蒋振"/>
        <s v="金波"/>
        <s v="敬保迁"/>
        <s v="敬鹏"/>
        <s v="敬文彤"/>
        <s v="敬媛媛"/>
        <s v="柯雄"/>
        <s v="兰长骏"/>
        <s v="蓝英"/>
        <s v="雷惠岚"/>
        <s v="冷政伟"/>
        <s v="李蓓"/>
        <s v="李宾中"/>
        <s v="李奉玲"/>
        <s v="李红"/>
        <s v="李继军"/>
        <s v="李佳平"/>
        <s v="李金穗"/>
        <s v="李敬东"/>
        <s v="李珏"/>
        <s v="李均"/>
        <s v="李丽华"/>
        <s v="李莉"/>
        <s v="李莉（护理）"/>
        <s v="李林"/>
        <s v="李林佶"/>
        <s v="李玲"/>
        <s v="李孟秦"/>
        <s v="李明"/>
        <s v="李倩倩"/>
        <s v="李儒林"/>
        <s v="李蕊"/>
        <s v="李睿"/>
        <s v="李生茂"/>
        <s v="李舜"/>
        <s v="李素华"/>
        <s v="李素平"/>
        <s v="李婷"/>
        <s v="李婷婷"/>
        <s v="李献青"/>
        <s v="李小华"/>
        <s v="李星慧"/>
        <s v="李兴辉"/>
        <s v="李杨"/>
        <s v="李毅"/>
        <s v="李英"/>
        <s v="李芋均"/>
        <s v="李毓灵"/>
        <s v="李源力"/>
        <s v="李云祥"/>
        <s v="李峥"/>
        <s v="李卓成"/>
        <s v="梁黛婧"/>
        <s v="梁骑"/>
        <s v="梁若飞"/>
        <s v="梁云"/>
        <s v="廖波"/>
        <s v="廖伯年"/>
        <s v="廖君左"/>
        <s v="廖萍"/>
        <s v="廖翔慧"/>
        <s v="廖萱"/>
        <s v="林虹宇"/>
        <s v="林菁艳"/>
        <s v="林涛"/>
        <s v="林雪梅"/>
        <s v="林英"/>
        <s v="刘畅"/>
        <s v="刘超越"/>
        <s v="刘芳（中西医）"/>
        <s v="刘华"/>
        <s v="刘环"/>
        <s v="刘家有"/>
        <s v="刘菊华"/>
        <s v="刘军"/>
        <s v="刘康"/>
        <s v="刘茂"/>
        <s v="刘念"/>
        <s v="刘倩倩"/>
        <s v="刘尚清"/>
        <s v="刘思"/>
        <s v="刘文"/>
        <s v="刘文虎"/>
        <s v="刘霞"/>
        <s v="刘行海"/>
        <s v="刘译文"/>
        <s v="刘英"/>
        <s v="刘宇丹"/>
        <s v="刘云"/>
        <s v="刘振中"/>
        <s v="刘志"/>
        <s v="刘作良"/>
        <s v="龙菲"/>
        <s v="龙霖"/>
        <s v="罗斌"/>
        <s v="罗波"/>
        <s v="罗芳丽"/>
        <s v="罗光成"/>
        <s v="罗晖"/>
        <s v="罗家明"/>
        <s v="罗杰伟"/>
        <s v="罗乐"/>
        <s v="罗姝"/>
        <s v="罗孝全"/>
        <s v="罗雅军"/>
        <s v="罗义"/>
        <s v="罗荧萍"/>
        <s v="吕萍"/>
        <s v="马代远"/>
        <s v="马鹏"/>
        <s v="马强"/>
        <s v="马晓洁"/>
        <s v="马英"/>
        <s v="买文丽"/>
        <s v="毛丽芳"/>
        <s v="梅波"/>
        <s v="蒙治君"/>
        <s v="米方林"/>
        <s v="明华伟"/>
        <s v="莫国梁"/>
        <s v="牟韵竹"/>
        <s v="母波"/>
        <s v="母其文"/>
        <s v="欧国春"/>
        <s v="欧静"/>
        <s v="潘尔春"/>
        <s v="潘秋予"/>
        <s v="潘万龙"/>
        <s v="庞峻"/>
        <s v="庞磊"/>
        <s v="庞骁"/>
        <s v="彭彬"/>
        <s v="彭波"/>
        <s v="彭海涛"/>
        <s v="彭洪"/>
        <s v="彭丽娟"/>
        <s v="彭利红"/>
        <s v="彭乔君"/>
        <s v="彭媛"/>
        <s v="蒲嘉骐"/>
        <s v="蒲柯"/>
        <s v="钱志成"/>
        <s v="谯利平"/>
        <s v="青玉凤"/>
        <s v="琼仙"/>
        <s v="邱里"/>
        <s v="邱世香"/>
        <s v="瞿大成"/>
        <s v="冉伟"/>
        <s v="任冬梅"/>
        <s v="任亮"/>
        <s v="任铜彦"/>
        <s v="任晓虹"/>
        <s v="任亦星"/>
        <s v="任毅"/>
        <s v="任勇刚"/>
        <s v="任勇军"/>
        <s v="荣欣欣"/>
        <s v="邵川"/>
        <s v="申治富"/>
        <s v="沈建华"/>
        <s v="司俊霄"/>
        <s v="司丽静"/>
        <s v="宋桂芹"/>
        <s v="宋俊梅"/>
        <s v="宋珊"/>
        <s v="宋永砚"/>
        <s v="苏强"/>
        <s v="苏蓉川"/>
        <s v="孙桂英"/>
        <s v="孙杰"/>
        <s v="覃夏川"/>
        <s v="谭榜宪"/>
        <s v="谭娟"/>
        <s v="谭敏"/>
        <s v="谭青青"/>
        <s v="汤建才"/>
        <s v="汤露"/>
        <s v="汤梦月"/>
        <s v="唐辉"/>
        <s v="唐洁"/>
        <s v="唐雷"/>
        <s v="唐芹芹"/>
        <s v="唐伟"/>
        <s v="唐学贵"/>
        <s v="唐艳"/>
        <s v="田东"/>
        <s v="田玲"/>
        <s v="田梅"/>
        <s v="田瑞敏"/>
        <s v="田云鸿"/>
        <s v="涂发平"/>
        <s v="汪芳俊"/>
        <s v="汪光蓉"/>
        <s v="王安康"/>
        <s v="王宝福"/>
        <s v="王冰"/>
        <s v="王城"/>
        <s v="王驰"/>
        <s v="王大庆"/>
        <s v="王丹"/>
        <s v="王菲瑶"/>
        <s v="王含彦"/>
        <s v="王惠青"/>
        <s v="王姬"/>
        <s v="王金莲"/>
        <s v="王攀"/>
        <s v="王萍"/>
        <s v="王强"/>
        <s v="王廷龙"/>
        <s v="王威"/>
        <s v="王文平"/>
        <s v="王先艳"/>
        <s v="王显飞"/>
        <s v="王小清"/>
        <s v="王晓明"/>
        <s v="王艳"/>
        <s v="王玉泉"/>
        <s v="王泽阳"/>
        <s v="王震"/>
        <s v="魏欣"/>
        <s v="魏雪梅"/>
        <s v="温琥玲"/>
        <s v="文丹"/>
        <s v="文红英"/>
        <s v="文静"/>
        <s v="邬韬"/>
        <s v="吴碧华"/>
        <s v="吴昌强"/>
        <s v="吴大鹏"/>
        <s v="吴俊学"/>
        <s v="吴乐"/>
        <s v="吴亮"/>
        <s v="吴兴强"/>
        <s v="吴溢"/>
        <s v="吴增波"/>
        <s v="吴至久"/>
        <s v="夏梦迪"/>
        <s v="夏晓红"/>
        <s v="夏艳秋"/>
        <s v="向超"/>
        <s v="向小聪"/>
        <s v="向小燕"/>
        <s v="肖波"/>
        <s v="肖东琴"/>
        <s v="肖诗伯"/>
        <s v="谢力"/>
        <s v="谢亮"/>
        <s v="谢少利"/>
        <s v="谢婷婷（大）"/>
        <s v="谢霞"/>
        <s v="谢雪梅"/>
        <s v="谢勇恩"/>
        <s v="邢艳"/>
        <s v="熊永福"/>
        <s v="胥正敏"/>
        <s v="徐冬冬"/>
        <s v="徐凡"/>
        <s v="徐浩"/>
        <s v="徐建"/>
        <s v="徐磊"/>
        <s v="徐晓雪"/>
        <s v="徐周"/>
        <s v="许立帅"/>
        <s v="许薇"/>
        <s v="许媛"/>
        <s v="严浩吉"/>
        <s v="杨邦翠"/>
        <s v="杨春艳"/>
        <s v="杨春耘"/>
        <s v="杨凡慧"/>
        <s v="杨飞"/>
        <s v="杨刚"/>
        <s v="杨国栋"/>
        <s v="杨汉丰"/>
        <s v="杨健"/>
        <s v="杨静"/>
        <s v="杨俊宝"/>
        <s v="杨琨"/>
        <s v="杨兰（药学）"/>
        <s v="杨丽君"/>
        <s v="杨林"/>
        <s v="杨茂江"/>
        <s v="杨明"/>
        <s v="杨其彬"/>
        <s v="杨琴"/>
        <s v="杨思芸"/>
        <s v="杨小霖"/>
        <s v="杨雪松"/>
        <s v="杨泽龙"/>
        <s v="杨子昕"/>
        <s v="姚承佼"/>
        <s v="姚丽华"/>
        <s v="弋鹏圣"/>
        <s v="易婷婷"/>
        <s v="阴新强"/>
        <s v="尹闻科"/>
        <s v="尹益民"/>
        <s v="尹云玉"/>
        <s v="雍桂珍"/>
        <s v="雍那"/>
        <s v="游川"/>
        <s v="游金辉"/>
        <s v="游强华"/>
        <s v="于春雷"/>
        <s v="余进洪"/>
        <s v="余巨明"/>
        <s v="余孟英"/>
        <s v="袁斌"/>
        <s v="袁国华"/>
        <s v="袁红梅"/>
        <s v="袁磊"/>
        <s v="袁晓霞"/>
        <s v="岳荣川"/>
        <s v="岳文胜"/>
        <s v="张波"/>
        <s v="张博达"/>
        <s v="张成栋"/>
        <s v="张成华"/>
        <s v="张川"/>
        <s v="张帆"/>
        <s v="张广军"/>
        <s v="张晗"/>
        <s v="张和平"/>
        <s v="张鹤"/>
        <s v="张红"/>
        <s v="张建光"/>
        <s v="张建武"/>
        <s v="张景萍"/>
        <s v="张兰芳"/>
        <s v="张玲"/>
        <s v="张鹏程"/>
        <s v="张全波"/>
        <s v="张仕瑾"/>
        <s v="张仕禄"/>
        <s v="张蜀敏"/>
        <s v="张树山"/>
        <s v="张廷君"/>
        <s v="张伟"/>
        <s v="张小东"/>
        <s v="张小军"/>
        <s v="张小明"/>
        <s v="张艳云"/>
        <s v="张扬威"/>
        <s v="张耀丹"/>
        <s v="张云香"/>
        <s v="章欢"/>
        <s v="赵波"/>
        <s v="赵嘉宜"/>
        <s v="赵婧"/>
        <s v="赵莉"/>
        <s v="赵龙"/>
        <s v="赵攀"/>
        <s v="赵桥"/>
        <s v="赵胜男"/>
        <s v="赵伟"/>
        <s v="赵漾"/>
        <s v="郑江华"/>
        <s v="郑俊"/>
        <s v="郑倩"/>
        <s v="郑曦"/>
        <s v="郑延延"/>
        <s v="钟立明"/>
        <s v="钟晓武"/>
        <s v="钟扬"/>
        <s v="周春阳"/>
        <s v="周方方"/>
        <s v="周海鹰"/>
        <s v="周何"/>
        <s v="周洪贵"/>
        <s v="周京国"/>
        <s v="周茂"/>
        <s v="周睿姣"/>
        <s v="周彤"/>
        <s v="周振宇"/>
        <s v="朱冬梅"/>
        <s v="朱江"/>
        <s v="朱平宇"/>
        <s v="朱其荣"/>
        <s v="朱婷"/>
        <s v="祝元仲"/>
        <s v="邹定霞"/>
        <s v="邹云春"/>
        <s v="左后东"/>
        <s v="左莹"/>
        <s v="左友波"/>
        <s v="刘吕花"/>
      </sharedItems>
    </cacheField>
    <cacheField name="职称" numFmtId="0">
      <sharedItems containsBlank="1"/>
    </cacheField>
    <cacheField name="部门" numFmtId="0">
      <sharedItems containsBlank="1"/>
    </cacheField>
    <cacheField name="项目名称" numFmtId="0">
      <sharedItems containsBlank="1"/>
    </cacheField>
    <cacheField name="最后绩点" numFmtId="177">
      <sharedItems containsSemiMixedTypes="0" containsString="0" containsNumber="1" minValue="0" maxValue="10.5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12">
  <r>
    <x v="0"/>
    <m/>
    <s v="川北医学院附属医院"/>
    <s v="一种外科用病员服"/>
    <n v="0.5"/>
  </r>
  <r>
    <x v="1"/>
    <m/>
    <s v="川北医学院附属医院"/>
    <s v="神经外科用手术刀"/>
    <n v="0.5"/>
  </r>
  <r>
    <x v="2"/>
    <s v="药师"/>
    <s v="药学院"/>
    <s v="基于HIF-1α/VEGF/Notch信号通路的藏药小檗皮对藏医“赤巴型”糖尿病视网膜血管炎症损伤的机制研究"/>
    <n v="1.92"/>
  </r>
  <r>
    <x v="2"/>
    <m/>
    <s v="川北医学院附属医院"/>
    <s v="A review of traditional Chinese medicine on treatment of diabetic retinopathy and involved mechanisms"/>
    <n v="0.84499999999999997"/>
  </r>
  <r>
    <x v="3"/>
    <m/>
    <s v="川北医学院第二临床医学院"/>
    <s v="髓核细胞和骨髓间充质干细胞对早期椎间盘退行性变干预作用对比"/>
    <n v="0.1"/>
  </r>
  <r>
    <x v="3"/>
    <m/>
    <s v="川北医学院第二临床医学院"/>
    <s v="移植同种异体脂肪干细胞对兔椎间盘退变早期的干预实验研究"/>
    <n v="0.1"/>
  </r>
  <r>
    <x v="4"/>
    <s v="主任医师"/>
    <s v="第二临床医学院"/>
    <s v="Tex10 通过正调控CD24/Siglec-10促进肝癌免疫逃逸的分子机制"/>
    <n v="0.2"/>
  </r>
  <r>
    <x v="4"/>
    <m/>
    <s v="川北医学院第二临床医学院"/>
    <s v="环状 RNA 及其对肿瘤作用的研究进展"/>
    <n v="0.05"/>
  </r>
  <r>
    <x v="5"/>
    <s v="教授"/>
    <s v="基础医学院"/>
    <s v="筋骨草乙酰哈巴苷靶向PRDX1信号通路抗炎机制研究"/>
    <n v="2.4E-2"/>
  </r>
  <r>
    <x v="6"/>
    <s v="副教授"/>
    <s v="医学检验系"/>
    <s v="氯喹通过调控自噬逆转人食道癌紫杉醇耐药研究"/>
    <n v="0.2"/>
  </r>
  <r>
    <x v="7"/>
    <s v="副教授"/>
    <s v="第二临床医学院"/>
    <s v="miR-15a/STAT3信号通路调控BCL2表达在前列腺癌发生发展中的作用机制研究"/>
    <n v="0.2"/>
  </r>
  <r>
    <x v="7"/>
    <m/>
    <s v="川北医学院第二临床医学院"/>
    <s v="现代外科手术操作技术与临床应用"/>
    <n v="0.1"/>
  </r>
  <r>
    <x v="7"/>
    <m/>
    <s v="川北医学院第二临床医学院"/>
    <s v="泌尿系统诊断和治疗精要"/>
    <n v="0.2"/>
  </r>
  <r>
    <x v="7"/>
    <m/>
    <s v="川北医学院第二临床医学院"/>
    <s v="单纯性肾囊肿不同手术方式治疗效果的比较分析"/>
    <n v="0.1"/>
  </r>
  <r>
    <x v="7"/>
    <m/>
    <s v="川北医学院第二临床医学院"/>
    <s v="Effect of population density on relationship between pre- and postcopulatory sexual traits"/>
    <n v="1.22174131435747"/>
  </r>
  <r>
    <x v="7"/>
    <m/>
    <s v="川北医学院第二临床医学院"/>
    <s v="frogs with denser group-spawning mature later and live longer"/>
    <n v="3.0723684885809601"/>
  </r>
  <r>
    <x v="8"/>
    <s v="副主任医师"/>
    <s v="第二临床学院"/>
    <s v="甘露糖修饰载奥曲肽磁性纳米颗粒用于重症急性胰腺炎的早期诊疗研究"/>
    <n v="0.2"/>
  </r>
  <r>
    <x v="9"/>
    <m/>
    <s v="基础医学院"/>
    <s v="荷移分光光度法在H1和H2-抗组胺药分析中的应用"/>
    <n v="0.25"/>
  </r>
  <r>
    <x v="10"/>
    <m/>
    <s v="医学影像学院"/>
    <s v="131 I accumulation in oligodendroglioma: before and after surgery"/>
    <n v="0.31983842611971502"/>
  </r>
  <r>
    <x v="11"/>
    <m/>
    <s v="川北医学院附属医院"/>
    <s v="不同图像配准算法调用对食管癌IGRT配准结果的影响"/>
    <n v="0.1"/>
  </r>
  <r>
    <x v="11"/>
    <m/>
    <s v="川北医学院附属医院"/>
    <s v="宫颈癌放疗致膀胱毒副反应的研究进展"/>
    <n v="0.3"/>
  </r>
  <r>
    <x v="12"/>
    <s v="讲师"/>
    <s v="基础医学院"/>
    <s v="抗疫精神与高校思想政治教育有机融合的路径探讨"/>
    <n v="2.3999999999999998E-3"/>
  </r>
  <r>
    <x v="13"/>
    <s v="主治医师"/>
    <s v="医学影像学院"/>
    <s v="去甲斑蝥素通过双重抑制ERK和Akt信号通路逆转奥希替尼获得性耐药的作用及机制研究"/>
    <n v="0.2"/>
  </r>
  <r>
    <x v="13"/>
    <s v="医师"/>
    <s v="临床医学系"/>
    <s v="双重抑制ERK和Akt信号通路逆转奥希替尼耐药的作用及机制"/>
    <n v="0.2"/>
  </r>
  <r>
    <x v="14"/>
    <m/>
    <m/>
    <s v="小檗碱调控通风TLR4-NF-κB信号通路及NLRP3炎性体活化的分子机制研究（与成都医学院合作）"/>
    <n v="0"/>
  </r>
  <r>
    <x v="14"/>
    <m/>
    <s v="川北医学院附属医院"/>
    <s v="Resveratrol attenuates the MSU crystal-induced inflammatory response through the inhibition of TAK1 activity."/>
    <n v="4.95"/>
  </r>
  <r>
    <x v="14"/>
    <m/>
    <s v="川北医学院附属医院"/>
    <s v="Curcumin Attenuates MSU Crystal-induced Inflammation by Inhibiting the Degradation of IκBα and Blocking Mitochondrial Damage. "/>
    <n v="6.625"/>
  </r>
  <r>
    <x v="14"/>
    <m/>
    <s v="川北医学院附属医院"/>
    <s v="HSP60 regulates monosodium urate crystal-induced inflammation by activating the TLR4-NF- κB-MyD88 signaling pathway and disrupting mitochondrial function."/>
    <n v="6.85"/>
  </r>
  <r>
    <x v="15"/>
    <m/>
    <s v="法医学系"/>
    <s v="Identification of Non-Streptococcus mutans Bacteria from Predente Infant Saliva Grown on Mitis-Salivarius-Bacitracin Agar"/>
    <n v="0.53228966094600305"/>
  </r>
  <r>
    <x v="16"/>
    <m/>
    <s v="临床医学系"/>
    <s v=" 现代妇产科临床诊疗应用及手术技巧"/>
    <n v="0.2"/>
  </r>
  <r>
    <x v="17"/>
    <m/>
    <s v="基础医学院"/>
    <s v="Metabolic pathways underlying GATA6 regulating Trastuzumab resistance in Gastric Cancer cells based on untargeted metabolomics"/>
    <n v="1.27646714106321"/>
  </r>
  <r>
    <x v="17"/>
    <m/>
    <s v="基础医学院"/>
    <s v="Global metabolomic profiling of trastuzumab resistant gastric cancer cells reveals major metabolic pathways and metabolic signatures based on UHPLC-Q exactive-MS/MS"/>
    <n v="3.3262458301257398"/>
  </r>
  <r>
    <x v="18"/>
    <s v="助教"/>
    <s v="临床医学院"/>
    <s v="乳腺癌靶向性光声成像及光热治疗小分子探针的构建和性能研究"/>
    <n v="0.04"/>
  </r>
  <r>
    <x v="19"/>
    <s v="副教授"/>
    <s v="外国语言文化系"/>
    <s v="语料库视角下的英美外刊话语分析在新时期大学生“四个自信”教育中的创新研究"/>
    <n v="0.2"/>
  </r>
  <r>
    <x v="20"/>
    <m/>
    <s v="临床医学系"/>
    <s v="结构脂肪乳或中/长链脂肪乳在肝癌术前营养支持中的应用及对临床结局的影响"/>
    <n v="0.1"/>
  </r>
  <r>
    <x v="20"/>
    <m/>
    <s v="临床医学系"/>
    <s v="肝癌患者肝切除术后感染病原菌及危险因素分析"/>
    <n v="0.3"/>
  </r>
  <r>
    <x v="21"/>
    <m/>
    <s v="基础医学院"/>
    <s v="In vitro study of the effects of DC electric fields on cell activities and gene expression in human choriocarcinoma cells"/>
    <n v="1.37697716191943"/>
  </r>
  <r>
    <x v="22"/>
    <s v="讲师"/>
    <s v="外国语言文化系"/>
    <s v="音乐在英语教学中的理论研究和应用"/>
    <n v="0.2"/>
  </r>
  <r>
    <x v="23"/>
    <s v="讲师"/>
    <s v="院办"/>
    <s v="医科高校科研经费绩效评价指标体系构建的探究"/>
    <n v="1.6000000000000001E-3"/>
  </r>
  <r>
    <x v="23"/>
    <m/>
    <s v="管理学院"/>
    <s v="社会资本参与特色小镇建设的困境与出路"/>
    <n v="0.3"/>
  </r>
  <r>
    <x v="23"/>
    <m/>
    <s v="院办"/>
    <s v="新形势下农村财务管理信息化发展——评《财务管理》"/>
    <n v="0.5"/>
  </r>
  <r>
    <x v="24"/>
    <m/>
    <s v="临床医学系"/>
    <s v="1330例烧伤住院患儿流行病学调查"/>
    <n v="0.5"/>
  </r>
  <r>
    <x v="24"/>
    <m/>
    <s v="临床医学系"/>
    <s v="Adipose-derived stem cells promote diabetic wound healing via the recruitment and differentiation of endothelial progenitor cells into endothelial cells mediated by the VEGF-PLCγ-ERK pathway"/>
    <n v="3.2629766487041301"/>
  </r>
  <r>
    <x v="25"/>
    <m/>
    <s v="川北医学院附属医院"/>
    <s v="脉搏指示持续心输出量在老年急性右心功能衰竭治疗中价值的研究"/>
    <n v="0.1"/>
  </r>
  <r>
    <x v="25"/>
    <m/>
    <s v="川北医学院附属医院"/>
    <s v="经皮冠脉药物洗脱支架术后抗血小板治疗策略疗效和安全性的网状 Meta 分析"/>
    <n v="0.15"/>
  </r>
  <r>
    <x v="25"/>
    <m/>
    <s v="川北医学院附属医院"/>
    <s v="β受体阻滞剂治疗射血分数保留心力衰竭疗效的Meta分析."/>
    <n v="0.15"/>
  </r>
  <r>
    <x v="25"/>
    <m/>
    <s v="川北医学院附属医院"/>
    <s v="糖类抗原125对心力衰竭患者预后预测价值的Meta分析"/>
    <n v="0.3"/>
  </r>
  <r>
    <x v="26"/>
    <s v="副教授"/>
    <s v="医学影像学院"/>
    <s v="脑梗死病灶异质性对躯体感觉功能及脑重构模式影响的MRI研究"/>
    <n v="6.4000000000000001E-2"/>
  </r>
  <r>
    <x v="26"/>
    <s v="副教授"/>
    <s v="医学影像学院"/>
    <s v="病灶异质性对脑梗死患者躯体感觉功能及脑重构模式影响的MRI研究"/>
    <n v="0.2"/>
  </r>
  <r>
    <x v="26"/>
    <m/>
    <s v="医学影像学院"/>
    <s v="丘脑卒中后双侧初级感觉皮层结构和功能连接间关系的磁共振成像研究"/>
    <n v="0.3"/>
  </r>
  <r>
    <x v="26"/>
    <m/>
    <s v="医学影像学院"/>
    <s v="Alteration of Resting-state Functional Connectivity in the Sensorimotor Network in Patients with Thalamic Infarction"/>
    <n v="3.1736361303566798"/>
  </r>
  <r>
    <x v="26"/>
    <m/>
    <s v="医学影像学院"/>
    <s v="Effects of thalamic infarction on the structural and functional connectivity of the ipsilesional primary somatosensory cortex"/>
    <n v="6.28"/>
  </r>
  <r>
    <x v="27"/>
    <m/>
    <s v="基础医学院"/>
    <s v="Study on the Stability of Antibiotic Reference Materials in Drinking Water Test"/>
    <n v="3.24469591993841"/>
  </r>
  <r>
    <x v="28"/>
    <m/>
    <s v="基础医学院"/>
    <s v="一些交错单群的新特征"/>
    <n v="0.1"/>
  </r>
  <r>
    <x v="28"/>
    <m/>
    <s v="基础医学院"/>
    <s v="基于A5的群的一些特征性质"/>
    <n v="0.1"/>
  </r>
  <r>
    <x v="28"/>
    <m/>
    <s v="基础医学院"/>
    <s v="K3单群的新刻画"/>
    <n v="0.3"/>
  </r>
  <r>
    <x v="29"/>
    <s v="讲师"/>
    <s v="基础医学院"/>
    <s v="乙脑病毒包膜蛋白NS1′对小鼠脑内神经毒力的影响"/>
    <n v="0.04"/>
  </r>
  <r>
    <x v="29"/>
    <s v="讲师"/>
    <s v="基础医学院"/>
    <s v="直接凝血酶抑制剂介导PAR-1/SPHK1/S1P信号通路影响EAE小鼠脱髓鞘研究"/>
    <n v="0.2"/>
  </r>
  <r>
    <x v="29"/>
    <m/>
    <s v="基础医学院"/>
    <s v="下一代测序技术在结缔组织病中的应用"/>
    <n v="0.25"/>
  </r>
  <r>
    <x v="29"/>
    <m/>
    <s v="基础医学院"/>
    <s v="小檗碱对 EAE 小鼠星形胶质细胞 S1PR1、3 受体表达影响的研究"/>
    <n v="0.5"/>
  </r>
  <r>
    <x v="29"/>
    <m/>
    <s v="基础医学院"/>
    <s v="Dabigatran Suppresses PAR-1/SphK/S1P Activation of Astrocytes in Experimental Autoimmune Encephalomyelitis Model"/>
    <n v="3.1047010520913498"/>
  </r>
  <r>
    <x v="30"/>
    <s v="助理研究员"/>
    <s v="中西医临床医学系"/>
    <s v="基于肠道菌群—胆汁酸代谢途径 探讨白术内酯Ⅲ调节STC大鼠肠神经递质机制研究"/>
    <n v="2.4E-2"/>
  </r>
  <r>
    <x v="31"/>
    <m/>
    <s v="川北医学院附属医院"/>
    <s v="对比研究不同心电图诊断标准对高血压致左心室肥厚的诊断价值"/>
    <n v="0.1"/>
  </r>
  <r>
    <x v="32"/>
    <m/>
    <s v="肛肠疾病研究所"/>
    <s v="基于“玄府理论”研究针灸联合中药口服对肺脾气虚型慢性传输型便秘患者肠神经递质水平及焦虑抑郁状态的影响"/>
    <n v="0.5"/>
  </r>
  <r>
    <x v="33"/>
    <m/>
    <m/>
    <s v="靶向肿瘤细胞与新生血管MR/NIRF双模态分子探针制备及其用于食管鳞癌早期检测的实验研究"/>
    <n v="6.84"/>
  </r>
  <r>
    <x v="33"/>
    <s v="教授"/>
    <s v="医学影像学院"/>
    <s v="食管鳞癌基于checkpoint抑制剂的免疫治疗疗效的CT影像组学预测模型研发及潜在机制研究"/>
    <n v="9.6000000000000002E-2"/>
  </r>
  <r>
    <x v="33"/>
    <s v="教授"/>
    <s v="医学影像四川省重点实验室"/>
    <s v="磁共振影像组学对晚期食管鳞状细胞癌checkpoint免疫抑制剂治疗后肿瘤进展机制的临床与实验研究"/>
    <n v="0.2"/>
  </r>
  <r>
    <x v="33"/>
    <m/>
    <s v="医学影像研究所"/>
    <s v="食管癌影像组学研究现状"/>
    <n v="0.15"/>
  </r>
  <r>
    <x v="33"/>
    <m/>
    <s v="医学影像研究所"/>
    <s v="Changes in CT manifestations and RT-PCR testings of the coronavirus disease 2019 until recovery in patients with afferent infection vs. second-generation infection outside the original city (Wuhan): An observational study"/>
    <n v="1.02"/>
  </r>
  <r>
    <x v="33"/>
    <m/>
    <s v="医学影像研究所"/>
    <s v="Concordance of Chest CT and Nucleic Acid Testing in Diagnosing Coronavirus Disease Outside its District of Origin (Wuhan, China)"/>
    <n v="1.218995395563"/>
  </r>
  <r>
    <x v="33"/>
    <m/>
    <s v="医学影像研究所"/>
    <s v="Predicting gastro-oesophageal variceal bleeding in hepatitis B-related cirrhosis by CT radiomics signature"/>
    <n v="1.2983675177898699"/>
  </r>
  <r>
    <x v="33"/>
    <m/>
    <s v="医学影像研究所"/>
    <s v="A radiomics model of liver CT to predict risk of hepatic encephalopathy secondary to hepatitis B related cirrhosis"/>
    <n v="2.9705311778291001"/>
  </r>
  <r>
    <x v="33"/>
    <m/>
    <s v="医学影像研究所"/>
    <s v="Assessing Microcirculation in Resectable Oesophageal Squamous Cell Carcinoma with Dynamic Contrast-enhanced MRI for Identifying Primary tumour and Lymphatic Metastasis"/>
    <n v="3.0723684885809601"/>
  </r>
  <r>
    <x v="33"/>
    <m/>
    <s v="医学影像研究所"/>
    <s v="Whole-tumour histogram analysis of pharmacokinetic parameters from dynamic contrast-enhanced MRI in resectable oesophageal squamous cell carcinoma can predict T-stage and regional lymph node metastasis"/>
    <n v="3.3105311778291"/>
  </r>
  <r>
    <x v="33"/>
    <m/>
    <s v="医学影像研究所"/>
    <s v="CT radiomic features for predicting resectability of oesophageal squamous cell carcinoma as given by feature analysis: a case control study"/>
    <n v="3.3403079291762898"/>
  </r>
  <r>
    <x v="33"/>
    <m/>
    <s v="医学影像研究所"/>
    <s v="Magnetic Resonance Diffusion Kurtosis Imaging for Evaluating Stage of Liver Fibrosis in a Rabbit Model"/>
    <n v="3.3614216063638702"/>
  </r>
  <r>
    <x v="33"/>
    <m/>
    <s v="医学影像研究所"/>
    <s v="Is there association of gross tumor volume of adenocarcinoma of oesophagogastric junction measured on magnetic resonance imaging with N stage?"/>
    <n v="3.4105311778291001"/>
  </r>
  <r>
    <x v="34"/>
    <m/>
    <s v="基础医学院"/>
    <s v="Vicenin-2 is a novel inhibitor of STAT3 signaling pathway in human hepatocellular carcinoma"/>
    <n v="6.18"/>
  </r>
  <r>
    <x v="34"/>
    <m/>
    <s v="基础医学院"/>
    <s v="Chemopreventive effect of dieckol against 7,12-dimethylbenz (a)anthracene induced skin carcinogenesis model by modulatory influence on biochemical and antioxidant biomarkers"/>
    <n v="6.26"/>
  </r>
  <r>
    <x v="35"/>
    <m/>
    <s v="临床医学系"/>
    <s v="视神经脊髓炎谱系疾病合并垂体功能减退1例"/>
    <n v="0.1"/>
  </r>
  <r>
    <x v="36"/>
    <s v="医(药、护、技)师"/>
    <s v="第二临床医学院"/>
    <s v="携载铜离子的磷酸钙磁性微球复合透明质酸支架促进组织再生修复"/>
    <n v="2.4E-2"/>
  </r>
  <r>
    <x v="37"/>
    <s v="主治(主管)医(药、护、技)师"/>
    <s v="第二临床医学院"/>
    <s v="乌贼墨多糖对小鼠皮肤光老化的保护作用及作用机制研究"/>
    <n v="0.04"/>
  </r>
  <r>
    <x v="38"/>
    <s v="副研究员"/>
    <s v="第二临床学院"/>
    <s v="同源细胞膜靶向的仿生纳米金粒子在肝细胞癌“诊疗一体化”中的应用"/>
    <n v="0.2"/>
  </r>
  <r>
    <x v="39"/>
    <s v="主治(主管)医(药、护、技)师"/>
    <s v="临床医学院"/>
    <s v="维生素A通过肠道屏障功能影响孤独症症状的研究"/>
    <n v="6.4000000000000001E-2"/>
  </r>
  <r>
    <x v="39"/>
    <s v="主治医师"/>
    <s v="临床医学系"/>
    <s v="维生素A调节肠道屏障及血脑屏障功能在孤独症中的作用及机制研究"/>
    <n v="0.2"/>
  </r>
  <r>
    <x v="40"/>
    <s v="教授"/>
    <s v="护理学院"/>
    <s v="LDD学前儿童大脑语言功能发育的神经语言学研究"/>
    <n v="0.2"/>
  </r>
  <r>
    <x v="40"/>
    <m/>
    <s v="川北医学院附属医院"/>
    <s v="基于微信平台的家庭参与式护理对老年听力损失患者言语识别能力和家庭功能的影响"/>
    <n v="0.1"/>
  </r>
  <r>
    <x v="40"/>
    <m/>
    <s v="川北医学院附属医院"/>
    <s v="男护士职业环境与职业认同感现状调查研究"/>
    <n v="0.1"/>
  </r>
  <r>
    <x v="41"/>
    <s v="副教授"/>
    <s v="外国语言文化系"/>
    <s v="改革开放以来四川少数民族文学外译史研究"/>
    <n v="0.2"/>
  </r>
  <r>
    <x v="41"/>
    <m/>
    <s v="外国语言文化系"/>
    <s v="On the Review of Books on Translation Studies"/>
    <n v="0.3"/>
  </r>
  <r>
    <x v="42"/>
    <s v="讲师"/>
    <s v="院办"/>
    <s v="基于立德树人的大学生心理健康教育德育功能研究"/>
    <n v="0"/>
  </r>
  <r>
    <x v="42"/>
    <s v="助理研究员"/>
    <s v="院办"/>
    <s v="健康四川行动中医学人文精神培育研究"/>
    <n v="1.6000000000000001E-3"/>
  </r>
  <r>
    <x v="42"/>
    <s v="助理研究员"/>
    <s v="行政"/>
    <s v="疫情考验下南充基层公共卫生人才核心能力精准化培养研究"/>
    <n v="8.0000000000000002E-3"/>
  </r>
  <r>
    <x v="42"/>
    <s v="助理研究员"/>
    <s v="院办"/>
    <s v="大学生思想政治教育主渠道与主阵地协同育人研究"/>
    <n v="0.2"/>
  </r>
  <r>
    <x v="42"/>
    <s v="助理研究员"/>
    <s v="党委行政办公室"/>
    <s v="“00后”大学生思政教育网络话语权三维构建研究"/>
    <n v="0.2"/>
  </r>
  <r>
    <x v="42"/>
    <s v="助理研究员"/>
    <s v="马克思主义学院"/>
    <s v="基于突发事件的大学生思政教育体系构建研究"/>
    <n v="0.2"/>
  </r>
  <r>
    <x v="42"/>
    <m/>
    <s v="院办"/>
    <s v="地方高校质量文化建设学理分析"/>
    <n v="0.1"/>
  </r>
  <r>
    <x v="42"/>
    <m/>
    <s v="川北医学院"/>
    <s v="亲和力视域下高校思政课网络话语权建构研究"/>
    <n v="0.5"/>
  </r>
  <r>
    <x v="43"/>
    <m/>
    <s v="管理学院"/>
    <s v="全科医学研究中的社会网络视角及启示"/>
    <n v="0.3"/>
  </r>
  <r>
    <x v="44"/>
    <s v="教授"/>
    <s v="基础医学院/医学影像四川省重点实验室"/>
    <s v="UBE3A调节ANXA2/EGFR通路影响MMP1/3表达在乳腺癌骨转移中的分子机制"/>
    <n v="0.2"/>
  </r>
  <r>
    <x v="45"/>
    <m/>
    <s v="川北医学院第二临床医学院"/>
    <s v="Deng X, He S, Li J, Ke D, Hui X. Craniopharyngioma with brainstem parenchyma involvement: a rare occurrence [J]. British journal of neurosurgery, 2020, 1-3"/>
    <n v="0.58340309753034703"/>
  </r>
  <r>
    <x v="45"/>
    <m/>
    <s v="川北医学院第二临床医学院"/>
    <s v="Mixed Signal Intensity on Preoperative T1 MRI Might be Associated with Delayed Postoperative Hemorrhage in Patients with Intracranial Epidermoid Cyst"/>
    <n v="1.4469951244547099"/>
  </r>
  <r>
    <x v="46"/>
    <m/>
    <s v="医学影像学院"/>
    <s v="The impact of molecular classification based on the transcriptome of pancreatic cancer: from bench to bedside"/>
    <n v="1"/>
  </r>
  <r>
    <x v="46"/>
    <m/>
    <s v="医学影像学院"/>
    <s v="Magnetic resonance imaging for preoperative staging of pancreatic cancer based on the 8th edition of AJCC guidelines."/>
    <n v="1.4610548346588501"/>
  </r>
  <r>
    <x v="47"/>
    <s v="副教授"/>
    <s v="附属医院"/>
    <s v="南充市城镇居民对皮肤恶性黑素瘤的风险认知与防范研究"/>
    <n v="1.6000000000000001E-3"/>
  </r>
  <r>
    <x v="47"/>
    <s v="副教授"/>
    <s v="临床医学系"/>
    <s v="复方甘草酸苷对寻常型银屑病患儿血清CCL2、CCR2浓度及皮损CCR2mRNA表达的影响"/>
    <n v="0.2"/>
  </r>
  <r>
    <x v="47"/>
    <m/>
    <s v="临床医学系"/>
    <s v="银屑病患者外周血Th17、Treg细胞检测及临床意义"/>
    <n v="0.1"/>
  </r>
  <r>
    <x v="47"/>
    <m/>
    <s v="临床医学系"/>
    <s v="检测COL1A1-PDGFB融合基因协助诊断萎缩型隆突性皮肤纤维肉瘤"/>
    <n v="0.3"/>
  </r>
  <r>
    <x v="47"/>
    <m/>
    <s v="临床医学系"/>
    <s v="系统性红斑狼疮患者血清Hcy水平及其与临床指标的相关性研究"/>
    <n v="0.5"/>
  </r>
  <r>
    <x v="47"/>
    <m/>
    <s v="临床医学系"/>
    <s v="Knockdown of Delta-like 3 restricts lipopolysaccharide-induced inflammation, migration and invasion of A2058 melanoma cells via blocking Twist1-mediated epithelial-mesenchymal transition"/>
    <n v="1.79"/>
  </r>
  <r>
    <x v="48"/>
    <m/>
    <s v="基础医学院"/>
    <s v="基于碳纳米管组装无电子媒介体电流型乙脑疫苗免疫传感器研究"/>
    <n v="0.1"/>
  </r>
  <r>
    <x v="49"/>
    <s v="副主任医(药、护、技)师"/>
    <s v="医学影像学院"/>
    <s v="miR-186/ZEB1在鼻咽癌中的表达及对细胞EMT的调节作用研究"/>
    <n v="6.4000000000000001E-2"/>
  </r>
  <r>
    <x v="50"/>
    <s v="副主任医(药、护、技)师"/>
    <s v="第二临床医学院"/>
    <s v="LncRNA CYTOR/miR-24-3p调控GAD1参与鼻咽癌细胞生长机制的研究"/>
    <n v="2.4E-2"/>
  </r>
  <r>
    <x v="51"/>
    <s v="副教授"/>
    <s v="外国语言文化系"/>
    <s v="四川方言状态变化事件语义类型学实证研究"/>
    <n v="0.2"/>
  </r>
  <r>
    <x v="51"/>
    <m/>
    <s v="外国语言文化系"/>
    <s v="事件语义类型学"/>
    <n v="0.1"/>
  </r>
  <r>
    <x v="52"/>
    <m/>
    <s v="体育部"/>
    <s v="一种网球的自动捡球发球装置"/>
    <n v="0.5"/>
  </r>
  <r>
    <x v="53"/>
    <m/>
    <s v="院领导"/>
    <s v="输尿管原始神经外胚叶肿瘤1例"/>
    <n v="0.15"/>
  </r>
  <r>
    <x v="53"/>
    <m/>
    <s v="院领导"/>
    <s v="CT纹理分析在消化系统恶性肿瘤中的应用进展"/>
    <n v="0.25"/>
  </r>
  <r>
    <x v="53"/>
    <m/>
    <s v="院领导"/>
    <s v="MRI引导经皮冷冻消融治疗肿瘤研究进展"/>
    <n v="0.25"/>
  </r>
  <r>
    <x v="53"/>
    <m/>
    <s v="院领导"/>
    <s v="MRI纹理分析在肝癌中的应用"/>
    <n v="0.25"/>
  </r>
  <r>
    <x v="53"/>
    <m/>
    <s v="院领导"/>
    <s v="High resolution computed tomography for the diagnosis of 2019 novel coronavirus (2019-nCoV) pneumonia: a study from multiple medical centers in western China"/>
    <n v="0.67617962535283604"/>
  </r>
  <r>
    <x v="53"/>
    <m/>
    <s v="院领导"/>
    <s v="Clinical Value of MRI in Assessing the Stability of Osteochondritis Dissecans Lesions: A Systematic Review and Meta-Analysis"/>
    <n v="0.87"/>
  </r>
  <r>
    <x v="53"/>
    <m/>
    <s v="院领导"/>
    <s v="Altered intrinsic brain activity and regional cerebral blood flow in patients with chronic neck and shoulder pain"/>
    <n v="1"/>
  </r>
  <r>
    <x v="54"/>
    <s v="医(药、护、技)师"/>
    <s v="第二临床医学院"/>
    <s v="绿脓菌素通过HMGN2调控组蛋白乙酰化诱导巨噬细胞自噬的机制研究"/>
    <n v="0.04"/>
  </r>
  <r>
    <x v="55"/>
    <s v="讲师"/>
    <s v="临床医学系"/>
    <s v="对干预Notch受体家族影响去势抵抗性前列腺癌耐药性的系统评价研究"/>
    <n v="0.2"/>
  </r>
  <r>
    <x v="56"/>
    <s v="讲师"/>
    <s v="预防医学系"/>
    <s v="多环芳烃诱发神经酰胺代谢紊乱导致妊娠性糖尿病的机制研究"/>
    <n v="9.6000000000000002E-2"/>
  </r>
  <r>
    <x v="56"/>
    <s v="讲师"/>
    <s v="预防医学系"/>
    <s v="DEHP通过HIF1α和三羧酸循环促进巨噬细胞炎症反应的机制研究"/>
    <n v="0.2"/>
  </r>
  <r>
    <x v="57"/>
    <m/>
    <s v="临床医学系"/>
    <s v="Vicenin-2 ameliorates oxidative damage and photoaging via modulation of MAPKs and MMPs signaling in UVB radiation exposed human skin cells"/>
    <n v="6.38"/>
  </r>
  <r>
    <x v="57"/>
    <m/>
    <s v="临床医学系"/>
    <s v="Zinc oxide nanoparticles synthesized from Cardiospermum halicacabum and its anticancer activity in human melanoma cells (A375) through the modulation of apoptosis pathway"/>
    <n v="6.42"/>
  </r>
  <r>
    <x v="58"/>
    <s v="讲师"/>
    <s v="预防医学系"/>
    <s v="儿童期超重肥胖致高血压发病的队列研究"/>
    <n v="1.6000000000000001E-3"/>
  </r>
  <r>
    <x v="58"/>
    <s v="讲师"/>
    <s v="预防医学系"/>
    <s v="四川省疾控机构新发传染病应急管理能力提升研究"/>
    <n v="9.6000000000000002E-2"/>
  </r>
  <r>
    <x v="58"/>
    <s v="讲师"/>
    <s v="预防医学系"/>
    <s v="青少年期高血压与亚临床动脉粥样硬化的关系及内皮功能的调控作用： 前瞻性队列研究"/>
    <n v="0.2"/>
  </r>
  <r>
    <x v="58"/>
    <s v="讲师"/>
    <s v="预防医学系"/>
    <s v="青少年期高血压与亚临床动脉粥样硬化的关系及内皮功能的调控作用：前瞻性队列研究"/>
    <n v="0.2"/>
  </r>
  <r>
    <x v="58"/>
    <m/>
    <s v="预防医学系"/>
    <s v="Difference in hypertension prevalence applying three childhood hypertension management guidelines in a national cohort study"/>
    <n v="1.26607785684387"/>
  </r>
  <r>
    <x v="58"/>
    <m/>
    <s v="预防医学系"/>
    <s v="Clustering of Poor Dietary Habits among Adolescents Aged 12 to 15 Years in 52 Low-Income and Middle-Income Countries"/>
    <n v="2.00698999230177"/>
  </r>
  <r>
    <x v="58"/>
    <m/>
    <s v="预防医学系"/>
    <s v="Body mass index trajectory across childhood and subsequent risk of elevated blood pressure"/>
    <n v="2.9959199384141599"/>
  </r>
  <r>
    <x v="58"/>
    <m/>
    <s v="预防医学系"/>
    <s v="Child Excess Weight Status, Adult Excess Weight Status, and Cardiometabolic Risk Profile"/>
    <n v="3.0677084937131101"/>
  </r>
  <r>
    <x v="58"/>
    <m/>
    <s v="预防医学系"/>
    <s v="Alarming trends in severe obesity in Chinese children from 1991 to 2015"/>
    <n v="3.1367770079548398"/>
  </r>
  <r>
    <x v="58"/>
    <m/>
    <s v="预防医学系"/>
    <s v="Comparison of child adiposity indices in prediction of hypertension in early adulthood"/>
    <n v="3.2359199384141699"/>
  </r>
  <r>
    <x v="58"/>
    <m/>
    <s v="预防医学系"/>
    <s v="Validation of recommended definition in identifying elevated blood pressure in adolescents"/>
    <n v="3.2559199384141699"/>
  </r>
  <r>
    <x v="59"/>
    <s v="助教"/>
    <s v="法医系"/>
    <s v="应用新型连锁遗传标记在解析混合斑的法医学研究"/>
    <n v="2.4E-2"/>
  </r>
  <r>
    <x v="60"/>
    <m/>
    <s v="川北医学院附属医院"/>
    <s v="高危型HPV感染与宫颈癌前病变及宫颈癌的相关性研究"/>
    <n v="0.1"/>
  </r>
  <r>
    <x v="61"/>
    <s v="主治(主管)医(药、护、技)师"/>
    <s v="临床医学院"/>
    <s v="KDM6A自身SUMO化调控增强子区组蛋白修饰的分子机制及其在结直肠癌中的作用研究"/>
    <n v="2.4E-2"/>
  </r>
  <r>
    <x v="62"/>
    <s v="教授"/>
    <s v="第二临床医学院"/>
    <s v="组织工程与干细胞四川省重点实验室建设项目"/>
    <n v="0.16"/>
  </r>
  <r>
    <x v="62"/>
    <m/>
    <s v="川北医学院第二临床医学院"/>
    <s v="移植同种异体髓核细胞对兔椎间盘退变早期干预的实验研究"/>
    <n v="0.1"/>
  </r>
  <r>
    <x v="62"/>
    <m/>
    <s v="川北医学院第二临床医学院"/>
    <s v="The establishment and biological assessment of a whole tissue-engineered intervertebral disc with PBST fibers and a chitosan hydrogel in vitro and in vivo"/>
    <n v="3.34642545547857"/>
  </r>
  <r>
    <x v="63"/>
    <s v="讲师"/>
    <s v="第二临床医学院"/>
    <s v="基于自噬-中性粒细胞胞外诱捕网途径探究内质网应激促进结直肠癌细胞增殖和转移的机制"/>
    <n v="0.04"/>
  </r>
  <r>
    <x v="64"/>
    <m/>
    <s v="基础医学院"/>
    <s v="黄病毒属嵌合疫苗研究新进展"/>
    <n v="0.05"/>
  </r>
  <r>
    <x v="64"/>
    <m/>
    <s v="基础医学院"/>
    <s v="寨卡病毒包膜蛋白Ｄ３９３Ｅ 突变对乙脑/ 寨 卡嵌合病毒小鼠脑内神经毒力的影响"/>
    <n v="0.5"/>
  </r>
  <r>
    <x v="64"/>
    <m/>
    <s v="基础医学院"/>
    <s v="乙型脑炎病毒野毒株SA14包膜蛋白K279M突变对其神经毒力的影响"/>
    <n v="0.5"/>
  </r>
  <r>
    <x v="65"/>
    <s v="中级"/>
    <s v="麻醉系"/>
    <s v="股神经联合坐骨神经阻滞对全膝关节置换术患者七氟醚MACBAR的影响"/>
    <n v="0.16"/>
  </r>
  <r>
    <x v="66"/>
    <s v="讲师"/>
    <s v="基础医学院"/>
    <s v="基于三维细胞球模型研究联合使用PDT疗法和Gemcitabine对抗胰腺癌肝转移的疗效及机制"/>
    <n v="0.2"/>
  </r>
  <r>
    <x v="66"/>
    <m/>
    <s v="基础医学院"/>
    <s v="Cutting and Bonding Parafilm? to Fast Prototyping Flexible Hanging Drop Chips for 3D Spheroid Cultures"/>
    <n v="0.38314608622854701"/>
  </r>
  <r>
    <x v="67"/>
    <m/>
    <s v="川北医学院附属医院"/>
    <s v=" _x000a_管胃引导保护器"/>
    <n v="0.5"/>
  </r>
  <r>
    <x v="67"/>
    <m/>
    <s v="川北医学院附属医院"/>
    <s v="新辅助化疗治疗进展期食管鳞癌的近期疗效观察"/>
    <n v="0.1"/>
  </r>
  <r>
    <x v="67"/>
    <m/>
    <s v="川北医学院附属医院"/>
    <s v="肺部恶性磨玻璃结节的外科诊治现状"/>
    <n v="0.15"/>
  </r>
  <r>
    <x v="68"/>
    <m/>
    <s v="基础医学院"/>
    <s v="Long non-coding RNA H19 regulates cell growth and metastasis via the miR-22-3p/Snail1 axis in gastric cancer"/>
    <n v="3.4849833205029501"/>
  </r>
  <r>
    <x v="69"/>
    <m/>
    <s v="临床医学系"/>
    <s v="The difference in nasal bacterial microbiome diversity between chronic rhinosinusitis patients with polyps and a control population"/>
    <n v="0.63900000000000001"/>
  </r>
  <r>
    <x v="70"/>
    <m/>
    <s v="临床医学系"/>
    <s v="二孩政策后剖宫产率及剖宫产指征的变化"/>
    <n v="0.1"/>
  </r>
  <r>
    <x v="70"/>
    <m/>
    <s v="临床医学系"/>
    <s v="妊娠期维生素C、E及微量元素铜、锌与子痫前期相关性研究"/>
    <n v="0.3"/>
  </r>
  <r>
    <x v="70"/>
    <m/>
    <s v="临床医学系"/>
    <s v="The efficacy between cervical-lifting suture and lower B-Lynch suture in placenta previa: a retrospective cohort-study"/>
    <n v="2.8001488324352102"/>
  </r>
  <r>
    <x v="71"/>
    <s v="教授"/>
    <s v="预防医学系"/>
    <s v="四川县级疾控中心突发公共卫生事件应急能力评价研究"/>
    <n v="1.6000000000000001E-3"/>
  </r>
  <r>
    <x v="71"/>
    <m/>
    <s v="预防医学系"/>
    <s v="四川民族地区扶贫搬迁移民社会适应现况研究"/>
    <n v="0.1"/>
  </r>
  <r>
    <x v="71"/>
    <m/>
    <s v="预防医学系"/>
    <s v="四川民族地区易地扶贫搬迁移民卫生服务需求及利用现况"/>
    <n v="0.1"/>
  </r>
  <r>
    <x v="71"/>
    <m/>
    <s v="预防医学系"/>
    <s v="四川民族地区易地扶贫搬迁移民社会支持现况研究"/>
    <n v="0.3"/>
  </r>
  <r>
    <x v="72"/>
    <m/>
    <s v="外国语言文化系"/>
    <s v="中日文化差异渝日语教学研究"/>
    <n v="0.25"/>
  </r>
  <r>
    <x v="72"/>
    <m/>
    <s v="外国语言文化系"/>
    <s v="日本文化发展的多维视角探究"/>
    <n v="0.5"/>
  </r>
  <r>
    <x v="72"/>
    <m/>
    <s v="外国语言文化系"/>
    <s v="跨文化交际背景下日语教学的理论渝对策研究"/>
    <n v="0.33333333333333298"/>
  </r>
  <r>
    <x v="72"/>
    <m/>
    <s v="外国语言文化系"/>
    <s v="地理环境与语言文化之间的内在联系——评《日本地理》"/>
    <n v="0.5"/>
  </r>
  <r>
    <x v="73"/>
    <m/>
    <s v="临床医学系"/>
    <s v="Effects of Trimetazidine combined with percutaneous coronary intervention via radial artery on emergency response in patients with acute myocardial infarction"/>
    <n v="0.98540877598152399"/>
  </r>
  <r>
    <x v="73"/>
    <m/>
    <s v="临床医学系"/>
    <s v="Myricitrin attenuates memory impairment in a rat model of sepsis-associated encephalopathy via the NLRP3/Bax/Bcl pathway"/>
    <n v="1.24530766010883"/>
  </r>
  <r>
    <x v="74"/>
    <m/>
    <s v="医学检验系"/>
    <s v="伴有腹泻新型冠状病毒肺炎患者粪便病毒核酸检测阳 性 1 例"/>
    <n v="0.1"/>
  </r>
  <r>
    <x v="75"/>
    <m/>
    <s v="临床医学系"/>
    <s v="心血管药物和药理学发展探究"/>
    <n v="1"/>
  </r>
  <r>
    <x v="75"/>
    <m/>
    <s v="临床医学系"/>
    <s v="心血管健康与疾病诊疗技术创新"/>
    <n v="1"/>
  </r>
  <r>
    <x v="76"/>
    <m/>
    <s v="医学影像学院"/>
    <s v="超声造影结合MRI诊断输尿管骨外尤文肉瘤1例"/>
    <n v="0.15"/>
  </r>
  <r>
    <x v="76"/>
    <m/>
    <s v="医学影像学院"/>
    <s v="超声诊断老年降主动脉缩窄合并二叶式主动脉瓣1例"/>
    <n v="0.15"/>
  </r>
  <r>
    <x v="76"/>
    <m/>
    <s v="医学影像学院"/>
    <s v="Diagnosis efficacy of CEUS for hepatic inflammatory lesions"/>
    <n v="1.27845123482629"/>
  </r>
  <r>
    <x v="77"/>
    <s v="副教授"/>
    <s v="护理学院"/>
    <s v="西部城市肥胖儿童家庭交互式体重管理模型构建及干预效果评价"/>
    <n v="0.2"/>
  </r>
  <r>
    <x v="78"/>
    <s v="副教授"/>
    <s v="医学影像学院"/>
    <s v="热疗联合PD-L1抗体在非小细胞肺癌治疗中 T淋巴细胞亚群表达变化与临床疗效的相关性研究"/>
    <n v="0.04"/>
  </r>
  <r>
    <x v="78"/>
    <s v="副教授"/>
    <s v="医学影像学院"/>
    <s v="宫颈癌放射生物模型及放射性肠炎分子机制的体内外研究"/>
    <n v="0.2"/>
  </r>
  <r>
    <x v="79"/>
    <s v="副教授"/>
    <s v="医学检验系"/>
    <s v="基于表面等离子共振的肿瘤外泌体膜特异标志物筛选及液体活检新技术研究"/>
    <n v="0.2"/>
  </r>
  <r>
    <x v="79"/>
    <m/>
    <s v="医学检验系"/>
    <s v="中等强度他汀类药物降脂疗效评价"/>
    <n v="0.1"/>
  </r>
  <r>
    <x v="80"/>
    <s v="副教授"/>
    <s v="基础医学院"/>
    <s v="结肠癌细胞群体遗传多样性及进化"/>
    <n v="0.2"/>
  </r>
  <r>
    <x v="81"/>
    <s v="教授"/>
    <s v="医学检验系"/>
    <s v="端粒保护蛋白TPP1介导的DNA损伤反应与细胞自噬及其相互调控在食管癌发生发展中的作用"/>
    <n v="0.2"/>
  </r>
  <r>
    <x v="81"/>
    <m/>
    <s v="川北医学院附院"/>
    <s v="肿瘤发生、预警和防治的分子基础及临床应用研究"/>
    <n v="3"/>
  </r>
  <r>
    <x v="81"/>
    <m/>
    <s v="转化医学研究中心"/>
    <s v="YAP调控肺癌A549/DDP细胞顺铂耐药性的机制分析"/>
    <n v="0.1"/>
  </r>
  <r>
    <x v="81"/>
    <m/>
    <s v="川北医学院附属医院"/>
    <s v="The PI3K/mTOR dual inhibitor NVP-BEZ235 stimulates mutant p53 degradation to exert anti-tumor effects on triple-negative breast cancer cell"/>
    <n v="0.606362494767685"/>
  </r>
  <r>
    <x v="81"/>
    <m/>
    <s v="川北医学院附属医院"/>
    <s v="Extracellular ubiquitin promotes hepatoma metastasis by mediating M2 macrophage polarization via the activation of the CXCR4/ERK signaling pathway"/>
    <n v="0.81229384679782302"/>
  </r>
  <r>
    <x v="81"/>
    <m/>
    <s v="转化医学研究中心"/>
    <s v="Quorum-sensing systems trigger catalase expression to reverse the oxyR deletion-mediated VBNC state in Salmonella typhimurium"/>
    <n v="1.6912188863228099"/>
  </r>
  <r>
    <x v="81"/>
    <m/>
    <s v="转化医学研究中心"/>
    <s v="Dihydroartemisinin inhibits HepG2.2.15 proliferation by inducing cellular senescence and autophagy"/>
    <n v="1.7"/>
  </r>
  <r>
    <x v="82"/>
    <s v="医(药、护、技)师"/>
    <s v="麻醉系"/>
    <s v="不同剂量右美托咪定联合罗哌卡因竖脊肌平面阻滞对胸腔镜术后患者恢复质量的影响及机制研究"/>
    <n v="2.4E-2"/>
  </r>
  <r>
    <x v="83"/>
    <m/>
    <s v="形态学研究所"/>
    <s v="Quantitative (stereological) study of the epididymis and seminal vesicle in the rat from young to old."/>
    <n v="1.3961573880284599"/>
  </r>
  <r>
    <x v="84"/>
    <s v="工程师"/>
    <s v="第二临床学院"/>
    <s v="rTMS对轻度认知障碍疗效个体差异的脑网络机制及疗效预测研究"/>
    <n v="0.2"/>
  </r>
  <r>
    <x v="84"/>
    <m/>
    <s v="川北医学院第二临床医学院"/>
    <s v="High-Frequency Repetitive Transcranial Magnetic Stimulation Could Improve Impaired Working Memory Induced by Sleep Deprivation"/>
    <n v="1.4106488070322301"/>
  </r>
  <r>
    <x v="85"/>
    <s v="主治(主管)医(药、护、技)师"/>
    <s v="第二临床医学院"/>
    <s v="脂肪干细胞外泌的微泡复合富血小板纤维蛋白凝胶促进皮肤缺损创面修复再生的相关研究"/>
    <n v="2.4E-2"/>
  </r>
  <r>
    <x v="86"/>
    <s v="副教授"/>
    <s v="基础医学院"/>
    <s v="含离子通道抑制剂的神经肽FF系统多功能杂合肽的化学构建和镇痛活性研究"/>
    <n v="0.2"/>
  </r>
  <r>
    <x v="86"/>
    <s v="讲师"/>
    <s v="基础医学院"/>
    <s v="离子通道抑制剂与神经肽FF在高效低副作用的镇痛药物联用和双功能分子开发中的应用"/>
    <n v="0.2"/>
  </r>
  <r>
    <x v="87"/>
    <m/>
    <s v="川北医学院附属医院"/>
    <s v="ICU 开放型探视制度的优势及面临的挑战"/>
    <n v="0.15"/>
  </r>
  <r>
    <x v="88"/>
    <m/>
    <s v="临床医学系"/>
    <s v="武汉93例新型冠状病毒肺炎患者临床特征及CT演变分析"/>
    <n v="0.1"/>
  </r>
  <r>
    <x v="88"/>
    <m/>
    <s v="临床医学系"/>
    <s v="蛋白酪氨酸磷酸酶SHP2在肺癌中的研究进展"/>
    <n v="0.1"/>
  </r>
  <r>
    <x v="88"/>
    <m/>
    <s v="临床医学系"/>
    <s v="Diffuse Panbronchiolitis: A Case Report From a Chinese Consanguineous Marriage Family and Literature Review"/>
    <n v="0.3"/>
  </r>
  <r>
    <x v="89"/>
    <s v="主治(主管)医(药、护、技)师"/>
    <s v="临床医学院"/>
    <s v="Oct4通过miR7-TLR4信号通路参与结直肠癌干细胞致瘤性调控的分子机制研究"/>
    <n v="0.04"/>
  </r>
  <r>
    <x v="90"/>
    <s v="无"/>
    <s v="继续教育学院"/>
    <s v="非学历教育提高基层卫生人员技能的模式研究"/>
    <n v="1.6000000000000001E-3"/>
  </r>
  <r>
    <x v="91"/>
    <s v="副教授"/>
    <s v="临床医学院"/>
    <s v="人口老龄化背景下南充市“医养结合”养老模式的发展现状研究"/>
    <n v="8.0000000000000002E-3"/>
  </r>
  <r>
    <x v="92"/>
    <s v="副教授"/>
    <s v="处国语言文化系"/>
    <s v="英语世界《镜花缘》研究文献整理与研究"/>
    <n v="0.32"/>
  </r>
  <r>
    <x v="92"/>
    <s v="副教授"/>
    <s v="处国语言文化系"/>
    <s v="中国古典小说《镜花缘》神话精神探源研究"/>
    <n v="4.0000000000000001E-3"/>
  </r>
  <r>
    <x v="92"/>
    <m/>
    <s v="外国语言文化系"/>
    <s v="保罗·马尔登诗歌中的民族文化身份研究"/>
    <n v="0.1"/>
  </r>
  <r>
    <x v="93"/>
    <s v="副教授"/>
    <s v="外国语言文化系"/>
    <s v="医学院校大学英语课程思政的探索与实践"/>
    <n v="0.06"/>
  </r>
  <r>
    <x v="93"/>
    <s v="副教授"/>
    <s v="外国语言文化系"/>
    <s v="“大思政”格局下大学英语课程思政建设的探索研究"/>
    <n v="3.2000000000000002E-3"/>
  </r>
  <r>
    <x v="93"/>
    <m/>
    <s v="外国语言文化系"/>
    <s v="LOTE (Languages Other than English) learners’ investment in learning languages"/>
    <n v="0.5"/>
  </r>
  <r>
    <x v="93"/>
    <m/>
    <s v="外国语言文化系"/>
    <s v="The Integration of Chinese Ecological Culture in College English Teaching-Analysis Based on College English Textbooks"/>
    <n v="1"/>
  </r>
  <r>
    <x v="94"/>
    <m/>
    <s v="基础医学院"/>
    <s v="siRNA沉默CathepsinB对人食管鳞状细胞癌增殖的影响"/>
    <n v="0.1"/>
  </r>
  <r>
    <x v="95"/>
    <s v="讲师"/>
    <s v="医学影像学院"/>
    <s v="无创性深脑电刺激的精准神经调控关键技术研究"/>
    <n v="0.04"/>
  </r>
  <r>
    <x v="96"/>
    <s v="主管药师"/>
    <s v="附属医院"/>
    <s v="基于IMB模型的居民预防COVID-19传染高危行为干预策略研究"/>
    <n v="1.6000000000000001E-3"/>
  </r>
  <r>
    <x v="97"/>
    <s v="助教"/>
    <s v="医学检验系"/>
    <s v="Sema4A调节SLE患者T、B细胞功能的机制研究"/>
    <n v="2.4E-2"/>
  </r>
  <r>
    <x v="97"/>
    <m/>
    <s v="医学检验系"/>
    <s v="信号素的免疫调节作用及其与自身免疫病的关系"/>
    <n v="0.15"/>
  </r>
  <r>
    <x v="98"/>
    <s v="副教授"/>
    <s v="基础医学院"/>
    <s v="CircRNA_001059作为ceRNA与miR-181a/ TGF-β1/Smad4 分子轴相互作用促进食管鳞癌的侵袭转移"/>
    <n v="0.04"/>
  </r>
  <r>
    <x v="99"/>
    <s v="讲师"/>
    <s v="基础医学院"/>
    <s v="铁氧化物纳米纤维促进腐败希瓦氏菌胞外电子转移及分子机制研究"/>
    <n v="0.2"/>
  </r>
  <r>
    <x v="100"/>
    <m/>
    <s v="医学影像学院"/>
    <s v="周围神经阻滞与单纯尖部浸润麻醉在前列腺穿刺中的镇痛效果比较"/>
    <n v="0.5"/>
  </r>
  <r>
    <x v="101"/>
    <s v="助教"/>
    <s v="临床医学院"/>
    <s v="Nrf2-ARE-NLRP3信号通路在痛风炎症反应中作用机制研究"/>
    <n v="0.04"/>
  </r>
  <r>
    <x v="101"/>
    <m/>
    <s v="临床医学系"/>
    <s v="Inhibition of Triggering Receptor Expressed on Myeloid Cell-1 Alleviates Acute Gouty Inflammation"/>
    <n v="0.82859773964001704"/>
  </r>
  <r>
    <x v="102"/>
    <m/>
    <s v="临床医学系"/>
    <s v="Developing the Patient Health Questionnaire-8 for a greater impact on the quality of life of patients with functional dyspepsia compared to Somatic Symptom Scale-8"/>
    <n v="3.2787015653066498"/>
  </r>
  <r>
    <x v="103"/>
    <s v="副主任医师"/>
    <s v="临床医学系"/>
    <s v="槐耳多糖促进自噬降解DNAPTP3在其抑制乳腺癌细胞迁移能力中的作用和机制研究"/>
    <n v="0"/>
  </r>
  <r>
    <x v="103"/>
    <s v="副教授"/>
    <s v="临床医学院"/>
    <s v="南充市乳腺癌发病机制及治疗创新型团队"/>
    <n v="0.16"/>
  </r>
  <r>
    <x v="103"/>
    <m/>
    <s v="川北医学院附属医院"/>
    <s v="Comparison of safety and efficacy between total endoscopic resection and conventional open surgery for malignant thyroid tumors: a meta-analysis"/>
    <n v="0.25"/>
  </r>
  <r>
    <x v="103"/>
    <m/>
    <s v="川北医学院附属医院"/>
    <s v="mastectomy Radiotherapy in T1-2 Breast Cancer Patients with One to Three Lymph Nodes Metastasis: A Propensity Score Matching Analysis"/>
    <n v="1.4001129073646399"/>
  </r>
  <r>
    <x v="103"/>
    <m/>
    <s v="川北医学院附属医院"/>
    <s v="A clinical study on the use of Huaier granules in post-surgical treatment of triple-negative breast cancer"/>
    <n v="3.06"/>
  </r>
  <r>
    <x v="103"/>
    <m/>
    <s v="川北医学院附属医院"/>
    <s v="DNAJB4 identified as a potential breast cancer marker: evidence from bioinformatics analysis and basic experiments"/>
    <n v="3.1"/>
  </r>
  <r>
    <x v="104"/>
    <m/>
    <s v="川北医学院附属医院"/>
    <s v="腰池引流联合高压氧在Hunt-hessIII、IV级aSAH术后预防慢性脑积水等并发症的疗效分析"/>
    <n v="0.1"/>
  </r>
  <r>
    <x v="104"/>
    <m/>
    <s v="川北医学院附属医院"/>
    <s v="Prognostic value of preoperative controlling nutritional status in patients  with glioblastoma"/>
    <n v="1.11852658015906"/>
  </r>
  <r>
    <x v="105"/>
    <s v="主任医师"/>
    <s v="临床医学系"/>
    <s v="MYOF修复CAPN1介导的小鼠缺血心肌细胞膜孔隙减轻心肌焦亡的机制研究"/>
    <n v="0.2"/>
  </r>
  <r>
    <x v="105"/>
    <m/>
    <s v="川北医学院附属医院"/>
    <s v="Cadmium exposure induces endothelial dysfunction via disturbing lipid metabolism in human microvascular endothelial cells"/>
    <n v="1.6042444537463401"/>
  </r>
  <r>
    <x v="106"/>
    <s v="主任护师"/>
    <s v="护理学院"/>
    <s v="移动信息支持对甲状腺癌患者围术期的心理干预研究"/>
    <n v="0"/>
  </r>
  <r>
    <x v="107"/>
    <m/>
    <s v="科技处"/>
    <s v="西部地区家庭医生签约服务推广中医务人员自身影响因素研究"/>
    <n v="0.3"/>
  </r>
  <r>
    <x v="107"/>
    <m/>
    <s v="科技处"/>
    <s v="桑葚果酒的深加工技术与产品功能因子分析"/>
    <n v="10"/>
  </r>
  <r>
    <x v="108"/>
    <s v="主治医师"/>
    <s v="第二临床学院"/>
    <s v="HMGCS2通过酮体和非酮体途径调节APP，Tau蛋白的代谢及其在阿尔茨海默病中的意义"/>
    <n v="0.2"/>
  </r>
  <r>
    <x v="109"/>
    <s v="教授"/>
    <s v="基础医学院"/>
    <s v="食管鳞状细胞癌中SPHKs/S1P/S1PR1信号通路对补体分子表达的调控以及补体分子对肿瘤和微环境的影响"/>
    <n v="9.6000000000000002E-2"/>
  </r>
  <r>
    <x v="110"/>
    <s v="副研究员"/>
    <s v="外国语言文化系"/>
    <s v="转喻视角下的中医术语运行机制及语言规划研究"/>
    <n v="0.2"/>
  </r>
  <r>
    <x v="110"/>
    <s v="副研究员"/>
    <s v="中西医临床医学系"/>
    <s v="中医语言规划研究"/>
    <n v="0.2"/>
  </r>
  <r>
    <x v="110"/>
    <m/>
    <s v="中西医临床医学系"/>
    <s v="章太炎“医学第一”之我见"/>
    <n v="1"/>
  </r>
  <r>
    <x v="111"/>
    <s v="教授"/>
    <s v="基础医学院"/>
    <s v="低醇桑椹果酒生产关键技术改造与产品功能因子分析"/>
    <n v="9.6000000000000002E-2"/>
  </r>
  <r>
    <x v="111"/>
    <m/>
    <s v="基础医学院"/>
    <s v="Tetramethylpyrazine exerts a protective effect against  ??????injury from acute myocardial ischemia by regulating the PI3K/Akt/GSK-3β signaling pathway"/>
    <n v="1.66424942263279"/>
  </r>
  <r>
    <x v="112"/>
    <s v="副主任医师"/>
    <s v="医学影像学院"/>
    <s v="血管紧张素II调控心肌肥厚大鼠心肌肌生长抑制素水平对心脏功能和心肌力学影响及其机制的实验研究"/>
    <n v="0.2"/>
  </r>
  <r>
    <x v="112"/>
    <m/>
    <s v="川北医学院附院"/>
    <s v="心脑血管栓塞性疾病精准防治基础与临床研究"/>
    <n v="8"/>
  </r>
  <r>
    <x v="112"/>
    <m/>
    <s v="川北医学院附属医院"/>
    <s v="Thrombolysis in Myocardial Infarction Risk Score for Secondary Prevention of Recurrent Cardiovascular Events in a Real-World Cohort of Post-Acute Myocardial Infarction Patients"/>
    <n v="3.1368026687195298"/>
  </r>
  <r>
    <x v="113"/>
    <s v="副主任护师"/>
    <s v="护理学院"/>
    <s v="城乡老年人家庭非正式照料及政策支持研究"/>
    <n v="0.2"/>
  </r>
  <r>
    <x v="114"/>
    <m/>
    <s v="基础医学院"/>
    <s v="乙脑/寨卡嵌合病毒感染性克隆构建和病毒拯救"/>
    <n v="0.3"/>
  </r>
  <r>
    <x v="114"/>
    <m/>
    <s v="基础医学院"/>
    <s v="Chimeric Japanese Encephalitis Virus SA14/SA14-14-2 Was Virulence Attenuated and Protected the Challenge of Wild-Type Strain SA14"/>
    <n v="1.24343239849309"/>
  </r>
  <r>
    <x v="115"/>
    <s v="教授"/>
    <s v="医学影像学院"/>
    <s v="基于多模态影像组学预测胰腺炎继发胰源性糖尿病的MRI研究"/>
    <n v="9.6000000000000002E-2"/>
  </r>
  <r>
    <x v="115"/>
    <s v="教授"/>
    <s v="医学影像学院"/>
    <s v="基于多模态影像组学预测胰腺炎继发胰源性糖尿病的MRI研究"/>
    <n v="0.2"/>
  </r>
  <r>
    <x v="115"/>
    <m/>
    <s v="川北医学院附属医院"/>
    <s v="临床MR成像原理图解"/>
    <n v="0.25"/>
  </r>
  <r>
    <x v="115"/>
    <m/>
    <s v="川北医学院附属医院"/>
    <s v="影像组学在胰腺疾病中的研究进展"/>
    <n v="0.15"/>
  </r>
  <r>
    <x v="115"/>
    <m/>
    <s v="川北医学院附属医院"/>
    <s v="SBM在中枢神经系统中的研究进展"/>
    <n v="0.15"/>
  </r>
  <r>
    <x v="115"/>
    <m/>
    <s v="川北医学院附属医院"/>
    <s v="体素内不相干运动扩散加权成像在肾脏的应用进展"/>
    <n v="0.15"/>
  </r>
  <r>
    <x v="115"/>
    <m/>
    <s v="川北医学院附属医院"/>
    <s v="胰腺外分泌功能的MRI研究进展"/>
    <n v="0.15"/>
  </r>
  <r>
    <x v="115"/>
    <m/>
    <s v="川北医学院附属医院"/>
    <s v="基于不同数学模型的扩散加权成像在乳腺肿瘤中的应用"/>
    <n v="0.15"/>
  </r>
  <r>
    <x v="115"/>
    <m/>
    <s v="川北医学院附属医院"/>
    <s v="MRIDEAL-IQ评价急性胰腺炎状态下脾脏铁沉积、脂肪和水含量变化"/>
    <n v="0.3"/>
  </r>
  <r>
    <x v="115"/>
    <m/>
    <s v="川北医学院附属医院"/>
    <s v="磁共振扩散峰度成像评价急性胰腺炎及其严重程度分级的价值"/>
    <n v="0.3"/>
  </r>
  <r>
    <x v="116"/>
    <m/>
    <m/>
    <s v="在脑组织缺血缺氧损伤中Akt /mTOR通路参与调节星形胶质细胞的生长及GLT1的表达"/>
    <n v="3"/>
  </r>
  <r>
    <x v="116"/>
    <m/>
    <s v="川北医学院第二临床医学院"/>
    <s v="急性一氧化碳中毒迟发性脑病的临床特征及危险因素"/>
    <n v="0.1"/>
  </r>
  <r>
    <x v="116"/>
    <m/>
    <s v="川北医学院第二临床医学院"/>
    <s v="有氧运动联合叶酸治疗对阿尔茨海默病患者认知功能及血清细胞因子、Hcy的影响"/>
    <n v="0.1"/>
  </r>
  <r>
    <x v="116"/>
    <m/>
    <s v="川北医学院第二临床医学院"/>
    <s v="拉莫三嗪联合草酸艾司西酞普兰治疗脑卒中后癫痫共病抑郁患者的临床研究"/>
    <n v="0.1"/>
  </r>
  <r>
    <x v="116"/>
    <m/>
    <s v="川北医学院第二临床医学院"/>
    <s v="阿尔茨海默病患者血Hcy与UA水平的变化及意义"/>
    <n v="0.1"/>
  </r>
  <r>
    <x v="117"/>
    <s v="教授"/>
    <s v="基础医学院"/>
    <s v="钯催化C-H活化对映选择性影响因素及控制机制的理论研究"/>
    <n v="0.2"/>
  </r>
  <r>
    <x v="117"/>
    <m/>
    <s v="基础医学院"/>
    <s v="Mechanistic insight into the silver-catalyzed cycloaddition synthesis of 1,4-disubstituted- 1,2,3-triazoles: the key role of silver"/>
    <n v="3.2321478060046198"/>
  </r>
  <r>
    <x v="117"/>
    <m/>
    <s v="基础医学院"/>
    <s v="Mechanistic Insight into Palladium-Catalyzed Enantioselective Remote meta-C-H Arylation and Alkylation by Using Density Functional Theory (DFT) Calculations"/>
    <n v="4.74"/>
  </r>
  <r>
    <x v="117"/>
    <m/>
    <s v="基础医学院"/>
    <s v="Mechanistic insight into Ni-catalyzed cyclooligomerization of enones with methylene equivalents: The control of ring-size selectivity"/>
    <n v="10.119999999999999"/>
  </r>
  <r>
    <x v="118"/>
    <s v="助教"/>
    <s v="药学院"/>
    <s v="金银花提取物通过抑制NF-KB信号通道改善大鼠脂多糖诱导的急性肺损伤的机制研究"/>
    <n v="2.4E-2"/>
  </r>
  <r>
    <x v="119"/>
    <s v="助理研究员"/>
    <s v="管理学院"/>
    <s v="大学生思想政治教育自主学习研究"/>
    <n v="3.2000000000000002E-3"/>
  </r>
  <r>
    <x v="119"/>
    <m/>
    <s v="管理学院"/>
    <s v="医疗卫生合作视角下食品营养和特色康养体系协同构建"/>
    <n v="0.3"/>
  </r>
  <r>
    <x v="119"/>
    <m/>
    <s v="管理学院"/>
    <s v="“康养 + ”模式下的医疗卫生保障研究"/>
    <n v="0.3"/>
  </r>
  <r>
    <x v="119"/>
    <m/>
    <s v="管理学院"/>
    <s v="Research on the Countermeasures for the Orderly Operation of China's Urban Endowment Service System Based on the Combination of Medical Care and Maintenance"/>
    <n v="1.1819999999999999"/>
  </r>
  <r>
    <x v="119"/>
    <m/>
    <s v="管理学院"/>
    <s v="The Realistic Predicament and Coping Strategies for the Improvement of China's Healthy Old-age Service System"/>
    <n v="1.212"/>
  </r>
  <r>
    <x v="120"/>
    <m/>
    <s v="医学影像学院"/>
    <s v="急性闭合性大白兔阴囊损伤模型的建立 及常规超声和超声造影评价"/>
    <n v="0.3"/>
  </r>
  <r>
    <x v="121"/>
    <s v="副主任医师"/>
    <s v="第二临床学院"/>
    <s v="失眠调控新途径：靶向安慰剂效应的脑模型"/>
    <n v="0.2"/>
  </r>
  <r>
    <x v="121"/>
    <m/>
    <s v="川北医学院第二临床医学院"/>
    <s v="Efficacy and Placebo Response of Multimodal Treatments for Primary Insomnia: A Network Meta-Analysis"/>
    <n v="0.50331938049393099"/>
  </r>
  <r>
    <x v="121"/>
    <m/>
    <s v="川北医学院第二临床医学院"/>
    <s v="Microwave ablation vs. parathyroidectomy for secondary hyperparathyroidism in maintenance hemodialysis patients"/>
    <n v="1.1958476349937199"/>
  </r>
  <r>
    <x v="121"/>
    <m/>
    <s v="川北医学院第二临床医学院"/>
    <s v="Insomnia Disorder Increases the Risk of Mortality: Pooled Analysis of Annual Cumulative Time-to-Event Data"/>
    <n v="1.1985433235663501"/>
  </r>
  <r>
    <x v="121"/>
    <m/>
    <s v="川北医学院第二临床医学院"/>
    <s v="Effect-size seed-based d mapping of resting-state fMRI for persistent insomnia disorder"/>
    <n v="1.48613035668463"/>
  </r>
  <r>
    <x v="121"/>
    <m/>
    <s v="川北医学院第二临床医学院"/>
    <s v="Repetitive transcranial magnetic stimulation (rTMS) fails to increase serum brain-derived neurotrophic factor (BDNF)"/>
    <n v="1.6079086476777"/>
  </r>
  <r>
    <x v="121"/>
    <m/>
    <s v="川北医学院第二临床医学院"/>
    <s v="Biphasic Feature of Placebo Response in Primary Insomnia: Pooled Analysis of Data from Randomized Controlled Clinical Trials of Orexin Receptor Antagonists"/>
    <n v="1.96"/>
  </r>
  <r>
    <x v="121"/>
    <m/>
    <s v="川北医学院第二临床医学院"/>
    <s v="Dynamic features of placebo effects addressing persistent insomnia disorder: A meta-analysis of placebo-controlled randomized clinical trials"/>
    <n v="2.44"/>
  </r>
  <r>
    <x v="121"/>
    <m/>
    <s v="川北医学院第二临床医学院"/>
    <s v="Efficacy and placebo response of repetitive transcranial magnetic stimulation for primary insomnia"/>
    <n v="2.4700000000000002"/>
  </r>
  <r>
    <x v="122"/>
    <m/>
    <m/>
    <s v="Insulin/IGF-1信号调控能量代谢和脑电活动在抗癫痫发作与形成中的作用及机制"/>
    <n v="2.04"/>
  </r>
  <r>
    <x v="122"/>
    <m/>
    <s v="临床医学系"/>
    <s v="CX3CL1-CX3CR1对颅内感染大鼠(癎)性发作敏感性及脑损伤的影响"/>
    <n v="0.1"/>
  </r>
  <r>
    <x v="122"/>
    <m/>
    <s v="临床医学系"/>
    <s v="经鼻胰岛素对脑出血小鼠TLR4信号表达的影响"/>
    <n v="0.1"/>
  </r>
  <r>
    <x v="122"/>
    <m/>
    <s v="临床医学系"/>
    <s v="Low-dose intranasal insulin improves cognitive function and suppresses the development of epilepsy"/>
    <n v="3.2749999999999999"/>
  </r>
  <r>
    <x v="123"/>
    <m/>
    <s v="临床医学系"/>
    <s v="高强度聚焦超声联合宫腔镜治疗剖宫产瘢痕妊娠22例分析"/>
    <n v="0.1"/>
  </r>
  <r>
    <x v="123"/>
    <m/>
    <s v="临床医学系"/>
    <s v="高强度聚焦超声联合促性腺激素释放激素激动剂治疗子宫腺肌症的前瞻性研究"/>
    <n v="0.3"/>
  </r>
  <r>
    <x v="123"/>
    <m/>
    <s v="临床医学系"/>
    <s v="Relationship between CD177 and the vasculogenic mimicry, clinicopathological parameters, and prognosis of epithelial ovarian cancer"/>
    <n v="4.92"/>
  </r>
  <r>
    <x v="124"/>
    <m/>
    <s v="川北医学院附属医院"/>
    <s v="Comparative Analysis of 95 Patients with Different Severity in the Early Outbreak of COVID-19 in Wuhan, China"/>
    <n v="1.34343239849309"/>
  </r>
  <r>
    <x v="125"/>
    <m/>
    <s v="川北医学院第二附属医院"/>
    <s v="FOXC2 对人食管癌细胞增殖、迁移和侵袭的影响及相关机制研究"/>
    <n v="0.1"/>
  </r>
  <r>
    <x v="125"/>
    <m/>
    <s v="川北医学院第二附属医院"/>
    <s v="FoxM1 Regulates Proliferation and Apoptosis of Human Neuroblastoma Cell through PI3K/AKT Pathway"/>
    <n v="0.52005023022185004"/>
  </r>
  <r>
    <x v="126"/>
    <m/>
    <s v="川北医学院附属医院"/>
    <s v="Clinical Value of Differential lncRNA Expressions in Diagnosis of Giant Cell Tumor of Bone and Tumor Recurrence"/>
    <n v="1.1876349937212201"/>
  </r>
  <r>
    <x v="126"/>
    <m/>
    <s v="川北医学院附属医院"/>
    <s v="miRNA-216 knockdown has effects to suppress osteosarcoma  via stimulating PTEN"/>
    <n v="1.3519129342821301"/>
  </r>
  <r>
    <x v="127"/>
    <s v="主治医师"/>
    <s v="临床医学系"/>
    <s v="粪菌移植改善高胆碱饮食相关性肾纤维化的机制研究"/>
    <n v="0.2"/>
  </r>
  <r>
    <x v="128"/>
    <m/>
    <s v="药学院"/>
    <s v="肾脏成熟畸胎瘤一例"/>
    <n v="0.3"/>
  </r>
  <r>
    <x v="129"/>
    <m/>
    <m/>
    <s v="GACAT3-FASN ceRNA调控网络影响胃癌细胞脂肪酸代谢的分子机制"/>
    <n v="2.4"/>
  </r>
  <r>
    <x v="129"/>
    <s v="副教授"/>
    <s v="基础医学院"/>
    <s v="胃癌中甲基化调控hsa_circ_0050547表达与细胞脂肪酸合成代谢的分子机制及其在早期无创筛查中的应用"/>
    <n v="0.4"/>
  </r>
  <r>
    <x v="129"/>
    <s v="副教授"/>
    <s v="基础医学院"/>
    <s v="长链非编码RNA作为胃癌早期检测靶标的机制与临床应用研究"/>
    <n v="0.08"/>
  </r>
  <r>
    <x v="129"/>
    <m/>
    <s v="基础医学院"/>
    <s v="NAD(P)-dependent steroid dehydrogenase-like protein and neutral cholesterol ester hydrolase 1 serve as novel markers for early detection of gastric cancer identified using quantitative proteomics"/>
    <n v="1.31845123482629"/>
  </r>
  <r>
    <x v="129"/>
    <m/>
    <s v="基础医学院"/>
    <s v="iTRAQ-Based Quantitative Proteomics Approach Identifies Novel Diagnostic Biomarkers That Were Essential for Glutamine Metabolism and Redox Homeostasis for Gastric Cancer"/>
    <n v="1.6262536626203401"/>
  </r>
  <r>
    <x v="130"/>
    <s v="副教授"/>
    <s v="法医学系"/>
    <s v="窦房结纤维化特征性标记物探索及与心源性猝死的关系评估"/>
    <n v="6.4000000000000001E-2"/>
  </r>
  <r>
    <x v="130"/>
    <s v="教授"/>
    <s v="法医系"/>
    <s v="四川汉/回/彝族人群快速突变Y-STR的群体遗传学特征及法医学应用"/>
    <n v="9.6000000000000002E-2"/>
  </r>
  <r>
    <x v="130"/>
    <m/>
    <s v="法医学系"/>
    <s v="1412例故意伤害案件的致伤物分析"/>
    <n v="0.1"/>
  </r>
  <r>
    <x v="130"/>
    <m/>
    <s v="法医学系"/>
    <s v="西南地区1340例故意伤害案件的特征及相关因素分析"/>
    <n v="0.5"/>
  </r>
  <r>
    <x v="130"/>
    <m/>
    <s v="法医学系"/>
    <s v="Histological changes in human skin 32 days after death and the potential forensic significance"/>
    <n v="1.26618424429048"/>
  </r>
  <r>
    <x v="130"/>
    <m/>
    <s v="法医学系"/>
    <s v="Rapidly mutating Y-STRs study in Chinese Yi population"/>
    <n v="2.27"/>
  </r>
  <r>
    <x v="131"/>
    <s v="教授"/>
    <s v="免疫与分子生物学四川省高校重点实验室"/>
    <s v="脂磷酸多糖β-1,3半乳糖基转移酶和二磷酸核苷激酶b在杜氏利什曼原虫感染免疫中的作用"/>
    <n v="0.2"/>
  </r>
  <r>
    <x v="131"/>
    <s v="教授"/>
    <s v="免疫学与分子生物学研究所"/>
    <s v="杜氏利什曼原虫脂磷酸多糖β-1,3半乳糖基转移酶和核苷酸二磷酸激酶b对其致病及免疫应答的影响"/>
    <n v="0.2"/>
  </r>
  <r>
    <x v="132"/>
    <m/>
    <s v="临床医学系"/>
    <s v="基于中线对称原则矫治隐匿阴茎的临床研究"/>
    <n v="0.5"/>
  </r>
  <r>
    <x v="132"/>
    <m/>
    <s v="临床医学系"/>
    <s v="Effects of ΔNp63 Gene Down-expression on Invasion of Bladder Carcinoma Cells In Vitro."/>
    <n v="1.1232063624947699"/>
  </r>
  <r>
    <x v="133"/>
    <s v="副主任科员"/>
    <s v="附属医院"/>
    <s v="南充市县域医共体发展现状及趋势走向研究"/>
    <n v="1.6000000000000001E-3"/>
  </r>
  <r>
    <x v="134"/>
    <m/>
    <s v="预防医学系"/>
    <s v="南充市在校大学生对人体器官捐献的认知态度及意愿调查"/>
    <n v="0.1"/>
  </r>
  <r>
    <x v="135"/>
    <m/>
    <m/>
    <s v="医学新技术转化应用模型构建及实证研究（与复旦大学合作）"/>
    <n v="1.88"/>
  </r>
  <r>
    <x v="135"/>
    <s v="教授"/>
    <s v="基础卫生中心"/>
    <s v="政府外部绩效考核对公立医院绩效管理的影响研究"/>
    <n v="0.2"/>
  </r>
  <r>
    <x v="135"/>
    <s v="教授"/>
    <s v="管理学院"/>
    <s v="凉山彝族地区公共卫生服务体系解构和能力提升研究"/>
    <n v="0.08"/>
  </r>
  <r>
    <x v="135"/>
    <s v="教授"/>
    <s v="管理学院"/>
    <s v="西部少数民族地区卫生服务体系协同治理模式研究"/>
    <n v="0.2"/>
  </r>
  <r>
    <x v="135"/>
    <s v="教授"/>
    <s v="四川省卫生事业发展研究中心"/>
    <s v="卫生治理框架下公共卫生服务体系和医疗服务体系的协同研究"/>
    <n v="0.2"/>
  </r>
  <r>
    <x v="135"/>
    <m/>
    <s v="管理学院"/>
    <s v="医务人员公益性讨论个体网络结构特征研究"/>
    <n v="0.1"/>
  </r>
  <r>
    <x v="135"/>
    <m/>
    <s v="管理学院"/>
    <s v="自我中心网特征对震后远期青少年创伤后应激障碍的影响"/>
    <n v="0.1"/>
  </r>
  <r>
    <x v="135"/>
    <m/>
    <s v="管理学院"/>
    <s v="基于患者视角的四川省公立医院公益性模糊综合评价研究"/>
    <n v="0.3"/>
  </r>
  <r>
    <x v="136"/>
    <m/>
    <s v="眼视光学系"/>
    <s v="波前像差仪在眼科的应用进展"/>
    <n v="0.05"/>
  </r>
  <r>
    <x v="136"/>
    <m/>
    <s v="眼视光学系"/>
    <s v="扫频光相干断层扫描生物测量仪OA-2000的临床应用研究进展"/>
    <n v="0.15"/>
  </r>
  <r>
    <x v="136"/>
    <m/>
    <s v="眼视光学系"/>
    <s v="OCTA在检测阿尔茨海默症临床前期视网膜微血管改变中的应用"/>
    <n v="0.15"/>
  </r>
  <r>
    <x v="136"/>
    <m/>
    <s v="眼视光学系"/>
    <s v="扫频光相干断层扫描生物测量仪在白内障中的应用"/>
    <n v="0.15"/>
  </r>
  <r>
    <x v="136"/>
    <m/>
    <s v="眼视光学系"/>
    <s v="糖尿病性白内障患者术后发生角膜水肿的预测模型"/>
    <n v="0.3"/>
  </r>
  <r>
    <x v="136"/>
    <m/>
    <s v="眼视光学系"/>
    <s v="IOLMaster 700 测量健康眼生物参数的重复性与再现性"/>
    <n v="0.3"/>
  </r>
  <r>
    <x v="136"/>
    <m/>
    <s v="眼视光学系"/>
    <s v="重视屈光手术相关的双眼视觉异常问题及其风险筛查"/>
    <n v="0.3"/>
  </r>
  <r>
    <x v="136"/>
    <m/>
    <s v="眼视光学系"/>
    <s v="扫频光相干断层扫描生物测量仪测量健康人眼球生物学参数的重复性和再现性"/>
    <n v="0.3"/>
  </r>
  <r>
    <x v="137"/>
    <s v="副教授"/>
    <s v="管理学院"/>
    <s v="新时代“课程思政”背景下高校课堂教学质量评价研究"/>
    <n v="0.2"/>
  </r>
  <r>
    <x v="137"/>
    <m/>
    <s v="管理学院"/>
    <s v="卫生经济管理研究"/>
    <n v="1"/>
  </r>
  <r>
    <x v="137"/>
    <m/>
    <s v="管理学院"/>
    <s v="基本医疗保险基础理论与实证研究"/>
    <n v="1"/>
  </r>
  <r>
    <x v="138"/>
    <m/>
    <s v="川北医学院附属医院"/>
    <s v="超声在肩袖撕裂诊疗中的研究进展"/>
    <n v="0.1"/>
  </r>
  <r>
    <x v="139"/>
    <s v="教授"/>
    <s v="临床医学系"/>
    <s v="Lgr5/ALDH双多肽特异性靶向结直肠癌肿瘤干细胞及分子治疗网络构建"/>
    <n v="0.2"/>
  </r>
  <r>
    <x v="139"/>
    <m/>
    <s v="临床医学系"/>
    <s v="高甘油三酯血症急性胰腺炎与胆源性急性胰腺炎临床特征比较"/>
    <n v="0.1"/>
  </r>
  <r>
    <x v="139"/>
    <m/>
    <s v="临床医学系"/>
    <s v="上皮细胞生长因子作用时间对富集结肠癌肿瘤干细胞的影响"/>
    <n v="0.1"/>
  </r>
  <r>
    <x v="139"/>
    <m/>
    <s v="临床医学系"/>
    <s v="碱性成纤维细胞生长因子在富集结直肠癌肿瘤干细胞中的作用"/>
    <n v="0.1"/>
  </r>
  <r>
    <x v="139"/>
    <m/>
    <s v="临床医学系"/>
    <s v="_x0009_肿瘤干细胞及Wnt/β-catenin信号通路在结直肠癌肝转移中的作用"/>
    <n v="0.1"/>
  </r>
  <r>
    <x v="139"/>
    <m/>
    <s v="临床医学系"/>
    <s v="下调PKR基因对胰腺细胞AR42J增殖、凋亡的影响及机制"/>
    <n v="0.3"/>
  </r>
  <r>
    <x v="139"/>
    <m/>
    <s v="临床医学系"/>
    <s v="Melatonin inhibits GABAergic neurons in the hypothalamus  consistent with a reduction in wakefulness"/>
    <n v="1.2211176224361699"/>
  </r>
  <r>
    <x v="139"/>
    <m/>
    <s v="临床医学系"/>
    <s v="Inhibiting of self-renewal, migration and invasion of ovarian cancer stem cells by blocking TGF-β pathway"/>
    <n v="1.6644630484988501"/>
  </r>
  <r>
    <x v="139"/>
    <m/>
    <s v="临床医学系"/>
    <s v="Krüppel-like factor 4 regulates stemness and mesenchymal properties of colorectal cancer stem cells through the TGF-β1/Smad/snail pathway"/>
    <n v="6.05"/>
  </r>
  <r>
    <x v="140"/>
    <s v="副教授"/>
    <s v="临床医学系"/>
    <s v="言语诱发ABR联合事件相关诱发电位在构建老年性聋患者听觉认知脑功能网络中的意义研究"/>
    <n v="0.2"/>
  </r>
  <r>
    <x v="141"/>
    <s v="教授"/>
    <s v="基础医学院"/>
    <s v="基于光学原理对眼前节形态的分析及屈光不正矫正的评估"/>
    <n v="0.04"/>
  </r>
  <r>
    <x v="141"/>
    <m/>
    <s v="现代教育技术中心"/>
    <s v="多焦点人工晶状体植入术后客观视觉质量评估的 Ｍeta分析"/>
    <n v="0.15"/>
  </r>
  <r>
    <x v="142"/>
    <s v="助教"/>
    <s v="护理学院"/>
    <s v="青年深静脉血栓形成患者心理弹性发展模型的构建与实证研究"/>
    <n v="0.2"/>
  </r>
  <r>
    <x v="143"/>
    <m/>
    <s v="基础医学院"/>
    <s v="Comparative Study of Choke Vessel Reconstruction With Single and Multiple Perforator–Based Flaps on the Murine Back Using Delayed Surgery"/>
    <n v="0.57221012976140595"/>
  </r>
  <r>
    <x v="144"/>
    <s v="副教授"/>
    <s v="体育部"/>
    <s v="基于健康促进与教育的城乡“体医协作”路径与模式研究"/>
    <n v="0.2"/>
  </r>
  <r>
    <x v="144"/>
    <s v="副教授"/>
    <s v="体育部"/>
    <s v="体医融合促进全民健康教育体系研究"/>
    <n v="0.2"/>
  </r>
  <r>
    <x v="144"/>
    <m/>
    <s v="体育部"/>
    <s v="推进“健康中国”建设背景下体医协作契合点研究"/>
    <n v="0.3"/>
  </r>
  <r>
    <x v="144"/>
    <m/>
    <s v="体育部"/>
    <s v="利益相关者视角下的民族民间体育赛事协同治理研究"/>
    <n v="0.5"/>
  </r>
  <r>
    <x v="144"/>
    <m/>
    <s v="体育部"/>
    <s v="利益相关者视角下的民族民间体育赛事协同治理研究——人大检索"/>
    <n v="0.5"/>
  </r>
  <r>
    <x v="145"/>
    <s v="教授"/>
    <s v="临床医学系"/>
    <s v="丹酚酸B调控Nrf2抑制线粒体氧化应激在ICP治疗及发病中的研究"/>
    <n v="0.2"/>
  </r>
  <r>
    <x v="146"/>
    <s v="主治(主管)医(药、护、技)师"/>
    <s v="临床医学院"/>
    <s v="miR146通过Hippo信号通路调节三阴性乳腺癌生物学行为的机制研究"/>
    <n v="0.04"/>
  </r>
  <r>
    <x v="147"/>
    <s v="主任医师"/>
    <s v="肝胆胰肠疾病研究所"/>
    <s v="C/EBP-δ协同HIF-1α参与肿瘤相关巨噬细胞功能调节及其在肝癌进展中的作用和机制研究"/>
    <n v="0.2"/>
  </r>
  <r>
    <x v="147"/>
    <m/>
    <s v="川北医学院"/>
    <s v="肝病精准与微创诊疗南充市重点实验室"/>
    <n v="1"/>
  </r>
  <r>
    <x v="147"/>
    <m/>
    <s v="川北医学院附属医院"/>
    <s v="MINIMALLY INVASIVE PANCREATIC SURGERY"/>
    <n v="0.2"/>
  </r>
  <r>
    <x v="147"/>
    <m/>
    <s v="川北医学院附属医院"/>
    <s v="长链非编码 RNA 对胆囊癌恶性生物学行为调节的研究进展"/>
    <n v="0.05"/>
  </r>
  <r>
    <x v="147"/>
    <m/>
    <s v="川北医学院附属医院"/>
    <s v="腹腔镜技术在保留十二指肠胰头切除术中的应用（附视频）"/>
    <n v="0.1"/>
  </r>
  <r>
    <x v="147"/>
    <m/>
    <s v="川北医学院附属医院"/>
    <s v="腹腔镜肝切除术治疗肝细胞癌中国专家共识(2020版)"/>
    <n v="0.15"/>
  </r>
  <r>
    <x v="147"/>
    <m/>
    <s v="川北医学院附属医院"/>
    <s v="腹腔镜肝门部胆管癌根治性切除 操作流程专家建议"/>
    <n v="0.15"/>
  </r>
  <r>
    <x v="147"/>
    <m/>
    <s v="川北医学院附属医院"/>
    <s v="胆道外科抗菌药物规范化应用专家共识（2019版）"/>
    <n v="0.15"/>
  </r>
  <r>
    <x v="147"/>
    <m/>
    <s v="川北医学院附属医院"/>
    <s v="胆道镜在肝胆管结石病诊断与治疗中的应用专家共识(2019版)"/>
    <n v="0.15"/>
  </r>
  <r>
    <x v="147"/>
    <m/>
    <s v="川北医学院附属医院"/>
    <s v="肝胆管结石病微创手术治疗指南(2019版)"/>
    <n v="0.15"/>
  </r>
  <r>
    <x v="147"/>
    <m/>
    <s v="川北医学院附属医院"/>
    <s v="肝胆管结石病胆肠吻合术应用专家共识(2019版)"/>
    <n v="0.15"/>
  </r>
  <r>
    <x v="147"/>
    <m/>
    <s v="川北医学院附属医院"/>
    <s v="胆囊癌个体化治疗的研究进展"/>
    <n v="0.15"/>
  </r>
  <r>
    <x v="147"/>
    <m/>
    <s v="川北医学院附属医院"/>
    <s v="腹腔镜下根治性切除术治疗IV型肝门部胆管癌的效果分析"/>
    <n v="0.3"/>
  </r>
  <r>
    <x v="147"/>
    <m/>
    <s v="川北医学院附属医院"/>
    <s v="pT3期胆囊癌行扩大根治术的临床价值"/>
    <n v="0.5"/>
  </r>
  <r>
    <x v="147"/>
    <m/>
    <s v="川北医学院附属医院"/>
    <s v="腹腔镜肝门部胆管癌根治性切除近期疗效的多中心临床研究"/>
    <n v="0.5"/>
  </r>
  <r>
    <x v="147"/>
    <m/>
    <s v="川北医学院附属医院"/>
    <s v="第8版AJCC分期系统对肝内胆管癌术后预后评估价值研究"/>
    <n v="0.5"/>
  </r>
  <r>
    <x v="147"/>
    <m/>
    <s v="川北医学院附属医院"/>
    <s v="血清CA199异常对胆总管结石继发性急性胆管炎患者的早期预判价值"/>
    <n v="0.5"/>
  </r>
  <r>
    <x v="147"/>
    <m/>
    <s v="川北医学院附属医院"/>
    <s v="３ Ｄ和２ Ｄ腔镜在胸前入路甲状腺癌手术中的效果比较"/>
    <n v="0.5"/>
  </r>
  <r>
    <x v="147"/>
    <m/>
    <s v="川北医学院附属医院"/>
    <s v="腹腔镜根治性切除肝门部胆管癌15例临床分析"/>
    <n v="0.5"/>
  </r>
  <r>
    <x v="147"/>
    <m/>
    <s v="川北医学院附属医院"/>
    <s v="Complete laparoscopic radical resection of hilar cholangiocarcinoma: technical aspects and long-term results from a?single center"/>
    <n v="1.0700209292591001"/>
  </r>
  <r>
    <x v="147"/>
    <m/>
    <s v="川北医学院附属医院"/>
    <s v="The efficacy of microwave ablation versus liver resection in the treatment of hepatocellular carcinoma and liver metastases: A systematic review and meta-analysis"/>
    <n v="1.41789325121889"/>
  </r>
  <r>
    <x v="147"/>
    <m/>
    <s v="川北医学院附属医院"/>
    <s v="&quot;Genome-Wide Transcriptional Analysis Reveals Alternative Splicing Event Profiles in Hepatocellular Carcinoma and Their Prognostic Significance&quot;"/>
    <n v="1.54900692840647"/>
  </r>
  <r>
    <x v="147"/>
    <m/>
    <s v="川北医学院附属医院"/>
    <s v="A ROS-Responsive Self-Assembly Driven by Multiple Intermolecular Interaction Enhances Tumor-Targeted  Chemotherapy"/>
    <n v="2.9906851424172398"/>
  </r>
  <r>
    <x v="147"/>
    <m/>
    <s v="川北医学院附属医院"/>
    <s v="&quot;Minimally invasive surgery for?hilar cholangiocarcinoma: a?multicenter  retrospective analysis of?158 patients&quot;"/>
    <n v="4.88"/>
  </r>
  <r>
    <x v="148"/>
    <s v="主治(主管)医(药、护、技)师"/>
    <s v="临床医学院"/>
    <s v="基于奥马哈系统的延续性护理在糖尿病合并肛周脓肿患者的应用和效果评价"/>
    <n v="2.4E-2"/>
  </r>
  <r>
    <x v="149"/>
    <s v="副主任医(药、护、技)师"/>
    <s v="第二临床医学院"/>
    <s v="lncRNA MALAT1通过靶向miR-206调控A3AR和CDK9在卵巢癌增殖侵袭中的作用机制"/>
    <n v="9.6000000000000002E-2"/>
  </r>
  <r>
    <x v="150"/>
    <s v="副教授"/>
    <s v="口腔医学系"/>
    <s v="基于转录组测序研究白藜芦醇对正畸治疗患者牙周改建的作用及机制研究"/>
    <n v="0.2"/>
  </r>
  <r>
    <x v="150"/>
    <s v="副教授"/>
    <s v="口腔医学系"/>
    <s v="IL-37对TGF-β1/Smads信号通路抑制牙周炎患者炎症反应的分子机制"/>
    <n v="0.2"/>
  </r>
  <r>
    <x v="150"/>
    <m/>
    <s v="口腔医学系"/>
    <s v="口腔科疾病诊治及技术要点"/>
    <n v="0.4"/>
  </r>
  <r>
    <x v="151"/>
    <s v="副教授"/>
    <s v="护理学院"/>
    <s v="糖尿病患者胰岛素注射及血糖监测恐惧量表的编制及应用"/>
    <n v="1.6E-2"/>
  </r>
  <r>
    <x v="151"/>
    <s v="副教授"/>
    <s v="护理学院"/>
    <s v="糖尿病患者胰岛素注射及血糖监测恐惧量表的汉化及其应用研究"/>
    <n v="0.2"/>
  </r>
  <r>
    <x v="152"/>
    <m/>
    <s v="护理学院"/>
    <s v="回授法联合电话随访对农村糖尿病患者健康素养和血糖控制水平的影响"/>
    <n v="0.1"/>
  </r>
  <r>
    <x v="152"/>
    <m/>
    <s v="护理学院"/>
    <s v="回授法联合家庭参与对老年2型糖尿病患者健康素养和生存质量的影响"/>
    <n v="0.5"/>
  </r>
  <r>
    <x v="152"/>
    <m/>
    <s v="护理学院"/>
    <s v="糖尿病患者胰岛素注射及血糖监测恐惧的研究进展"/>
    <n v="0.5"/>
  </r>
  <r>
    <x v="153"/>
    <s v="主治医师"/>
    <s v="第二临床医学院"/>
    <s v="辛伐他汀调控小胶质/巨嗜细胞表型转化减轻脑出血后白质损伤的效应及机制研究"/>
    <n v="0.2"/>
  </r>
  <r>
    <x v="153"/>
    <s v="医师"/>
    <s v="第二临床学院"/>
    <s v="辛伐他汀调控小胶质/巨嗜细胞表型转化减轻脑出血后白质损伤的效应及机制研究"/>
    <n v="0.2"/>
  </r>
  <r>
    <x v="154"/>
    <m/>
    <s v="川北医学院第二临床医学院"/>
    <s v="The Incidence, Risk Factors and In-Hospital Mortality of Acute Kidney Injury in Patients After Surgery for Acute Type A Aortic Dissection: A Single-Center Retrospective Analysis of 335 Patients"/>
    <n v="1.5153194765204001"/>
  </r>
  <r>
    <x v="155"/>
    <s v="副主任医师"/>
    <s v="医学影像学院"/>
    <s v="新型载Fe/V-MOF仿酶制剂水凝胶敷料联合声动力治疗多重耐药菌感染"/>
    <n v="0.2"/>
  </r>
  <r>
    <x v="156"/>
    <s v="副主任医师"/>
    <s v="临床医学系"/>
    <s v="以PKCθ为靶点通过增强肺泡上皮屏障功能减轻小鼠急性肺损伤的实验研究"/>
    <n v="0.2"/>
  </r>
  <r>
    <x v="157"/>
    <s v="讲师"/>
    <s v="麻醉学系"/>
    <s v="MIF介导Tau蛋白过度磷酸化修饰在术后认知功能障碍中的作用及其机制研究"/>
    <n v="0.2"/>
  </r>
  <r>
    <x v="158"/>
    <m/>
    <s v="基础医学院"/>
    <s v="探讨新型冠状病毒肺炎疫情在医学免疫学教学中的应用"/>
    <n v="0.3"/>
  </r>
  <r>
    <x v="159"/>
    <m/>
    <s v="管理学院"/>
    <s v="具身认知对大学生思想政治教育方法的实践启示"/>
    <n v="0.1"/>
  </r>
  <r>
    <x v="159"/>
    <m/>
    <s v="管理学院"/>
    <s v="茶文化“和”视角下医学生和谐人格培养"/>
    <n v="0.3"/>
  </r>
  <r>
    <x v="160"/>
    <s v="副主任医(药、护、技)师"/>
    <s v="临床医学院"/>
    <s v="IGF2BP1促进DKK1 mRNA稳定性抑制胎盘植入发生的作用机制研究"/>
    <n v="0.04"/>
  </r>
  <r>
    <x v="161"/>
    <m/>
    <s v="医学影像学院"/>
    <s v="双源 CT 常用扫描模式在先天性心脏病诊断中的应用价值"/>
    <n v="0.05"/>
  </r>
  <r>
    <x v="161"/>
    <m/>
    <s v="医学影像学院"/>
    <s v="心脏磁共振在肥厚型心肌病诊断及预后评价的应用进展"/>
    <n v="0.15"/>
  </r>
  <r>
    <x v="161"/>
    <m/>
    <s v="医学影像学院"/>
    <s v="糖尿病心肌病的 CMR 诊断及研究进展"/>
    <n v="0.15"/>
  </r>
  <r>
    <x v="161"/>
    <m/>
    <s v="医学影像学院"/>
    <s v="心脏磁共振特征追踪技术定量评价 肝硬化患者左室功能异常的初步研究"/>
    <n v="0.3"/>
  </r>
  <r>
    <x v="161"/>
    <m/>
    <s v="医学影像学院"/>
    <s v="胸部 ＣＴ检出胸外偶发病变的价值及临床意义"/>
    <n v="0.3"/>
  </r>
  <r>
    <x v="161"/>
    <m/>
    <s v="医学影像学院"/>
    <s v="High-resolution CT features of the COVID-19 infection in Nanchong City: Initial and follow-up changes among different clinical types"/>
    <n v="1"/>
  </r>
  <r>
    <x v="162"/>
    <s v="副教授"/>
    <s v="药学院"/>
    <s v="基于生产过程中主要有效成分传递的茵芪肝复颗粒提取、醇沉环节关键工艺参数辨识及优化"/>
    <n v="9.6000000000000002E-2"/>
  </r>
  <r>
    <x v="162"/>
    <m/>
    <s v="药学院"/>
    <s v="建立酶标仪法检测沙棘的羟自由基清除活性"/>
    <n v="0.3"/>
  </r>
  <r>
    <x v="162"/>
    <m/>
    <s v="药学院"/>
    <s v="Comparison of Volatile Oil between the Fruits of Amomum villosum Lour. and Amomum villosum Lour. var. xanthioides T. L. Wu et Senjen Based on GC-MS and Chemometric Techniques"/>
    <n v="1.1812758532204299"/>
  </r>
  <r>
    <x v="163"/>
    <s v="副主任医师"/>
    <s v="临床医学系"/>
    <s v="MSC-exo通过lncRNA Gm4419/DNMT1调控KLF4甲基化修饰介导焦亡缓解TSCI的机制研究"/>
    <n v="0.2"/>
  </r>
  <r>
    <x v="164"/>
    <m/>
    <s v="川北医学院附属医院"/>
    <s v="Effects of the Dietary Approaches to Stop Hypertension (DASH) on  Pregnancy/Neonatal Outcomes and Maternal Glycemic Control: A  Systematic Review and Meta-analysis of Randomized Clinical Trials"/>
    <n v="0.53119296776894098"/>
  </r>
  <r>
    <x v="165"/>
    <s v="教授"/>
    <s v="医学影像学院"/>
    <s v="靶向乏氧微环境CAIX新型分子探针的构建及其甲状腺髓样癌乏氧调控机制研究"/>
    <n v="0.2"/>
  </r>
  <r>
    <x v="166"/>
    <m/>
    <s v="川北医学院附属医院"/>
    <s v="7例新型冠状病毒肺炎患者的临床特点及影响预后的相关性分析"/>
    <n v="0.1"/>
  </r>
  <r>
    <x v="167"/>
    <s v="实验师"/>
    <s v="第二附属医院"/>
    <s v="药学干预对基层卫生机构合理用药的影响研究—以南充市高坪区为例"/>
    <n v="1.6000000000000001E-3"/>
  </r>
  <r>
    <x v="168"/>
    <s v="教授"/>
    <s v="体育部"/>
    <s v="人类卫生健康共同体下运动促进全民健康的中国范式构建与实践路径研究"/>
    <n v="0.2"/>
  </r>
  <r>
    <x v="168"/>
    <m/>
    <s v="体育部"/>
    <s v="人类卫生健康命运共同体下重大传染病疫情的困境突破与治理机制构建"/>
    <n v="0.1"/>
  </r>
  <r>
    <x v="168"/>
    <m/>
    <s v="体育部"/>
    <s v="人类卫生健康共同体：身体活动促进健康世界的中国范式探骊"/>
    <n v="0.5"/>
  </r>
  <r>
    <x v="168"/>
    <m/>
    <s v="体育部"/>
    <s v="公共健康视域下体育健康功能提升及价值实现路径"/>
    <n v="0.5"/>
  </r>
  <r>
    <x v="169"/>
    <s v="副教授"/>
    <s v="审计处"/>
    <s v="四川省基层医疗机构运行监管效率评价研究"/>
    <n v="1.6000000000000001E-3"/>
  </r>
  <r>
    <x v="169"/>
    <s v="副教授"/>
    <s v="管理学院"/>
    <s v="政府对公立医院运行综合监管的有效性研究"/>
    <n v="0.2"/>
  </r>
  <r>
    <x v="169"/>
    <m/>
    <s v="计划财务处"/>
    <s v="第一大股东控制权转移的财务后果研究"/>
    <n v="1"/>
  </r>
  <r>
    <x v="169"/>
    <m/>
    <s v="计划财务处"/>
    <s v="中国出口企业反倾销应诉能力会计测度研究"/>
    <n v="0.3"/>
  </r>
  <r>
    <x v="170"/>
    <s v="副主任护师"/>
    <s v="临床医学系"/>
    <s v="伴吞咽功能障碍脑瘫患儿的语言评估及训练方法研究"/>
    <n v="0.2"/>
  </r>
  <r>
    <x v="171"/>
    <s v="副教授"/>
    <s v="医学影像学院"/>
    <s v="MR分子成像在急性胰腺炎肾损伤早期诊断中的应用及其分子机制研究"/>
    <n v="0.2"/>
  </r>
  <r>
    <x v="172"/>
    <s v="副教授"/>
    <s v="医学影像学院"/>
    <s v="基于CT影像组学对非小细胞肺癌免疫治疗超进展的预测因素及发生机制的研究"/>
    <n v="0.2"/>
  </r>
  <r>
    <x v="172"/>
    <m/>
    <s v="医学影像学院"/>
    <s v="肝癌磁共振分子成像和成像靶点的研究进展"/>
    <n v="0.15"/>
  </r>
  <r>
    <x v="172"/>
    <m/>
    <s v="医学影像学院"/>
    <s v="CT 引导下经皮同轴活检在肺磨玻璃病变中的应用"/>
    <n v="0.5"/>
  </r>
  <r>
    <x v="172"/>
    <m/>
    <s v="医学影像学院"/>
    <s v="CT-guided core needle biopsy of small (≤20 mm) subpleural pulmonary lesions: value of the long transpulmonary needle path"/>
    <n v="1.33836751778987"/>
  </r>
  <r>
    <x v="172"/>
    <m/>
    <s v="医学影像学院"/>
    <s v="High-Score US-Suspicious Subcentimeter Thyroid Nodules: What Factors Affect Adequate Sampling of US-Guided Fine-Needle Aspiration Biopsy?"/>
    <n v="1.43633319380494"/>
  </r>
  <r>
    <x v="173"/>
    <m/>
    <s v="药学院"/>
    <s v="一测多评法同时测定朴沉化郁丸中9种成分"/>
    <n v="0.5"/>
  </r>
  <r>
    <x v="174"/>
    <m/>
    <s v="医学检验系"/>
    <s v="SC-120全自动推片染色机在血细胞形态检查中的应用研究"/>
    <n v="0.1"/>
  </r>
  <r>
    <x v="175"/>
    <m/>
    <s v="外国语言文化系"/>
    <s v="The changed functional status of the brain was involved in patients with poststroke aphasia: Coordinate-based (activation likelihood estimation) meta-analysis"/>
    <n v="0.62667643365424897"/>
  </r>
  <r>
    <x v="175"/>
    <m/>
    <s v="外国语言文化系"/>
    <s v="A Case Study: Effects of Foot Reflexotherapy in an Infant with Sensorineural Hearing Loss"/>
    <n v="1"/>
  </r>
  <r>
    <x v="176"/>
    <s v="主治医师"/>
    <s v="临床医学系"/>
    <s v="聚合物分子刷结合RGD肽功能化修饰的3D打印骨修复支架的构建及其促血管化与促骨修复的研究"/>
    <n v="0.2"/>
  </r>
  <r>
    <x v="176"/>
    <m/>
    <s v="川北医学院附院"/>
    <s v="基于纳米羟基磷灰石/聚酰胺66的增韧改性骨生物材料的应用研究"/>
    <n v="0.25"/>
  </r>
  <r>
    <x v="176"/>
    <m/>
    <s v="川北医学院附属医院"/>
    <s v="β-蜕皮甾酮促进小鼠前成骨细胞体外增殖及诱导成骨分化"/>
    <n v="0.3"/>
  </r>
  <r>
    <x v="176"/>
    <m/>
    <s v="川北医学院附属医院"/>
    <s v="静脉滴注氨甲环酸联合局部“氨甲环酸 鸡尾酒”疗法在股骨转子间骨折 内固定中的应用研究"/>
    <n v="0.5"/>
  </r>
  <r>
    <x v="176"/>
    <m/>
    <s v="川北医学院附属医院"/>
    <s v="Controlled release of basic fibroblast growth factor from a peptide biomaterial for bone regeneration"/>
    <n v="1.01441313831152"/>
  </r>
  <r>
    <x v="176"/>
    <m/>
    <s v="川北医学院附属医院"/>
    <s v="In vitro evaluation of an yttria-stabilized zirconia reinforced nano-hydroxyapatite/polyamide 66 ternary biomaterial: biomechanics, biocompatibility and bioactivity"/>
    <n v="1.3384983320503001"/>
  </r>
  <r>
    <x v="176"/>
    <m/>
    <s v="川北医学院附属医院"/>
    <s v="A novel biodegradable Mg-1Zn-0.5Sn alloy: Mechanical properties, corrosion behavior, biocompatibility, and antibacterial activity"/>
    <n v="2.84"/>
  </r>
  <r>
    <x v="176"/>
    <m/>
    <s v="川北医学院附属医院"/>
    <s v="Regulation of the inflammatory cycle by a controllable release hydrogel for  eliminating postoperative inflammation after discectomy"/>
    <n v="2.8559999999999999"/>
  </r>
  <r>
    <x v="176"/>
    <m/>
    <s v="川北医学院附属医院"/>
    <s v="In vitro and in vivo evaluations of nano-hydroxyapatite/polyamide 66/yttria-stabilized zirconia as a novel bioactive material for bone screws: Biocompatibility and bioactivity"/>
    <n v="3.00789838337182"/>
  </r>
  <r>
    <x v="177"/>
    <m/>
    <s v="临床医学系"/>
    <s v="前正中入路联合外侧入路治疗肘关节恐怖三联征的效果评价"/>
    <n v="0.3"/>
  </r>
  <r>
    <x v="177"/>
    <m/>
    <s v="临床医学系"/>
    <s v="Oleanolic acid mitigates interleukin-1β-induced chondrocyte dysfunction by regulating miR-148-3p-modulated FGF2 expression"/>
    <n v="1"/>
  </r>
  <r>
    <x v="178"/>
    <s v="教授"/>
    <s v="临床医学系"/>
    <s v="基于血浆外泌体蛋白质组学前列腺增生炎症相关biomarker的研究"/>
    <n v="0.8"/>
  </r>
  <r>
    <x v="178"/>
    <m/>
    <s v="川北医学院第二临床医学院"/>
    <s v="逆行肾内手术与经皮肾镜取石术治疗 2~3 cm 肾结石的 meta分析"/>
    <n v="0.05"/>
  </r>
  <r>
    <x v="178"/>
    <m/>
    <s v="川北医学院第二临床医学院"/>
    <s v="经腹途径与经腹膜后途径腹腔镜去顶减压术治疗单纯性肾囊肿的 Meta 分析"/>
    <n v="0.05"/>
  </r>
  <r>
    <x v="178"/>
    <m/>
    <s v="川北医学院第二临床医学院"/>
    <s v="保留 Retzius间隙的机器人辅助腹腔镜根治性前列腺癌切除术的安全性及有效性的荟萃分析"/>
    <n v="0.1"/>
  </r>
  <r>
    <x v="178"/>
    <m/>
    <s v="川北医学院第二临床医学院"/>
    <s v="Avanafil for the Treatment of men With  Erectile Dysfunction: A Systematic  Review and Meta-analysis of Randomized  Controlled Trials"/>
    <n v="0.518685642528255"/>
  </r>
  <r>
    <x v="178"/>
    <m/>
    <s v="川北医学院附属医院"/>
    <s v="The association between metabolic syndrome and benign prostatic hyperplasia: a systematic review and meta-analysis"/>
    <n v="0.95"/>
  </r>
  <r>
    <x v="178"/>
    <m/>
    <s v="川北医学院第二临床医学院"/>
    <s v="Comparison Between Minimally Invasive Simple Prostatectomy and Open Simple Prostatectomy for Large Prostates: A Systematic Review and Meta-Analysis of Comparative Trials"/>
    <n v="1.2077469848601501"/>
  </r>
  <r>
    <x v="178"/>
    <m/>
    <s v="川北医学院第二临床医学院"/>
    <s v="Comparison of Perioperative Outcomes of Robot-Assisted vs. Laparoscopic Radical Nephrectomy: A Systematic Review and Meta-Analysis"/>
    <n v="1.3601129073646401"/>
  </r>
  <r>
    <x v="178"/>
    <m/>
    <s v="川北医学院第二临床医学院"/>
    <s v="Can 68Ga-prostate specifc membrane  antigen positron emission tomography/ computerized tomography provide an accurate  lymph node staging for patients with medium/ high risk prostate cancer? A diagnostic  meta-analysis"/>
    <n v="1.50466256094432"/>
  </r>
  <r>
    <x v="178"/>
    <m/>
    <s v="川北医学院第二临床医学院"/>
    <s v="Diagnostic Value of Telomerase Activity in Patients With Bladder Cancer: A Meta-Analysis of Diagnostic Test"/>
    <n v="1.57011290736464"/>
  </r>
  <r>
    <x v="178"/>
    <m/>
    <s v="川北医学院第二临床医学院"/>
    <s v="Can robotic-assisted radical cystectomy provide patients  with a smaller trauma and faster recovery period? A systematic review  and meta-analysis of comparative trials"/>
    <n v="2.31"/>
  </r>
  <r>
    <x v="179"/>
    <m/>
    <s v="临床医学系"/>
    <s v="预减压联合标准去大骨瓣减压对创伤性急性硬 膜下血肿合并脑疝的疗效分析"/>
    <n v="0.1"/>
  </r>
  <r>
    <x v="179"/>
    <m/>
    <s v="川北医学院附属医院"/>
    <s v="小脑动静脉畸形临床分析"/>
    <n v="0.3"/>
  </r>
  <r>
    <x v="179"/>
    <m/>
    <s v="川北医学院附属医院"/>
    <s v="高压氧对前庭神经瘤术后面神经功能恢复的疗效"/>
    <n v="0.5"/>
  </r>
  <r>
    <x v="179"/>
    <m/>
    <s v="川北医学院附属医院"/>
    <s v="颅内原发性血管外皮细胞瘤诊治分析"/>
    <n v="1"/>
  </r>
  <r>
    <x v="180"/>
    <s v="副教授"/>
    <s v="马克思主义学院"/>
    <s v="共产国际和苏共对中共马克思主义理论教育影响研究"/>
    <n v="0.2"/>
  </r>
  <r>
    <x v="181"/>
    <m/>
    <s v="管理学院"/>
    <s v="心理剧在国内的发展现状及困境"/>
    <n v="0.1"/>
  </r>
  <r>
    <x v="182"/>
    <m/>
    <s v="川北医学院附属医院"/>
    <s v="乳腺癌患者血浆纤维蛋白原和D-二聚体及抗凝血酶iii活性水平的变化及临床意义"/>
    <n v="0.1"/>
  </r>
  <r>
    <x v="182"/>
    <m/>
    <s v="川北医学院附属医院"/>
    <s v="慢性HBV感染患者细胞免疫与miRNA155表达相关性研究"/>
    <n v="0.1"/>
  </r>
  <r>
    <x v="182"/>
    <m/>
    <s v="川北医学院附属医院"/>
    <s v="妊娠不同时期孕妇血浆凝固四项、FDP、D-二聚体和AT-iii的变化及临床意义"/>
    <n v="0.1"/>
  </r>
  <r>
    <x v="183"/>
    <s v="讲师"/>
    <s v="临床医学系"/>
    <s v="基于络病理论探讨石斛中活性成分erianin抗胶质瘤VM的作用及机制"/>
    <n v="0.2"/>
  </r>
  <r>
    <x v="183"/>
    <s v="讲师"/>
    <s v="临床医学系"/>
    <s v="基于网络药理学探讨毛兰素通过PI3K/AKT信号通路抑制胶质瘤血管生成拟态及上皮间质转变的机制研究"/>
    <n v="0.2"/>
  </r>
  <r>
    <x v="183"/>
    <m/>
    <s v="临床医学系"/>
    <s v="体液中GDF-15水平在实体恶性肿瘤患者中的预后价值"/>
    <n v="0.1"/>
  </r>
  <r>
    <x v="183"/>
    <m/>
    <s v="临床医学系"/>
    <s v="EN2在胶质母细胞瘤中的表达及其预后价值"/>
    <n v="0.1"/>
  </r>
  <r>
    <x v="183"/>
    <m/>
    <s v="临床医学系"/>
    <s v="The significance of preoperative hematological inflammatory markers in patients with meningiomas"/>
    <n v="1.1385265801590601"/>
  </r>
  <r>
    <x v="183"/>
    <m/>
    <s v="临床医学系"/>
    <s v="The prognostic role of preoperative systemic immune-inflammation index and albumin/globulin ratio in patients with newly diagnosed high-grade glioma"/>
    <n v="1.2385265801590599"/>
  </r>
  <r>
    <x v="184"/>
    <s v="副主任委员"/>
    <s v="附属医院"/>
    <s v="藏区“9+3”护理专业学生的学习投入与实习教育环境感知及学业自我效能感之间的中介效应研究"/>
    <n v="1.6000000000000001E-3"/>
  </r>
  <r>
    <x v="184"/>
    <s v="副主任医师"/>
    <s v="临床医学系"/>
    <s v="构建新型的具有网状交联结构的原位成型的活性氧响应性的可局部注射使用的高分子纳米水凝胶载药控释系统——以心肌缺血再灌注保护为临床应用"/>
    <n v="0.2"/>
  </r>
  <r>
    <x v="185"/>
    <m/>
    <s v="临床医学系"/>
    <s v="南充地区老年男性性生活质量及勃起功能障碍患病率初步调查"/>
    <n v="0.1"/>
  </r>
  <r>
    <x v="185"/>
    <m/>
    <s v="临床医学系"/>
    <s v="药物联合体外冲击波治疗ⅢA型前列腺炎的临床研究"/>
    <n v="0.1"/>
  </r>
  <r>
    <x v="185"/>
    <m/>
    <s v="临床医学系"/>
    <s v="电子输尿管软镜下钬激光碎石联合镍钛合金取石网篮处理肾结石的临床效果研究"/>
    <n v="0.1"/>
  </r>
  <r>
    <x v="185"/>
    <m/>
    <s v="临床医学系"/>
    <s v="体外冲击波治疗慢性盆腔疼痛综合症临床效果的Meta分析"/>
    <n v="0.15"/>
  </r>
  <r>
    <x v="185"/>
    <m/>
    <s v="临床医学系"/>
    <s v="2018年上半年某城区中老年男性迟发性性腺功能减退症的流行病学调查"/>
    <n v="0.3"/>
  </r>
  <r>
    <x v="185"/>
    <m/>
    <s v="临床医学系"/>
    <s v="miR-21-5p promotes cell proliferation and G1/S transition in melanoma by targeting CDKN2C"/>
    <n v="0.64636249476768504"/>
  </r>
  <r>
    <x v="185"/>
    <m/>
    <s v="临床医学系"/>
    <s v="Long Noncoding RNA NEAT1 Aggravates Aβ-Induced Neuronal Damage by Targeting miR-107 in Alzheimer's Disease."/>
    <n v="1.23548765173713"/>
  </r>
  <r>
    <x v="185"/>
    <m/>
    <s v="临床医学系"/>
    <s v="MicroRNA-151 regulates the growth, chemosensitivity and metastasis of human prostate cancer cells by targeting PI3K/AKT"/>
    <n v="1.2860276266220201"/>
  </r>
  <r>
    <x v="186"/>
    <m/>
    <s v="川北医学院附属医院"/>
    <s v="中医疾病诊疗集锦"/>
    <n v="0.25"/>
  </r>
  <r>
    <x v="187"/>
    <s v="主治(主管)医(药、护、技)师"/>
    <s v="临床医学院"/>
    <s v="川芎嗪产前干预对先天性膈疝大鼠肺发育不良的影响及机制研究"/>
    <n v="2.4E-2"/>
  </r>
  <r>
    <x v="188"/>
    <m/>
    <s v="川北医学院附属医院"/>
    <s v="高强度聚焦超声联合宫腔镜治疗直径4～8 cm的Ⅱ型黏膜下肌瘤12例分析"/>
    <n v="0.1"/>
  </r>
  <r>
    <x v="189"/>
    <s v="副教授"/>
    <s v="管理学院"/>
    <s v="当代中国心态秩序与宗教家庭观的变迁研究"/>
    <n v="0.2"/>
  </r>
  <r>
    <x v="189"/>
    <m/>
    <s v="管理学院"/>
    <s v="China: Some Exceptions of Secularization Thesis"/>
    <n v="1"/>
  </r>
  <r>
    <x v="190"/>
    <m/>
    <s v="川北医学院附属医院"/>
    <s v="新型老视矫正型人工晶状体的研究进展与临床应用"/>
    <n v="0.15"/>
  </r>
  <r>
    <x v="190"/>
    <m/>
    <s v="川北医学院附属医院"/>
    <s v="冠状病毒眼部感染及检测"/>
    <n v="0.15"/>
  </r>
  <r>
    <x v="190"/>
    <m/>
    <s v="川北医学院附属医院"/>
    <s v="微小RNA与近视的相关研究"/>
    <n v="0.15"/>
  </r>
  <r>
    <x v="190"/>
    <m/>
    <s v="川北医学院附属医院"/>
    <s v="Myopia genetics in genome-wide association and postgenome- wide association study era"/>
    <n v="1.2328252501924599"/>
  </r>
  <r>
    <x v="190"/>
    <m/>
    <s v="川北医学院附属医院"/>
    <s v="Evaluation of Visual Quality in Pseudophakic Eyes with Different Ocular Spherical Aberrations"/>
    <n v="1.2614650481373"/>
  </r>
  <r>
    <x v="190"/>
    <m/>
    <s v="川北医学院附属医院"/>
    <s v="Comprehensive Evaluation of Retinal Image Quality in Comparing Different Aspheric to Spherical Intraocular Lens Implants"/>
    <n v="1.3014650481373"/>
  </r>
  <r>
    <x v="190"/>
    <m/>
    <s v="川北医学院附属医院"/>
    <s v="Polygonatum sibiricum polysaccharide potentially attenuates diabetic retinal injury in a diabetic rat model"/>
    <n v="2.48"/>
  </r>
  <r>
    <x v="190"/>
    <m/>
    <s v="川北医学院附属医院"/>
    <s v="Comparison of visual quality after implantation of A1-UV  and SN60WF aspheric intraocular lens"/>
    <n v="2.7256505003849099"/>
  </r>
  <r>
    <x v="190"/>
    <m/>
    <s v="川北医学院附属医院"/>
    <s v="Agreement of ocular biometric  measurements in young healthy  eyes between IOLMaster 700 and  OA-2000"/>
    <n v="3.0923684885809601"/>
  </r>
  <r>
    <x v="190"/>
    <m/>
    <s v="川北医学院附属医院"/>
    <s v="Changes in visual function and quality of life in patients with senile  cataract following phacoemulsification"/>
    <n v="6.16"/>
  </r>
  <r>
    <x v="191"/>
    <s v="助教"/>
    <s v="临床医学院"/>
    <s v="长期苯二氮卓调控APP/PS1小鼠神经元自噬改善AD病理"/>
    <n v="2.4E-2"/>
  </r>
  <r>
    <x v="192"/>
    <m/>
    <s v="麻醉学系"/>
    <s v="Stereological study on the numerical plasticity of myelinated  fibers and oligodendrocytes in the rat spinal cord with painful  diabetic neuropathy"/>
    <n v="1.21689409794893"/>
  </r>
  <r>
    <x v="192"/>
    <m/>
    <s v="麻醉学系"/>
    <s v="Antinociceptive effects of magnesium sulfate for monitored anesthesia care during hysteroscopy: a randomized controlled study"/>
    <n v="1.27280033486815"/>
  </r>
  <r>
    <x v="192"/>
    <m/>
    <s v="麻醉学系"/>
    <s v="Effects of epidural combined with general anesthesia versus general anesthesia on quality of recovery of elderly patients undergoing laparoscopic radical resection of colorectal cancer: A prospective randomized trial"/>
    <n v="4.9400000000000004"/>
  </r>
  <r>
    <x v="193"/>
    <s v="主任(药、护、技)师"/>
    <s v="第二临床医学院"/>
    <s v="具有抗肿瘤效应的骨软骨一体化支架在骨肿瘤中的初步应用研究"/>
    <n v="0.04"/>
  </r>
  <r>
    <x v="194"/>
    <m/>
    <s v="基础医学院"/>
    <s v="侵袭性血管黏液瘤研究进展"/>
    <n v="0.3"/>
  </r>
  <r>
    <x v="195"/>
    <m/>
    <s v="川北医学院第二临床医学院"/>
    <s v="协同护理模式联合CPM对高龄膝关节置换术后患者功能康复的影响"/>
    <n v="0.1"/>
  </r>
  <r>
    <x v="196"/>
    <s v="实验师"/>
    <s v="护理学院"/>
    <s v="南充市&quot;医养结合&quot;养老机构老年人健康服务需求调查"/>
    <n v="8.0000000000000002E-3"/>
  </r>
  <r>
    <x v="197"/>
    <s v="副教授"/>
    <s v="基础医学院"/>
    <s v="日本乙型脑炎病毒诱导的BHK21细胞自噬和凋亡的关系"/>
    <n v="9.6000000000000002E-2"/>
  </r>
  <r>
    <x v="197"/>
    <s v="副教授"/>
    <s v="基础医学院"/>
    <s v="鸭瘟病毒UL54蛋白核质穿梭对病毒复制的影响及机制研究"/>
    <n v="0.2"/>
  </r>
  <r>
    <x v="197"/>
    <s v="讲师"/>
    <s v="基础医学院"/>
    <s v="鸭瘟病毒UL54蛋白的核质穿梭机制"/>
    <n v="0.2"/>
  </r>
  <r>
    <x v="198"/>
    <m/>
    <s v="中西医临床医学系"/>
    <s v="中药超声导入治疗溃疡性结肠炎的疗效"/>
    <n v="0.1"/>
  </r>
  <r>
    <x v="198"/>
    <m/>
    <s v="中西医临床医学系"/>
    <s v="枳实导滞丸加减治疗慢传输型便秘热积秘证的临床观察"/>
    <n v="0.5"/>
  </r>
  <r>
    <x v="198"/>
    <m/>
    <s v="中西医临床医学系"/>
    <s v="当归芍药散合槐花散加减治疗溃疡性结肠炎活动期大肠湿热证的临床观察"/>
    <n v="0.5"/>
  </r>
  <r>
    <x v="198"/>
    <m/>
    <s v="中西医临床医学系"/>
    <s v="Knockdown of PVT1 Suppresse Colorectal Cancer Progression by Regulating MiR-106b-5p/FJX1 Axis"/>
    <n v="1.46697362913353"/>
  </r>
  <r>
    <x v="199"/>
    <m/>
    <s v="基础医学院"/>
    <s v="延安市居民结核病知信行形状及影响因素研究"/>
    <n v="0.1"/>
  </r>
  <r>
    <x v="199"/>
    <m/>
    <s v="基础医学院"/>
    <s v="表没食子儿茶素没食子酸脂预防高脂饮食诱导的大鼠肥胖"/>
    <n v="0.1"/>
  </r>
  <r>
    <x v="200"/>
    <m/>
    <s v="预防医学系"/>
    <s v="Interleukin-18 Polymorphisms Deficiency Association with Asthma Risk: An Update Meta-analysis"/>
    <n v="0.55000000000000004"/>
  </r>
  <r>
    <x v="201"/>
    <s v="讲师"/>
    <s v="基础医学院"/>
    <s v="UBE3A-DNER-非典型NOTCH信号通路在三阴性乳腺癌浸润转移中作用机制的研究"/>
    <n v="0.08"/>
  </r>
  <r>
    <x v="202"/>
    <s v="副主任医师"/>
    <s v="临床医学系"/>
    <s v="维生素D对咳嗽变异型哮喘气道炎症的干预效应- 介于Wnt/β-catenin-STAT3通路调控巨噬细胞M1/M2极化"/>
    <n v="0.2"/>
  </r>
  <r>
    <x v="203"/>
    <s v="教授"/>
    <s v="基础医学院"/>
    <s v="医学生物材料和分子探针科研创新研究团队"/>
    <n v="0.16"/>
  </r>
  <r>
    <x v="203"/>
    <s v="教授"/>
    <s v="医学影像四川省重点实验室/基础医学院"/>
    <s v="NIR II荧光/光声/光热多功能小分子探针的构建及其用于卵巢癌早期诊疗一体化的研究"/>
    <n v="0.2"/>
  </r>
  <r>
    <x v="203"/>
    <s v="教授"/>
    <s v="医学影像四川省重点实验室"/>
    <s v="近红外荧光／核磁/光声多模态小分子探针的构建及其应用于胰腺癌早期诊断和光热治疗的研究"/>
    <n v="0.2"/>
  </r>
  <r>
    <x v="203"/>
    <m/>
    <s v="基础医学院"/>
    <s v="Hydrogen production via a novel two-step solar thermochemical cycle based on non-volatile GeO2"/>
    <n v="1.95"/>
  </r>
  <r>
    <x v="203"/>
    <m/>
    <s v="基础医学院"/>
    <s v="Self-assembledbinary multichromophore dendrimers with enhanced electro-optic coefficients and alignment stability"/>
    <n v="2.6640000000000001"/>
  </r>
  <r>
    <x v="48"/>
    <m/>
    <s v="基础医学院"/>
    <s v="A Triarylboron Based Two-photon Fluorescent Probe for the detection of Intracellular Monoamine Oxidase by a Reaction-induced Aggregation"/>
    <n v="6.36"/>
  </r>
  <r>
    <x v="203"/>
    <m/>
    <s v="基础医学院"/>
    <s v="Ratiometric dual fluorescence tridurylboron thermometers with tunable measurement ranges and colors"/>
    <n v="3.36"/>
  </r>
  <r>
    <x v="203"/>
    <m/>
    <s v="基础医学院"/>
    <s v="A triarylboron-based binuclear Zn(II) complex as a two-photon fluorescent probe for simultaneous multicolor imaging of the cell membrane, endoplasmic reticulum, and nucleolus"/>
    <n v="6.42"/>
  </r>
  <r>
    <x v="203"/>
    <m/>
    <s v="基础医学院"/>
    <s v="Application of Triarylboron Substituted with Cyclic Arginine? Glycine?Aspartic Acid Motifs as a Multivalent Two-Photon Fluorescent Probe for Tumor Imaging in Vivo"/>
    <n v="10.34"/>
  </r>
  <r>
    <x v="203"/>
    <m/>
    <s v="基础医学院"/>
    <s v="A novel triarylboron based ratiometric fluorescent probe for in vivo targeting and specific imaging of cancer cells expressing abnormal concentration of GGT"/>
    <n v="10.52"/>
  </r>
  <r>
    <x v="204"/>
    <s v="副研究员"/>
    <s v="第二临床医学院"/>
    <s v="基于单细胞转录组的食管癌干细胞新型生物标志物鉴定及“干性”分子机制研究"/>
    <n v="9.6000000000000002E-2"/>
  </r>
  <r>
    <x v="204"/>
    <m/>
    <m/>
    <s v="食管癌新型生物标志物的发现及临床应用"/>
    <n v="0.1"/>
  </r>
  <r>
    <x v="204"/>
    <m/>
    <s v="组织工程与干细胞研究所"/>
    <s v="《二代测序技术在肿瘤精准医学诊断中的应用专家共识》评述"/>
    <n v="0.1"/>
  </r>
  <r>
    <x v="204"/>
    <m/>
    <s v="组织工程与干细胞研究所"/>
    <s v="Integrative PDGF/PDGFR and focal adhesion pathways are downregulated in ERCC1-defective non-small cell lung cancer undergoing sodium glycididazole-sensitized cisplatin treatment"/>
    <n v="1.6373184500898099"/>
  </r>
  <r>
    <x v="205"/>
    <s v="主治医师"/>
    <s v="临床医学系"/>
    <s v="基于线粒体动力学和线粒体自噬探讨Adropin对糖尿病心肌病大鼠心室重构的影响和作用机制"/>
    <n v="0.2"/>
  </r>
  <r>
    <x v="205"/>
    <s v="主治医师"/>
    <s v="临床医学系"/>
    <s v="基于线粒体动力学和线粒体自噬探讨Adropin对糖尿病心肌病大鼠心室重构的影响和作用机制"/>
    <n v="0.2"/>
  </r>
  <r>
    <x v="205"/>
    <m/>
    <s v="临床医学系"/>
    <s v="Association between serum adropin level and coronary artery disease: a systematic review and meta-analysis"/>
    <n v="1.08650243777265"/>
  </r>
  <r>
    <x v="205"/>
    <m/>
    <s v="临床医学系"/>
    <s v="Paeoniflorin Attenuates Myocardial Fibrosis in Isoprenaline-induced Chronic Heart Failure Rats via Inhibiting P38 MAPK Pathway"/>
    <n v="1.2493679363750501"/>
  </r>
  <r>
    <x v="205"/>
    <m/>
    <s v="临床医学系"/>
    <s v="Effect of paeoniflorin on cardiac remodeling in chronic heart failure rats through the transforming growth factor β1/Smad signaling pathway"/>
    <n v="3.1130048755452902"/>
  </r>
  <r>
    <x v="206"/>
    <s v="中级"/>
    <s v="医学影像学院"/>
    <s v="基于MRI影像组学建立胰腺自动分割模型并预测复发性急性胰腺炎的研究"/>
    <n v="0.08"/>
  </r>
  <r>
    <x v="206"/>
    <m/>
    <s v="医学影像学院"/>
    <s v="医学影像技术专业实验室技术人员培养与管理"/>
    <n v="0.1"/>
  </r>
  <r>
    <x v="206"/>
    <m/>
    <s v="医学影像学院"/>
    <s v="胰胆管汇合类型和夹角与复发性急性胰腺炎的相关性研究"/>
    <n v="0.3"/>
  </r>
  <r>
    <x v="206"/>
    <m/>
    <s v="医学影像学院"/>
    <s v="Dynamic changes of Chest CT follow-up in Coronavirus Disease-19 (COVID-19) pneumonia: relationship to clinical typing"/>
    <n v="1.1407869401423201"/>
  </r>
  <r>
    <x v="206"/>
    <m/>
    <s v="医学影像学院"/>
    <s v="Characteristics of gray matter alterations in never-treated and treated chronic schizophrenia patients"/>
    <n v="3.65"/>
  </r>
  <r>
    <x v="207"/>
    <s v="中级"/>
    <s v="医学影像学院"/>
    <s v="基于人工智能的新型冠状病毒肺炎(COVID-19)诊断及病情发展预测、临床疗效评估预测的应用研究"/>
    <n v="3.2000000000000001E-2"/>
  </r>
  <r>
    <x v="208"/>
    <m/>
    <s v="基础医学院"/>
    <s v="肛管解剖的进展"/>
    <n v="0.25"/>
  </r>
  <r>
    <x v="208"/>
    <m/>
    <s v="基础医学院"/>
    <s v="Epigenetic alternations of microRNAs and DNA methylation contribute to gestational diabetes mellitus"/>
    <n v="0.91600000000000004"/>
  </r>
  <r>
    <x v="209"/>
    <s v="主治医师"/>
    <s v="第二临床学院"/>
    <s v="乳酸介导NDRG3在心肌缺血再灌注损伤细胞凋亡中的作用及机制研究"/>
    <n v="0.2"/>
  </r>
  <r>
    <x v="210"/>
    <m/>
    <s v="医学检验系"/>
    <s v="骨髓细胞学检查在贫血病因诊断中的价值"/>
    <n v="0.3"/>
  </r>
  <r>
    <x v="211"/>
    <m/>
    <s v="药学院"/>
    <s v="液相色谱-高分辨质谱结合蛋白质组学技术分析 曲妥珠单抗耐药胃癌细胞的转录因子"/>
    <n v="0.5"/>
  </r>
  <r>
    <x v="211"/>
    <m/>
    <s v="药学院"/>
    <s v="姜黄素通过Wnt3a /β-catenin /EMT 信号通路抑制胃癌细胞的增殖、迁移及侵袭"/>
    <n v="1"/>
  </r>
  <r>
    <x v="211"/>
    <m/>
    <s v="药学院"/>
    <s v="Label-free Quantitative Proteomics for Investigation of Signaling Pathways of GATA6 Regulating Trastuzumab Resistance in Gastric Cancer Cells"/>
    <n v="1.47454965357968"/>
  </r>
  <r>
    <x v="212"/>
    <m/>
    <s v="校地合作处"/>
    <s v="肺原发性软组织巨细胞瘤1例"/>
    <n v="0.5"/>
  </r>
  <r>
    <x v="213"/>
    <m/>
    <s v="基础医学院"/>
    <s v="EGCG对2型糖尿病大鼠肾脏功能的影响"/>
    <n v="0.3"/>
  </r>
  <r>
    <x v="213"/>
    <m/>
    <s v="基础医学院"/>
    <s v="虫草菌丝对2型糖尿病大鼠认知障碍的影响"/>
    <n v="0.3"/>
  </r>
  <r>
    <x v="214"/>
    <m/>
    <s v="体育部"/>
    <s v="穿戴髌腱加压带对跳跃动作影响的生物力学研究"/>
    <n v="0.3"/>
  </r>
  <r>
    <x v="215"/>
    <m/>
    <s v="口腔医学系"/>
    <s v="连接斑株蛋白在肿瘤发生&quot;发展中作用的研究进展"/>
    <n v="0.05"/>
  </r>
  <r>
    <x v="215"/>
    <m/>
    <s v="口腔医学系"/>
    <s v="Junction plakoglobin, a potential prognostic marker of oral  squamous cell carcinoma, promotes proliferation, migration  and invasion"/>
    <n v="0.74901213897027996"/>
  </r>
  <r>
    <x v="216"/>
    <s v="讲师"/>
    <s v="预防医学系"/>
    <s v="健康中国视角下大学生健康危险行为流行病学调查及聚集模式研究"/>
    <n v="8.0000000000000002E-3"/>
  </r>
  <r>
    <x v="217"/>
    <s v="教授"/>
    <s v="法医系"/>
    <s v="hsa-miR-6859-5p靶向介导XPG基因3’-UTR多态性位点参与缺血性脑卒中的调控及其生物学效应研究"/>
    <n v="9.6000000000000002E-2"/>
  </r>
  <r>
    <x v="218"/>
    <s v="副教授"/>
    <s v="预防医学系"/>
    <s v="Linc00152参与调节上皮细胞-间质性转化在吸烟致慢性阻塞性肺病过程中的分子机制研究"/>
    <n v="0.4"/>
  </r>
  <r>
    <x v="218"/>
    <m/>
    <s v="预防医学系"/>
    <s v="Mechanism in bradycardia induced by Trimethyltin chloride: Inhibition activity and expression of Na +/K +-ATPase and apoptosis in myocardia"/>
    <n v="1.2519213059857699"/>
  </r>
  <r>
    <x v="219"/>
    <m/>
    <s v="川北医学院附属医院"/>
    <s v="SOX11 regulates apoptosis and cell cycle in hepatocellular carcinoma via Wnt/β-catenin signaling pathway"/>
    <n v="1.3617580577647601"/>
  </r>
  <r>
    <x v="220"/>
    <m/>
    <s v="川北医学院附属医院"/>
    <s v="Chondroitin sulfate modification enhances the targeting and therapeutic effect of nanomedicine on AOM/DSS-induced mouse colon cancer"/>
    <n v="1.56663876098786"/>
  </r>
  <r>
    <x v="221"/>
    <s v="助教"/>
    <s v="预防医学系"/>
    <s v="大体积进样-液/质联用法在污水中毒品的痕量分析的应用"/>
    <n v="0.04"/>
  </r>
  <r>
    <x v="222"/>
    <s v="主任(药、护、技)师"/>
    <s v="临床医学院"/>
    <s v="以护理院校为依托构建“互联网+时间银行”互助养老志愿服务平台"/>
    <n v="8.0000000000000002E-3"/>
  </r>
  <r>
    <x v="222"/>
    <s v="教授"/>
    <s v="护理学院"/>
    <s v="依托护理院校平台构建时间银行互助养老模式——以南充地区某医学院校为例"/>
    <n v="0.2"/>
  </r>
  <r>
    <x v="222"/>
    <m/>
    <s v="川北医学院附属医院"/>
    <s v="老年慢性肾脏病早期患者疾病相关知识与自我管理能力的相关性"/>
    <n v="0.3"/>
  </r>
  <r>
    <x v="222"/>
    <m/>
    <s v="川北医学院附属医院"/>
    <s v="Feasibility Study on Time Bank Mutual Pension Model Construction Based on Platform of Nursing Colleges---Investigation on Nursing Students ' cognition of Time Bank Mutual Care for the Aged and Their Willingness to Participate"/>
    <n v="1"/>
  </r>
  <r>
    <x v="223"/>
    <m/>
    <s v="川北医学院附属医院"/>
    <s v="温度、气压与剂量仪设置值不一致时校准医用直线加速器的方法"/>
    <n v="0.1"/>
  </r>
  <r>
    <x v="224"/>
    <s v="医(药、护、技)士"/>
    <s v="第二临床医学院"/>
    <s v="miR-7在NLRP3炎性体介导的脑出血后炎症中的作用机制研究"/>
    <n v="2.4E-2"/>
  </r>
  <r>
    <x v="225"/>
    <m/>
    <s v="中西医临床医学系"/>
    <s v="基于“互联网+”背景医院微信公众平台就医模式研究-以南充市大型公立医院为例"/>
    <n v="0.5"/>
  </r>
  <r>
    <x v="226"/>
    <s v="主治(主管)医(药、护、技)师"/>
    <s v="医学检验系"/>
    <s v="硫代磷酸修饰增加DNA聚合反应特异性的机制及应用研究"/>
    <n v="6.4000000000000001E-2"/>
  </r>
  <r>
    <x v="226"/>
    <s v="主管技师"/>
    <s v="医学检验系"/>
    <s v="Bst聚合酶合成串联重复DNA的机制研究及高特异性等温扩增技术建立"/>
    <n v="0.2"/>
  </r>
  <r>
    <x v="226"/>
    <s v="主管技师"/>
    <s v="医学检验系"/>
    <s v="聚合酶催化合成串联重复序列的机制研究"/>
    <n v="0.2"/>
  </r>
  <r>
    <x v="226"/>
    <m/>
    <s v="川北医学院附属医院"/>
    <s v="Betaine-assisted recombinase polymerase assay with enhanced specificity"/>
    <n v="0.71042695688572599"/>
  </r>
  <r>
    <x v="227"/>
    <s v="副主任医(药、护、技)师"/>
    <s v="第二临床医学院"/>
    <s v="经剑突行胸腔镜纵隔肿瘤切除术与常规经胸胸腔镜纵隔肿瘤切除术疗效对比研究"/>
    <n v="2.4E-2"/>
  </r>
  <r>
    <x v="228"/>
    <s v="副教授"/>
    <s v="精神卫生学院"/>
    <s v="“家-校-医联动结构式干预项目”改善留守儿童心理虐待和忽视及其对儿童心理健康和额叶皮质脑功能影响研究"/>
    <n v="0.2"/>
  </r>
  <r>
    <x v="228"/>
    <s v="副教授"/>
    <s v="临床医学系"/>
    <s v="公共卫生危机下青少年非自杀性自伤行为的发病及其近红外线脑功能成像研究"/>
    <n v="0.2"/>
  </r>
  <r>
    <x v="228"/>
    <m/>
    <s v="精神卫生学院"/>
    <s v="针刺预防治疗偏头痛生存质量的Meta分析"/>
    <n v="0.05"/>
  </r>
  <r>
    <x v="228"/>
    <m/>
    <s v="精神卫生学院"/>
    <s v="伴先兆偏头痛和不伴先兆偏头痛大学生患者合并焦虑抑郁症状的差异性比较"/>
    <n v="0.1"/>
  </r>
  <r>
    <x v="228"/>
    <m/>
    <s v="精神卫生学院"/>
    <s v="大学生人群中偏头痛患病特征的研究进展"/>
    <n v="0.1"/>
  </r>
  <r>
    <x v="228"/>
    <m/>
    <s v="精神卫生学院"/>
    <s v="针刺预防治疗对偏头痛患者生活质量的影响研究进展"/>
    <n v="0.25"/>
  </r>
  <r>
    <x v="229"/>
    <s v="副研究员"/>
    <s v="基础医学院"/>
    <s v="地方医学院校创新创业教育体系构建研究"/>
    <n v="0.2"/>
  </r>
  <r>
    <x v="229"/>
    <m/>
    <s v="基础医学院"/>
    <s v="奋进的五年-环保科普大学生在行动"/>
    <n v="0.4"/>
  </r>
  <r>
    <x v="229"/>
    <m/>
    <s v="基础医学院"/>
    <s v="新型吡唑啉衍生物合成与抑菌性活性实验研究"/>
    <n v="0.1"/>
  </r>
  <r>
    <x v="229"/>
    <m/>
    <s v="基础医学院"/>
    <s v="一种基于吗啉衍生物的Fe3+/Cu2+荧光探针"/>
    <n v="0.5"/>
  </r>
  <r>
    <x v="229"/>
    <m/>
    <s v="基础医学院"/>
    <s v="新型Ｎ-杂环卡宾咪唑盐的合成 、 表征与抑菌活性研究"/>
    <n v="0.5"/>
  </r>
  <r>
    <x v="229"/>
    <m/>
    <s v="基础医学院"/>
    <s v="The crystal structure of 3-benzyl-1- ((8-(benzylo xy) quinolin-2-yl)methyl)-1H-imidazo l-3-iumHexafluorophosphate"/>
    <n v="1.05887819171201"/>
  </r>
  <r>
    <x v="229"/>
    <m/>
    <s v="基础医学院"/>
    <s v="Mechanism and Origins of Regio- and Mono/Di-Selectivity in Rh(III)-Catalyzed meta-C-H Alkenylation with Alkynes"/>
    <n v="3.31752117013087"/>
  </r>
  <r>
    <x v="230"/>
    <s v="助理实验师"/>
    <s v="南充生物医药产业技术研究院"/>
    <s v="南充新型科研创新组织服务本地生物医药领域经济发展的模式研究"/>
    <n v="8.0000000000000002E-3"/>
  </r>
  <r>
    <x v="230"/>
    <m/>
    <s v="医学影像研究所"/>
    <s v="Tip60蛋白在上皮性卵巢癌组织中的表达及其与患者预后的关系"/>
    <n v="0.1"/>
  </r>
  <r>
    <x v="231"/>
    <m/>
    <s v="临床医学系"/>
    <s v="Ligustilide modulates oxidative stress, apoptosis, and immunity to avoid pathological damages in bleomycin induced pulmonary fibrosis rats via inactivating TLR4/MyD88/NF-KB P65"/>
    <n v="3.2608981267641801"/>
  </r>
  <r>
    <x v="232"/>
    <s v="主治(主管)医(药、护、技)师"/>
    <s v="第二临床医学院"/>
    <s v="6-姜酚对蛛网膜下腔出血后早期脑损伤的保护作用及机制研究"/>
    <n v="0.04"/>
  </r>
  <r>
    <x v="233"/>
    <s v="主治医师"/>
    <s v="临床医学系"/>
    <s v="LINC01606通过SCD1与Wnt/β-catenin形成正向调控环路抑制铁死亡（Ferroptosis）参与结直肠癌干细胞“干性”的作用及机制研究"/>
    <n v="0.2"/>
  </r>
  <r>
    <x v="233"/>
    <s v="讲师"/>
    <s v="肝胆胰肠疾病研究所"/>
    <s v="长链非编码RNA-LINC01606抑制铁死亡（Ferroptosis）调控结直肠癌干细胞“干性”的作用及机制研究"/>
    <n v="0.2"/>
  </r>
  <r>
    <x v="234"/>
    <s v="副主任医(药、护、技)师"/>
    <s v="第二临床医学院"/>
    <s v="FZD4介导Gα1213促进Th17分化调控乳腺癌免疫微环境的机制研究"/>
    <n v="2.4E-2"/>
  </r>
  <r>
    <x v="235"/>
    <s v="讲师"/>
    <s v="药学院"/>
    <s v="基于血小板衍生生长因子BB的裸眼可视化分子探针的构建及其在肿瘤诊断中的应用研究"/>
    <n v="9.6000000000000002E-2"/>
  </r>
  <r>
    <x v="235"/>
    <s v="讲师"/>
    <s v="药物研究所"/>
    <s v="天然产物类肝毒性吡咯里西啶生物碱的广谱型核酸适配体筛选及其可视化检测体系构建"/>
    <n v="0.2"/>
  </r>
  <r>
    <x v="236"/>
    <s v="教授"/>
    <s v="临床医学系"/>
    <s v="Hensen细胞脂肪酸β-氧化调控K-ATP通道功能防治噪声性聋的机制研究"/>
    <n v="0.2"/>
  </r>
  <r>
    <x v="237"/>
    <s v="教授"/>
    <s v="医学影像学院"/>
    <s v="IL-6/STAT3信号通路调节PD-L1表达影响食管癌免疫及放射治疗疗效"/>
    <n v="0.2"/>
  </r>
  <r>
    <x v="237"/>
    <m/>
    <s v="医学影像学院"/>
    <s v="局部晚期鼻咽癌洛铂单周方案同期放疗初探"/>
    <n v="0.3"/>
  </r>
  <r>
    <x v="237"/>
    <m/>
    <s v="医学影像学院"/>
    <s v="PD-1 does not mark tumor-infiltrating CD8+ T cell dysfunction in human gastric cancer"/>
    <n v="0.60599999999999998"/>
  </r>
  <r>
    <x v="238"/>
    <m/>
    <s v="川北医学院第二临床医学院"/>
    <s v="miR-451a在鼻咽癌中的表达与病理特征及预后的相关性"/>
    <n v="0.1"/>
  </r>
  <r>
    <x v="238"/>
    <m/>
    <s v="川北医学院第二临床医学院"/>
    <s v="趋化因子与SP-D在持续性慢性鼻炎发病中的作用机制研究"/>
    <n v="0.1"/>
  </r>
  <r>
    <x v="239"/>
    <s v="讲师"/>
    <s v="医学检验系"/>
    <s v="二氢青蒿素通过细胞自噬降解食管癌端粒保护蛋白TRF2的分子机制"/>
    <n v="0.2"/>
  </r>
  <r>
    <x v="239"/>
    <s v="讲师"/>
    <s v="医学检验系"/>
    <s v="二氢青蒿素通过细胞自噬降解食管癌端粒保护蛋白TRF2的分子机制"/>
    <n v="0.2"/>
  </r>
  <r>
    <x v="239"/>
    <m/>
    <s v="医学检验系"/>
    <s v="一例α地中海贫血罕见突变携带者 的分子遗传学诊断"/>
    <n v="0.1"/>
  </r>
  <r>
    <x v="239"/>
    <m/>
    <s v="医学检验系"/>
    <s v="Autophagy-dependent cell cycle  arrest in esophageal cancer cells exposed  to dihydroartemisinin"/>
    <n v="1.60998973569412"/>
  </r>
  <r>
    <x v="240"/>
    <s v="副教授"/>
    <s v="医学影像学院"/>
    <s v="放射性肺损伤中MAPK信号通路调控机制研究"/>
    <n v="0.2"/>
  </r>
  <r>
    <x v="240"/>
    <s v="副教授"/>
    <s v="医学影像学院"/>
    <s v="HMGN1在宫颈癌获得性放射抗拒细胞株中调控DNA损伤修复的机制研究"/>
    <n v="0.2"/>
  </r>
  <r>
    <x v="240"/>
    <m/>
    <s v="医学影像学院"/>
    <s v="老年食管癌患者预后营养指数与老年营养风险指数的相关分析"/>
    <n v="0.1"/>
  </r>
  <r>
    <x v="240"/>
    <m/>
    <s v="川北医学院附属医院"/>
    <s v="脑源性微粒在头颈部肿瘤放射性脑损伤中对小胶质细胞极化作用的研究进展"/>
    <n v="0.15"/>
  </r>
  <r>
    <x v="240"/>
    <m/>
    <s v="川北医学院附属医院"/>
    <s v="Radiation-induced brain injury after a conventional dose of intensity-modulated radiotherapy for nasopharyngeal carcinoma:a case report and literature review"/>
    <n v="0.3"/>
  </r>
  <r>
    <x v="241"/>
    <m/>
    <m/>
    <s v="脑卒中的基础与临床研究"/>
    <n v="0.1"/>
  </r>
  <r>
    <x v="242"/>
    <s v="讲师"/>
    <s v="基础医学院"/>
    <s v="1-DNJ改善2型糖尿病大鼠肝细胞GLUT2表达和转位及降血糖机制的研究"/>
    <n v="2.4E-2"/>
  </r>
  <r>
    <x v="242"/>
    <m/>
    <s v="基础医学院"/>
    <s v="表没食子儿茶素没食子酸脂对2型糖尿病大鼠GLUT2/G6PD/GS表达和血糖调节的研究"/>
    <n v="0.3"/>
  </r>
  <r>
    <x v="243"/>
    <s v="副高级"/>
    <m/>
    <s v="无痛病房管理模式应用于肛肠疾病术后患者的病房构建"/>
    <n v="0"/>
  </r>
  <r>
    <x v="244"/>
    <s v="副主任医师"/>
    <s v="临床医学系"/>
    <s v="DDX3X通过NLRP3炎症体通路调控体外循环术中心肌细胞焦亡的作用和机制研究"/>
    <n v="0.2"/>
  </r>
  <r>
    <x v="244"/>
    <s v="主治医师"/>
    <s v="临床医学系"/>
    <s v="DDX3X通过NLRP3/IL-1β炎症体通路调控深低温停循环下肾上腺皮质束状带线粒体损伤的作用和机制"/>
    <n v="0.2"/>
  </r>
  <r>
    <x v="244"/>
    <m/>
    <s v="川北医学院附属医院"/>
    <s v="微小RNA一21  ／JAGl通路在比格犬房颤模型中的作用及其机制"/>
    <n v="0.3"/>
  </r>
  <r>
    <x v="244"/>
    <m/>
    <s v="川北医学院附属医院"/>
    <s v="A Modified Beagle   Model of Inducible Atrial  Fibrillation Using a Right Atrium  Pacemaker"/>
    <n v="0.47796735035579802"/>
  </r>
  <r>
    <x v="244"/>
    <m/>
    <s v="川北医学院附属医院"/>
    <s v="Long-term outcomes and life quality in the elderly after cardiac surgery： A single-center retrospective   analysis"/>
    <n v="1"/>
  </r>
  <r>
    <x v="245"/>
    <s v="副教授"/>
    <s v="医学影像学院"/>
    <s v="微流控介导生物医用微球的可控制备与性能研究"/>
    <n v="0.08"/>
  </r>
  <r>
    <x v="245"/>
    <s v="副教授"/>
    <s v="医学影像四川省重点实验室"/>
    <s v="液滴微流控及其生物医学应用"/>
    <n v="0.2"/>
  </r>
  <r>
    <x v="245"/>
    <s v="副教授"/>
    <s v="医学影像四川省重点实验室"/>
    <s v="琼脂糖凝胶微米纤维的微流冷却制备与性能研究"/>
    <n v="0.2"/>
  </r>
  <r>
    <x v="246"/>
    <s v="教授"/>
    <s v="口腔医学系"/>
    <s v="DLX2参与调节重症牙周炎牙槽骨骨组织再生的意义及机制"/>
    <n v="0.04"/>
  </r>
  <r>
    <x v="246"/>
    <m/>
    <m/>
    <s v="儿童口腔疾病防控体系的建立与应用"/>
    <n v="0.1"/>
  </r>
  <r>
    <x v="246"/>
    <m/>
    <s v="口腔医学系"/>
    <s v="牙体牙髓病就医指南"/>
    <n v="0.2"/>
  </r>
  <r>
    <x v="247"/>
    <s v="医(药、护、技)师"/>
    <s v="第二临床医学院"/>
    <s v="部分去皮化前臂皮瓣与股前外侧穿支皮瓣在面部恶性肿瘤术后缺损修复重建中的比较研究"/>
    <n v="2.4E-2"/>
  </r>
  <r>
    <x v="248"/>
    <m/>
    <s v="临床医学系"/>
    <s v="Diosmetin exerts cardioprotective effect on myocardial ischaemia injury in neonatal rats by decreasing oxidative stress and myocardial apoptosis"/>
    <n v="1.22703223105902"/>
  </r>
  <r>
    <x v="249"/>
    <m/>
    <s v="川北医学院附属医院"/>
    <s v="A case report and review of lymphocutaneous nocardiosis caused by Nocardia brasiliensis reported in China"/>
    <n v="0.32380159062369201"/>
  </r>
  <r>
    <x v="249"/>
    <m/>
    <s v="川北医学院附属医院"/>
    <s v="The application of skin care product in acne treatment"/>
    <n v="0.61966931770615297"/>
  </r>
  <r>
    <x v="249"/>
    <m/>
    <s v="川北医学院附属医院"/>
    <s v="The efficacy of fractional ablative carbon dioxide laser combined with other therapies in acne scars"/>
    <n v="0.63966931770615298"/>
  </r>
  <r>
    <x v="250"/>
    <m/>
    <s v="基础医学院"/>
    <s v="KRAS基因编辑的PANC-1细胞的细胞行为学变化"/>
    <n v="0.1"/>
  </r>
  <r>
    <x v="250"/>
    <m/>
    <s v="基础医学院"/>
    <s v="烯醇化酶 mRNA表达在乳腺癌患者中的预后判断价值"/>
    <n v="0.1"/>
  </r>
  <r>
    <x v="250"/>
    <m/>
    <s v="基础医学院"/>
    <s v="新型核酸疫苗的免疫原理和发展方向"/>
    <n v="0.1"/>
  </r>
  <r>
    <x v="250"/>
    <m/>
    <s v="基础医学院"/>
    <s v="Development of novel in silico prediction model for drug-induced ototoxicity by using na?ve Bayes classifier approach"/>
    <n v="1.3349063382088799"/>
  </r>
  <r>
    <x v="250"/>
    <m/>
    <s v="基础医学院"/>
    <s v="IL10-modified Human Mesenchymal Stem Cells inhibit Pancreatic Cancer growth through Angiogenesis Inhibition"/>
    <n v="3.3079548370541398"/>
  </r>
  <r>
    <x v="251"/>
    <s v="教授"/>
    <s v="第二临床医学院"/>
    <s v="轻度认知障碍患者rTMS疗效个体差异的网络机制及疗效预测研究"/>
    <n v="0.2"/>
  </r>
  <r>
    <x v="251"/>
    <s v="教授"/>
    <s v="第二临床学院"/>
    <s v="经颅磁刺激对轻度认知障碍核心脑网络调控的影像机制"/>
    <n v="0.2"/>
  </r>
  <r>
    <x v="251"/>
    <m/>
    <s v="川北医学院第二临床医学院"/>
    <s v="Transcranial Direct Current Stimulation Improves Cognitive Function in Mild to Moderate Alzheimer Disease A Meta-Analysis"/>
    <n v="0.50657178735872699"/>
  </r>
  <r>
    <x v="251"/>
    <m/>
    <s v="川北医学院第二临床医学院"/>
    <s v="White matter changes from mild cognitive impairment to Alzheimer’s disease: a meta?analysis"/>
    <n v="0.53014650481373005"/>
  </r>
  <r>
    <x v="251"/>
    <m/>
    <s v="川北医学院第二临床医学院"/>
    <s v="Placebo effect of rTMS on post-stroke motor rehabilitation: a meta-analysis"/>
    <n v="0.57014650481372997"/>
  </r>
  <r>
    <x v="251"/>
    <m/>
    <s v="川北医学院第二临床医学院"/>
    <s v="Different Therapeutic Effects of Transcranial Direct Current Stimulation on Upper and Lower Limb Recovery of Stroke Patients with Motor Dysfunction: A Meta-Analysis"/>
    <n v="0.59532440351611604"/>
  </r>
  <r>
    <x v="251"/>
    <m/>
    <s v="川北医学院第二临床医学院"/>
    <s v="Effects of High-Frequency Transcranial Magnetic Stimulation for Cognitive Deficit in Schizophrenia: A Meta-Analysis"/>
    <n v="1.1333358994098"/>
  </r>
  <r>
    <x v="251"/>
    <m/>
    <s v="川北医学院第二临床医学院"/>
    <s v="Antidepressant Effects of Repetitive Transcranial Magnetic Stimulation Over Prefrontal Cortex of Parkinson’s Disease Patients With Depression: A Meta-Analysis"/>
    <n v="1.1333358994098"/>
  </r>
  <r>
    <x v="251"/>
    <m/>
    <s v="川北医学院第二临床医学院"/>
    <s v="Effect of rTMS on Parkinson’s cognitive function: a systematic review and meta-analysis"/>
    <n v="1.5617423659225"/>
  </r>
  <r>
    <x v="252"/>
    <m/>
    <s v="川北医学院附属医院"/>
    <s v="Maresin-1对哮喘小鼠肺部炎症及MAPK信号通路的影响"/>
    <n v="0.3"/>
  </r>
  <r>
    <x v="253"/>
    <m/>
    <s v="川北医学院附属医院"/>
    <s v="CT radiomics features to predict lymph node metastasis  in advanced esophageal squamous cell carcinoma and to  discriminate between regional and non-regional lymph node  metastasis: a case control study"/>
    <n v="4.46"/>
  </r>
  <r>
    <x v="254"/>
    <s v="教授"/>
    <s v="管理学院"/>
    <s v="大学生廉政教育研究"/>
    <n v="4.7999999999999996E-3"/>
  </r>
  <r>
    <x v="254"/>
    <m/>
    <s v="管理学院"/>
    <s v="学而思思而行"/>
    <n v="1"/>
  </r>
  <r>
    <x v="254"/>
    <m/>
    <s v="管理学院"/>
    <s v="邓小平生态文明建设思想研究"/>
    <n v="1"/>
  </r>
  <r>
    <x v="255"/>
    <s v="讲师"/>
    <s v="预防医学系"/>
    <s v="老年慢性病患者遵医服药行为影响因素分析——基于健康信念模型"/>
    <n v="3.2000000000000002E-3"/>
  </r>
  <r>
    <x v="255"/>
    <s v="讲师"/>
    <s v="预防医学系"/>
    <s v="医教协同背景下“医学生小讲堂”技术在医学教育中的应用及效果评估"/>
    <n v="0"/>
  </r>
  <r>
    <x v="255"/>
    <s v="讲师"/>
    <s v="预防医学系"/>
    <s v="新型冠状病毒肺炎疫情防控背景下预防医学本科生专业认同感形成的机制研究"/>
    <n v="2.4E-2"/>
  </r>
  <r>
    <x v="255"/>
    <m/>
    <s v="预防医学系"/>
    <s v="健康文化视角下预防医学专业人才培养探讨"/>
    <n v="0.1"/>
  </r>
  <r>
    <x v="255"/>
    <m/>
    <s v="预防医学系"/>
    <s v="医院安全保卫工作影响因素及应对措施研究现状"/>
    <n v="0.1"/>
  </r>
  <r>
    <x v="255"/>
    <m/>
    <s v="预防医学系"/>
    <s v="2015年南充市死因监测地区居民恶性肿瘤死亡及减寿分析"/>
    <n v="0.3"/>
  </r>
  <r>
    <x v="256"/>
    <s v="教授"/>
    <s v="基础医学院"/>
    <s v="HBV劫持宿主肝细胞外泌体促进病毒扩散感染并抑制肝巨噬细胞功能机制探究"/>
    <n v="0.2"/>
  </r>
  <r>
    <x v="256"/>
    <m/>
    <s v="基础医学院"/>
    <s v="The cooperative complex of Argonaute-2 and microRNA-146a regulates hepatitis B virus replication through flap endonuclease 1"/>
    <n v="1.1492532717474999"/>
  </r>
  <r>
    <x v="256"/>
    <m/>
    <s v="基础医学院"/>
    <s v="Ablation of the microRNA-17-92 cluster in neural stem cells diminishes adult hippocampal neurogenesis and cognitive function"/>
    <n v="6.4"/>
  </r>
  <r>
    <x v="257"/>
    <m/>
    <s v="肛肠疾病研究所"/>
    <s v="Circular RNA PRMT5 confers cisplatin-resistance via miR-4458/REV3L axis in non-small-cell lung cancer"/>
    <n v="0.5"/>
  </r>
  <r>
    <x v="258"/>
    <s v="讲师"/>
    <s v="第二临床医学院"/>
    <s v="基于高乌甲素骨架的抗炎活性分子设计、合成及其活性研究"/>
    <n v="0.2"/>
  </r>
  <r>
    <x v="259"/>
    <m/>
    <s v="第二临床医学院"/>
    <s v="Effect of l-thyroxine administration before breakfast vs at bedtime on hypothyroidism: A meta-analysis."/>
    <n v="1.63"/>
  </r>
  <r>
    <x v="260"/>
    <s v="教授"/>
    <s v="基础医学院"/>
    <s v="SNK-SPAR途径介导糖尿病神经病理性疼痛致突触可塑性异常的作用及机制"/>
    <n v="9.6000000000000002E-2"/>
  </r>
  <r>
    <x v="261"/>
    <m/>
    <s v="体育部"/>
    <s v="一种体育教学用高拉力背脊训练装置"/>
    <n v="0.5"/>
  </r>
  <r>
    <x v="261"/>
    <m/>
    <s v="体育部"/>
    <s v="一种体育教学用体能训练装置"/>
    <n v="0.5"/>
  </r>
  <r>
    <x v="261"/>
    <m/>
    <s v="体育部"/>
    <s v="一种新型防护效果好的体育教学用跨栏架"/>
    <n v="0.5"/>
  </r>
  <r>
    <x v="262"/>
    <s v="主任(药、护、技)师"/>
    <s v="第二临床医学院"/>
    <s v="脂肪间充质干细胞来源的外泌体通过miR-27a-5p介导促进创面愈合机制研究"/>
    <n v="9.6000000000000002E-2"/>
  </r>
  <r>
    <x v="263"/>
    <m/>
    <s v="川北医学院第二临床医学院"/>
    <s v="SIRT1、Phospho-SIRT1在结肠癌组织中的表达及临床意义"/>
    <n v="0.1"/>
  </r>
  <r>
    <x v="263"/>
    <m/>
    <s v="川北医学院第二临床医学院"/>
    <s v="miR-127-5p对结直肠癌细胞增殖的影响及其作用机制"/>
    <n v="0.1"/>
  </r>
  <r>
    <x v="264"/>
    <s v="副教授"/>
    <s v="基础医学院"/>
    <s v="新冠肺炎疫情影响下现代教育新技术在基础医学教育中的运用与效果评估"/>
    <n v="1.6000000000000001E-3"/>
  </r>
  <r>
    <x v="265"/>
    <s v="主治(主管)医(药、护、技)师"/>
    <s v="第二临床医学院"/>
    <s v="SATB1-Smad4正反馈信号环路在食管癌进展中的作用及机制研究"/>
    <n v="2.4E-2"/>
  </r>
  <r>
    <x v="266"/>
    <s v="医(药、护、技)师"/>
    <s v="临床医学院"/>
    <s v="Nrcam通过GABA突触调控海马神经元兴奋性在颞叶癫痫中的作用及机制"/>
    <n v="2.4E-2"/>
  </r>
  <r>
    <x v="267"/>
    <m/>
    <s v="川北医学院附属医院"/>
    <s v="基于真实世界坎格列净上市后不良反应信号的挖掘与分析"/>
    <n v="0.5"/>
  </r>
  <r>
    <x v="267"/>
    <m/>
    <s v="川北医学院附属医院"/>
    <s v="利格列汀上市后皮肤和皮下组织不良反应信号的挖掘与评价"/>
    <n v="0.5"/>
  </r>
  <r>
    <x v="267"/>
    <m/>
    <s v="川北医学院附属医院"/>
    <s v="达格列净安全警戒信号的挖掘与评价"/>
    <n v="0.5"/>
  </r>
  <r>
    <x v="268"/>
    <s v="医(药、护、技)师"/>
    <s v="第二临床医学院"/>
    <s v="纳米金结合表阿霉素并与载药工具结合后经肝动脉注射对兔VX-2 肝肿瘤抑制作用的实验研究"/>
    <n v="2.4E-2"/>
  </r>
  <r>
    <x v="269"/>
    <s v="讲师"/>
    <s v="临床医学系"/>
    <s v="白杨素螯合锌离子通过Nrf2/AREs通路改善酒精性肝病"/>
    <n v="0.2"/>
  </r>
  <r>
    <x v="270"/>
    <m/>
    <s v="麻醉学系"/>
    <s v="Recommendations in clinical practice guidelines on gout: systematic review and consistency analysis"/>
    <n v="6.0369515011547401E-2"/>
  </r>
  <r>
    <x v="270"/>
    <m/>
    <s v="麻醉学系"/>
    <s v="重型及危重型新型冠状病毒肺炎的流行病学及临床特征"/>
    <n v="0.1"/>
  </r>
  <r>
    <x v="271"/>
    <s v="讲师"/>
    <s v="学工部"/>
    <s v="高校辅导员校本培训体系研究"/>
    <n v="3.2000000000000002E-3"/>
  </r>
  <r>
    <x v="271"/>
    <m/>
    <m/>
    <s v="新时代本科生国家奖学金评审策略探析"/>
    <n v="0.1"/>
  </r>
  <r>
    <x v="271"/>
    <m/>
    <s v="川北医学院"/>
    <s v="学校安全文化建设的困境与对策"/>
    <n v="0.3"/>
  </r>
  <r>
    <x v="272"/>
    <s v="教授"/>
    <s v="临床医学院"/>
    <s v="痛风及高尿酸血症科研创新研究团队"/>
    <n v="0.16"/>
  </r>
  <r>
    <x v="272"/>
    <s v="教授"/>
    <s v="临床医学系"/>
    <s v="circRNA作为miRNA分子海绵参与痛风自噬与炎症调节的分子机制"/>
    <n v="0.2"/>
  </r>
  <r>
    <x v="272"/>
    <m/>
    <s v="川北医学院附院"/>
    <s v="原发性痛风的基础与临床研究"/>
    <n v="0.5"/>
  </r>
  <r>
    <x v="272"/>
    <m/>
    <s v="川北医学院附属医院"/>
    <s v="风湿免疫疾病临床诊疗手册"/>
    <n v="0.2"/>
  </r>
  <r>
    <x v="272"/>
    <m/>
    <s v="川北医学院附属医院"/>
    <s v="强直性脊柱炎发病机制中的细胞自噬"/>
    <n v="0.05"/>
  </r>
  <r>
    <x v="272"/>
    <m/>
    <s v="川北医学院附属医院"/>
    <s v="结缔组织疾病伴发肺癌现况及研究进展"/>
    <n v="0.05"/>
  </r>
  <r>
    <x v="272"/>
    <m/>
    <s v="川北医学院附属医院"/>
    <s v="特发性炎症性肌病相关间质性肺疾病发病机制的研究进展"/>
    <n v="0.05"/>
  </r>
  <r>
    <x v="272"/>
    <m/>
    <s v="川北医学院附属医院"/>
    <s v="自噬相关基因在系统性硬化症患者外周血单个核细胞中的表达及临床意义"/>
    <n v="0.1"/>
  </r>
  <r>
    <x v="272"/>
    <m/>
    <s v="川北医学院附属医院"/>
    <s v="川东北地区干燥综合征合并肺间质病变患者的临床特征分析"/>
    <n v="0.1"/>
  </r>
  <r>
    <x v="272"/>
    <m/>
    <s v="川北医学院附属医院"/>
    <s v="类风湿关节炎相关肺间质病变患者临床特征及危险因素分析"/>
    <n v="0.1"/>
  </r>
  <r>
    <x v="272"/>
    <m/>
    <s v="川北医学院附属医院"/>
    <s v="四川东北地区多发性肌炎与皮肌炎患者的 临床及实验室特征比较"/>
    <n v="0.1"/>
  </r>
  <r>
    <x v="272"/>
    <m/>
    <s v="川北医学院附属医院"/>
    <s v="多发性肌炎与皮肌炎合并恶性肿瘤14例临床分析"/>
    <n v="0.1"/>
  </r>
  <r>
    <x v="272"/>
    <m/>
    <s v="川北医学院附属医院"/>
    <s v="自噬早期阶段在原发性痛风性关节炎中的研究"/>
    <n v="0.15"/>
  </r>
  <r>
    <x v="272"/>
    <m/>
    <s v="川北医学院附属医院"/>
    <s v="环状RNA在系统性红斑狼疮中的研究进展"/>
    <n v="0.15"/>
  </r>
  <r>
    <x v="272"/>
    <m/>
    <s v="川北医学院附属医院"/>
    <s v="长链非编码RNA在间质性肺疾病中的研究进展"/>
    <n v="0.15"/>
  </r>
  <r>
    <x v="272"/>
    <m/>
    <s v="川北医学院附属医院"/>
    <s v="系统性硬化病患者血液系统损害的临床特征及危险因素分析"/>
    <n v="0.3"/>
  </r>
  <r>
    <x v="272"/>
    <m/>
    <s v="川北医学院附属医院"/>
    <s v="微RNA在结缔组织病相关间质性肺疾病的研究进展 "/>
    <n v="0.3"/>
  </r>
  <r>
    <x v="272"/>
    <m/>
    <s v="川北医学院附属医院"/>
    <s v="我国川东北地区多发性肌炎/皮肌炎合并间质性肺疾病患者的临床特征及其影响因素研究"/>
    <n v="0.3"/>
  </r>
  <r>
    <x v="272"/>
    <m/>
    <s v="川北医学院附属医院"/>
    <s v="间歇期痛风患者中性粒细胞/淋巴细胞比值的变化及其临床意义研究"/>
    <n v="0.3"/>
  </r>
  <r>
    <x v="272"/>
    <m/>
    <s v="川北医学院附属医院"/>
    <s v="高尿酸血症/痛风患者实践指南"/>
    <n v="1"/>
  </r>
  <r>
    <x v="273"/>
    <s v="助教"/>
    <s v="第二附属医院"/>
    <s v="基于分级诊疗背景下南充市城乡居民首诊意愿分析及影响因素研究"/>
    <n v="1.6000000000000001E-3"/>
  </r>
  <r>
    <x v="274"/>
    <m/>
    <s v="临床医学系"/>
    <s v="早期应用参附注射液对创伤未控制出血失血性休克大鼠凝血功能及肾功能的影响"/>
    <n v="0.1"/>
  </r>
  <r>
    <x v="275"/>
    <s v="硕士生"/>
    <s v="第二临床医学院"/>
    <s v="臭氧通过氧化应激激活Keap1-Nrf2通路诱导肝癌细胞凋亡的分子机制研究"/>
    <n v="0.08"/>
  </r>
  <r>
    <x v="276"/>
    <m/>
    <s v="川北医学院附属医院"/>
    <s v="Combined effect of dydrogesterone and letrozole on humoral immune function, sex hormone levels and serology-related indices in patients with endometriosis"/>
    <n v="1.06231059020511"/>
  </r>
  <r>
    <x v="276"/>
    <m/>
    <s v="川北医学院附属医院"/>
    <s v="High-intensity Focused Ultrasound for Treatment of Type 2 Submucous Myomas More Than 4 Centimeters in Diameter Prior to Hysteroscopic Myomectomy"/>
    <n v="6.14"/>
  </r>
  <r>
    <x v="277"/>
    <m/>
    <s v="川北医学院附属医院"/>
    <s v="miR-335-5p和转录因子ATF2在宫颈癌中的表达关系研究"/>
    <n v="0.1"/>
  </r>
  <r>
    <x v="278"/>
    <s v="主管护师"/>
    <s v="附属医院"/>
    <s v="西部农村居家养老模式的构建与对策研究"/>
    <n v="0"/>
  </r>
  <r>
    <x v="279"/>
    <m/>
    <s v="川北医学院附属医院"/>
    <s v="Plasma perfusion 治疗对HBV相关性肝衰竭患者T淋巴细胞亚群及炎性因子表达水平影响的相关性分析"/>
    <n v="0.1"/>
  </r>
  <r>
    <x v="279"/>
    <m/>
    <s v="川北医学院附属医院"/>
    <s v="慢性乙型病毒性肝炎患者合并抑郁的COX风险预测模型"/>
    <n v="0.3"/>
  </r>
  <r>
    <x v="280"/>
    <m/>
    <s v="基础医学院"/>
    <s v="Tailoring the ratio of ammonium chloride and graphitic carbon nitride for high photocatalytic activity"/>
    <n v="1.39100590197588"/>
  </r>
  <r>
    <x v="281"/>
    <s v="护师"/>
    <s v="护理学院"/>
    <s v="老年痛风/高尿酸血症患者智谋水平及影响因素的研究"/>
    <n v="1.6000000000000001E-3"/>
  </r>
  <r>
    <x v="281"/>
    <s v="医(药、护、技)师"/>
    <s v="护理学院"/>
    <s v="社区老年慢性病共患病患者智谋现状及影响因素研究"/>
    <n v="8.0000000000000002E-3"/>
  </r>
  <r>
    <x v="281"/>
    <m/>
    <s v="川北医学院附属医院"/>
    <s v="老年2型糖尿病患者智谋情况及影响因素老年人在智谋"/>
    <n v="0.1"/>
  </r>
  <r>
    <x v="281"/>
    <m/>
    <s v="川北医学院附属医院"/>
    <s v="智谋理论在老年人群的应用"/>
    <n v="0.3"/>
  </r>
  <r>
    <x v="281"/>
    <m/>
    <s v="川北医学院附属医院"/>
    <s v="老年2型糖尿病患者心理痛苦的影响因素"/>
    <n v="0.3"/>
  </r>
  <r>
    <x v="282"/>
    <s v="副教授"/>
    <s v="肝病微创与精准治疗南充市重点实验室"/>
    <s v="肠道菌群SCFAs通过活化ILC3改善胰岛素抵抗在胃旁路手术治疗2型糖尿病中的机制研究"/>
    <n v="4.4000000000000004"/>
  </r>
  <r>
    <x v="282"/>
    <s v="副教授"/>
    <s v="临床医学院"/>
    <s v="胃旁路手术后SCFAs通过活化Th17改善胰岛素抵抗在治疗2型糖尿病中的机制研究"/>
    <n v="9.6000000000000002E-2"/>
  </r>
  <r>
    <x v="282"/>
    <m/>
    <m/>
    <s v="精准肥胖及代谢病外科的创新应用"/>
    <n v="0.2"/>
  </r>
  <r>
    <x v="282"/>
    <m/>
    <s v="临床医学系"/>
    <s v="SGLT1在肥胖及其代谢性疾病中的作用及机制"/>
    <n v="0.05"/>
  </r>
  <r>
    <x v="282"/>
    <m/>
    <s v="临床医学系"/>
    <s v="腹腔镜袖状胃切除术治疗肥胖相关性高脂血症胰腺炎的疗效"/>
    <n v="0.3"/>
  </r>
  <r>
    <x v="282"/>
    <m/>
    <s v="临床医学系"/>
    <s v="Total laparoscopic segmental gastrectomy for gastrointestinal stromal tumors: A case report"/>
    <n v="0.322789451653412"/>
  </r>
  <r>
    <x v="282"/>
    <m/>
    <s v="临床医学系"/>
    <s v="Physiological function and regulatory signal of intestinal type 3 innate lymphoid cell(s)"/>
    <n v="0.69462663587374895"/>
  </r>
  <r>
    <x v="282"/>
    <m/>
    <s v="临床医学系"/>
    <s v="Changes in Body Weight, Physical Activity, and Lifestyle During the Semi-lockdown Period After the Outbreak of COVID-19 in China: An Online Survey"/>
    <n v="1.0779740477187101"/>
  </r>
  <r>
    <x v="282"/>
    <m/>
    <s v="肝胆胰肠疾病研究所"/>
    <s v="Residual Gastric Dilatation Interferes with Metabolic Improvements Following Sleeve Gastrectomy by Upregulating the Expression of Sodium-Glucose Cotransporter-1"/>
    <n v="6.26"/>
  </r>
  <r>
    <x v="283"/>
    <s v="副教授"/>
    <s v="马克思主义学院"/>
    <s v="重大传染病疫情定点医院应急管理机制研究"/>
    <n v="2.3999999999999998E-3"/>
  </r>
  <r>
    <x v="284"/>
    <s v="副教授"/>
    <s v="基础医学院"/>
    <s v="Nrf3通过NAMPT-AMPK通路调节细胞能量代谢介导膀胱癌细胞增殖的作用和机制"/>
    <n v="0.2"/>
  </r>
  <r>
    <x v="284"/>
    <m/>
    <s v="基础医学院"/>
    <s v="乙肝 HBx 蛋白对转录因子 Nrf1 表达影响的研究"/>
    <n v="0.1"/>
  </r>
  <r>
    <x v="284"/>
    <m/>
    <s v="基础医学院"/>
    <s v="转录因子 Nrf3 调节肺癌 A549 细胞增殖的作用"/>
    <n v="0.1"/>
  </r>
  <r>
    <x v="284"/>
    <m/>
    <s v="基础医学院"/>
    <s v="NFE2L3 promotes malignant behavior and EMT of  human hepatocellular carcinoma (HepG2) cells via  Wnt/β?catenin pathway"/>
    <n v="1.49397741852707"/>
  </r>
  <r>
    <x v="285"/>
    <m/>
    <s v="医学影像学院"/>
    <s v="老年消化道出血经导管动脉栓塞止血疗效分析"/>
    <n v="0.1"/>
  </r>
  <r>
    <x v="286"/>
    <m/>
    <s v="基础医学院"/>
    <s v="敲减 USP25 对乳腺癌细胞生物学行为的影响"/>
    <n v="0.1"/>
  </r>
  <r>
    <x v="286"/>
    <m/>
    <s v="基础医学院"/>
    <s v="乳腺癌中泛素蛋白连接酶E3A与泛素特异性 蛋白酶25的表达及其临床意义"/>
    <n v="0.3"/>
  </r>
  <r>
    <x v="287"/>
    <s v="主治(主管)医(药、护、技)师"/>
    <s v="第二临床医学院"/>
    <s v="Rictor在CTNND2基因敲除小鼠模型中对海马突触可塑性和学习记忆的调控及其神经机制研究"/>
    <n v="0.04"/>
  </r>
  <r>
    <x v="287"/>
    <m/>
    <s v="川北医学院第二临床医学院"/>
    <s v="Fish Consumption and Stroke Risk: A Meta-Analysis of Prospective Cohort Studies"/>
    <n v="0.5"/>
  </r>
  <r>
    <x v="287"/>
    <m/>
    <s v="川北医学院第二临床医学院"/>
    <s v="Coffee Consumption and Stroke Risk: Evidence from a Systematic Review and Meta-Analysis of more than 2.4 Million Men and Women"/>
    <n v="0.59470489744663002"/>
  </r>
  <r>
    <x v="288"/>
    <s v="讲师"/>
    <s v="中西医临床医学系"/>
    <s v="基于“阳盛瞋，阴盛瞑”跷脉理论研究揿针治疗失眠入睡困难的中枢机制"/>
    <n v="0.2"/>
  </r>
  <r>
    <x v="288"/>
    <s v="讲师"/>
    <s v="中西医临床医学系"/>
    <s v="基于“阳盛瞋，阴盛瞑”跷脉理论揿针调卫气治疗失眠入睡困难的多模态神经影像学研究"/>
    <n v="0.2"/>
  </r>
  <r>
    <x v="289"/>
    <s v="医(药、护、技)师"/>
    <s v="临床医学院"/>
    <s v="生酮饮食对AD小鼠的海马神经炎症及认知的影响"/>
    <n v="0.04"/>
  </r>
  <r>
    <x v="290"/>
    <s v="助教"/>
    <s v="管理学院"/>
    <s v="“十四五”时期南充市卫生与健康发展策略研究"/>
    <n v="8.0000000000000002E-3"/>
  </r>
  <r>
    <x v="290"/>
    <m/>
    <s v="管理学院"/>
    <s v="智慧医疗环境下的健康扶贫模式创新:实践、影响与方向"/>
    <n v="0.1"/>
  </r>
  <r>
    <x v="290"/>
    <m/>
    <s v="管理学院"/>
    <s v="突发公共卫生事件有效治理策略的反思——以新型冠状病毒肺炎疫情为例"/>
    <n v="0.1"/>
  </r>
  <r>
    <x v="291"/>
    <s v="副研究员"/>
    <s v="麻醉学系"/>
    <s v="近代以来现代麻醉学在中国的形成与嬗变研究"/>
    <n v="0.2"/>
  </r>
  <r>
    <x v="291"/>
    <m/>
    <s v="麻醉学系"/>
    <s v="当代科学技术进步与马克思主义哲学发展——评《现代科学技术与马克思主义哲学创新》"/>
    <n v="0.5"/>
  </r>
  <r>
    <x v="292"/>
    <s v="副教授"/>
    <s v="基础医学院"/>
    <s v="lncRNA TMEM9B-AS1/TCF7L2/SATB1 信号 轴在食管鳞癌发展中的功能和机制研究"/>
    <n v="1.6E-2"/>
  </r>
  <r>
    <x v="292"/>
    <s v="副教授"/>
    <s v="基础医学院"/>
    <s v="新型表达CXCR3A的CAR-T细胞靶向PTK7抗食管鳞癌的作用及归巢性研究"/>
    <n v="0.2"/>
  </r>
  <r>
    <x v="292"/>
    <m/>
    <s v="基础医学院"/>
    <s v="Identification of aberrant gene expression during breast ductal carcinoma in situ progression to invasive ductal carcinoma"/>
    <n v="1.14994558392633"/>
  </r>
  <r>
    <x v="292"/>
    <m/>
    <s v="基础医学院"/>
    <s v="Systematic profiling identifies PDLIM2 as a novel prognostic predictor for oesophageal squamous cell carcinoma (ESCC)"/>
    <n v="4.9800000000000004"/>
  </r>
  <r>
    <x v="293"/>
    <s v="主治(主管)医(药、护、技)师"/>
    <s v="第二临床医学院"/>
    <s v="探究外泌体PD-L1在食管癌中的节律性及与食管癌预后和免疫治疗的关系"/>
    <n v="0.04"/>
  </r>
  <r>
    <x v="294"/>
    <s v="主治(主管)医(药、护、技)师"/>
    <s v="临床医学院"/>
    <s v="规范化管理对COPD合并肺癌化疗患者的影响"/>
    <n v="8.0000000000000002E-3"/>
  </r>
  <r>
    <x v="295"/>
    <s v="教授"/>
    <s v="基础医学院"/>
    <s v="柴胡皂苷B1/B2/B3/C组合药物通过NF-κB/ETFBKMT/ETF信号轴改善非酒精性脂肪性肝病的机制"/>
    <n v="0.2"/>
  </r>
  <r>
    <x v="296"/>
    <m/>
    <s v="川北医学院第二临床医学院"/>
    <s v="芎菊上清丸 HPLC 特征指纹图谱研究及多成分含量测定"/>
    <n v="0.1"/>
  </r>
  <r>
    <x v="297"/>
    <s v="讲师"/>
    <s v="药学院"/>
    <s v="基于人工智能的氮手性药物筛选、设计及其应用研究"/>
    <n v="0.2"/>
  </r>
  <r>
    <x v="298"/>
    <m/>
    <s v="麻醉学系"/>
    <s v="盐酸达克罗宁胶浆对行上段输尿管钬激光碎石术全麻病人术后留置导尿管反应的影响"/>
    <n v="0.5"/>
  </r>
  <r>
    <x v="299"/>
    <s v="医(药、护、技)师"/>
    <s v="临床医学院"/>
    <s v="探索结核分枝杆菌特异性抗原Ag85-B、ESAT-6、CFP-10在结核病中的诊断意义----基于微流控抗原芯片及传统检测方法"/>
    <n v="2.4E-2"/>
  </r>
  <r>
    <x v="300"/>
    <m/>
    <s v="川北医学院第二临床医学院"/>
    <s v="肾穿刺活检术中血肿形成的相关因素分析"/>
    <n v="0.1"/>
  </r>
  <r>
    <x v="300"/>
    <m/>
    <s v="川北医学院第二临床医学院"/>
    <s v="Contrast-enhanced ultrasound at high mechanical index: a new method for transjugular intrahepatic portosystemic shunt follow-up"/>
    <n v="0.62918375889493505"/>
  </r>
  <r>
    <x v="300"/>
    <m/>
    <s v="川北医学院第二临床医学院"/>
    <s v="Case of Cardiac Hemangioma Diagnosed by Myocardial Contrast Echocardiography"/>
    <n v="1.974"/>
  </r>
  <r>
    <x v="301"/>
    <m/>
    <s v="医学影像学院"/>
    <s v="?RAI14 Is a Prognostic Biomarker and Correlated With Immune Cell Infiltrates in Gastric Cancer"/>
    <n v="1.36"/>
  </r>
  <r>
    <x v="302"/>
    <s v="主治(主管)医(药、护、技)师"/>
    <s v="临床医学院"/>
    <s v="CXCL14调控GABA神经递质对癫痫发作的影响"/>
    <n v="0.04"/>
  </r>
  <r>
    <x v="303"/>
    <m/>
    <s v="川北医学院附属医院"/>
    <s v="益生菌对重型颅脑损伤患者血清胃饥饿素水平的影响"/>
    <n v="0.5"/>
  </r>
  <r>
    <x v="303"/>
    <m/>
    <s v="川北医学院附属医院"/>
    <s v="How the public used face masks in China during the coronavirus disease pandemic: A survey study."/>
    <n v="3.73"/>
  </r>
  <r>
    <x v="304"/>
    <m/>
    <s v="眼视光学系"/>
    <s v=" Toric人工晶状体与角膜切口矫正白内障低中度角膜散光比较的 Meta分析"/>
    <n v="0.25"/>
  </r>
  <r>
    <x v="304"/>
    <m/>
    <s v="眼视光学系"/>
    <s v="Impact of Different Clear Cornea Incision Sizes on Anterior Corneal Aberration for Cataract Surgery"/>
    <n v="1.07650062787777"/>
  </r>
  <r>
    <x v="304"/>
    <m/>
    <s v="眼视光学系"/>
    <s v="Objective optical quality in eyes with customized selection of aspheric intraocular lens implantation"/>
    <n v="1.31246546672248"/>
  </r>
  <r>
    <x v="304"/>
    <m/>
    <s v="眼视光学系"/>
    <s v="Development of refractive error in children treated for retinopathy of prematurity with anti-vascular endothelial growth factor (anti-VEGF) agents: A meta-analysis and systematic review"/>
    <n v="1.3815704387990799"/>
  </r>
  <r>
    <x v="304"/>
    <m/>
    <s v="眼视光学系"/>
    <s v="Binocular Vision Characteristics in Patients before and after Cataract Surgery"/>
    <n v="1.8120000000000001"/>
  </r>
  <r>
    <x v="304"/>
    <m/>
    <s v="眼视光学系"/>
    <s v="Optical quality in low astigmatic eyes with or without cylindrical correction"/>
    <n v="3.11998460354119"/>
  </r>
  <r>
    <x v="305"/>
    <s v="副教授"/>
    <s v="基础医学院"/>
    <s v="肿瘤耐药及生物标志物科研创新团队"/>
    <n v="0.16"/>
  </r>
  <r>
    <x v="305"/>
    <s v="教授"/>
    <s v="基础医学院"/>
    <s v="Nrf1/Nrf3-COX2信号轴在调控非酒精性脂肪肝炎相关肝癌中的作用及机制"/>
    <n v="0.2"/>
  </r>
  <r>
    <x v="305"/>
    <s v="教授"/>
    <s v="基础医学院"/>
    <s v="Nrf1/Nrf3-COX2信号轴在调控非酒精性脂肪肝炎转变为肝癌中的作用及机制"/>
    <n v="0.2"/>
  </r>
  <r>
    <x v="305"/>
    <m/>
    <s v="基础医学院"/>
    <s v="生物化学与分子生物学"/>
    <n v="1"/>
  </r>
  <r>
    <x v="305"/>
    <m/>
    <s v="基础医学院"/>
    <s v="NFE2L3在非小细胞肺癌组织中的表达及临床意义"/>
    <n v="0.1"/>
  </r>
  <r>
    <x v="305"/>
    <m/>
    <s v="基础医学院"/>
    <s v="The Effects and Mechanisms by which Saikosaponin-D Enhances the Sensitivity of Human Non-small Cell Lung Cancer Cells to Gefitinib"/>
    <n v="3.3679548370541399"/>
  </r>
  <r>
    <x v="306"/>
    <s v="住院医师"/>
    <s v="麻醉学系"/>
    <s v="探讨基层卫生机构对新新冠状病毒肺炎的防控策略"/>
    <n v="1.6000000000000001E-3"/>
  </r>
  <r>
    <x v="307"/>
    <s v="主治(主管)医(药、护、技)师"/>
    <s v="医学影像学院"/>
    <s v="基于MRI多模态影像组学预测胰腺癌KRAS/TP53基因表达状态研究"/>
    <n v="0.04"/>
  </r>
  <r>
    <x v="308"/>
    <m/>
    <s v="川北医学院第二临床医学院"/>
    <s v="南充市自发性脑出血发病与气温的相关性及滞后效应"/>
    <n v="0.1"/>
  </r>
  <r>
    <x v="308"/>
    <m/>
    <s v="川北医学院第二临床医学院"/>
    <s v="Egg Consumption and Stroke Risk: A Systematic Review and Dose-Response Meta-Analysis of Prospective Studies"/>
    <n v="0.80218629715165501"/>
  </r>
  <r>
    <x v="309"/>
    <s v="副高级"/>
    <s v="管理学院"/>
    <s v="习近平新时代教育背景下职业使命感抑制高校教师失范行为机制研究"/>
    <n v="0.2"/>
  </r>
  <r>
    <x v="310"/>
    <s v="主治(主管)医(药、护、技)师"/>
    <s v="临床医学院"/>
    <s v="自伤青少年父母的社会学与心理学状态对自伤自杀的影响"/>
    <n v="8.0000000000000002E-3"/>
  </r>
  <r>
    <x v="311"/>
    <s v="助教"/>
    <s v="临床医学院"/>
    <s v="CARD9基因多态性与花斑糠疹遗传易感的相关性研究"/>
    <n v="2.4E-2"/>
  </r>
  <r>
    <x v="312"/>
    <m/>
    <s v="医学影像学院"/>
    <s v="肝硬化合并腹腔积液发生腹外疝的CT评价"/>
    <n v="0.3"/>
  </r>
  <r>
    <x v="312"/>
    <m/>
    <s v="医学影像学院"/>
    <s v="Celiomesenteric trunk: New classification based on multidetector computed tomography angiographic findings and probable embryological mechanisms"/>
    <n v="0.54798241942235204"/>
  </r>
  <r>
    <x v="312"/>
    <m/>
    <s v="医学影像学院"/>
    <s v="Risk factors of geriatrics index of comorbidity and MDCT findings for predicting mortality in patients with acute mesenteric ischemia due to superior mesenteric artery thromboembolism"/>
    <n v="0.73360401841774803"/>
  </r>
  <r>
    <x v="1"/>
    <s v="主任(药、护、技)师"/>
    <s v="临床医学院"/>
    <s v="MiR-155-5p通过调控CCND1影响高级别胶质瘤细胞对替莫唑胺耐药"/>
    <n v="9.6000000000000002E-2"/>
  </r>
  <r>
    <x v="1"/>
    <m/>
    <s v="川北医学院附院"/>
    <s v="基于恶性胶质瘤精准医疗的基础与临床研究"/>
    <n v="0.5"/>
  </r>
  <r>
    <x v="1"/>
    <m/>
    <s v="川北医学院附属医院"/>
    <s v="新编外科诊疗学及手术技巧"/>
    <n v="0.16666666666666699"/>
  </r>
  <r>
    <x v="1"/>
    <m/>
    <s v="川北医学院附属医院"/>
    <s v="神经外科诊疗基础与技巧"/>
    <n v="0.4"/>
  </r>
  <r>
    <x v="1"/>
    <m/>
    <s v="川北医学院附属医院"/>
    <s v="临床神经外科疾病诊断和治疗"/>
    <n v="0.4"/>
  </r>
  <r>
    <x v="1"/>
    <m/>
    <s v="川北医学院附属医院"/>
    <s v="脑膜瘤瘤周水肿形成机制的研究进展"/>
    <n v="0.05"/>
  </r>
  <r>
    <x v="1"/>
    <m/>
    <s v="川北医学院附属医院"/>
    <s v="Nora's病致神经功能障碍1例及文献复习"/>
    <n v="0.05"/>
  </r>
  <r>
    <x v="1"/>
    <m/>
    <s v="川北医学院附属医院"/>
    <s v="小脑上动脉动脉瘤的诊断和治疗(附16例报道)"/>
    <n v="0.5"/>
  </r>
  <r>
    <x v="313"/>
    <m/>
    <m/>
    <s v="基于“大肠主津”探讨结肠AQP3/AQP9在STC发病中的作用机制研究"/>
    <n v="7.08"/>
  </r>
  <r>
    <x v="313"/>
    <s v="教授"/>
    <s v="中西医结合肛肠四川省高校重点实验室"/>
    <s v="基于津液理论探讨肠道菌群调控AQP3/MUC2介导STC发病机制研究"/>
    <n v="4.4800000000000004"/>
  </r>
  <r>
    <x v="313"/>
    <s v="教授"/>
    <s v="中西医临床医学系"/>
    <s v="四川省中西医结合肛肠病重点实验室"/>
    <n v="0.08"/>
  </r>
  <r>
    <x v="313"/>
    <m/>
    <m/>
    <s v="基于升清降浊和增液行舟治疗慢性便秘的实验和临床研究"/>
    <n v="0.3"/>
  </r>
  <r>
    <x v="313"/>
    <m/>
    <s v="川北医学院附院"/>
    <s v="基于升清降浊和增液行舟治疗慢性便秘的实验和临床研究"/>
    <n v="0.5"/>
  </r>
  <r>
    <x v="313"/>
    <m/>
    <s v="肛肠疾病研究所"/>
    <s v="增液汤对慢传输型便秘大鼠结肠AQP3和血清中NOS的影响"/>
    <n v="0.3"/>
  </r>
  <r>
    <x v="313"/>
    <m/>
    <s v="肛肠疾病研究所"/>
    <s v="逍遥散合四磨汤加减对便秘型肠易激综合征肝郁气滞证脑-肠轴的影响"/>
    <n v="0.5"/>
  </r>
  <r>
    <x v="313"/>
    <m/>
    <s v="肛肠疾病研究所"/>
    <s v="Maren Pills Improve Constipation via Regulating AQP3 and NF- κ B Signaling Pathway in Slow Transit Constipation In Vitro and In Vivo"/>
    <n v="0.5"/>
  </r>
  <r>
    <x v="313"/>
    <m/>
    <s v="肛肠疾病研究所"/>
    <s v="桃花汤合补中益气汤加减对克罗恩病Th1和Th17细胞因子的影响"/>
    <n v="0.5"/>
  </r>
  <r>
    <x v="313"/>
    <m/>
    <s v="肛肠疾病研究所"/>
    <s v="The efficacy and safety of probiotics for patients with constipationpredominant irritable bowel syndrome: A systematic review and metaanalysis based on seventeen randomized controlled trials"/>
    <n v="0.54715730048755495"/>
  </r>
  <r>
    <x v="314"/>
    <s v="主治(主管)医(药、护、技)师"/>
    <s v="第二临床医学院"/>
    <s v="超声微泡介导shRNA下调Tex10治疗肝癌"/>
    <n v="2.4E-2"/>
  </r>
  <r>
    <x v="315"/>
    <m/>
    <s v="川北医学院附属医院"/>
    <m/>
    <n v="0.5"/>
  </r>
  <r>
    <x v="315"/>
    <s v="主治(主管)医(药、护、技)师"/>
    <s v="临床医学院"/>
    <s v="基于18F-FDG PET/CT监测大鼠肺移植术后慢性排斥反应的影像基因组学研究"/>
    <n v="0.08"/>
  </r>
  <r>
    <x v="315"/>
    <s v="主治医师"/>
    <s v="免疫与分子生物学四川省高校重点实验室"/>
    <s v="B细胞来源外泌体通过miR-21介导Th17/Treg细胞失衡作用于大鼠肺移植术后慢性排斥反应的机制研究"/>
    <n v="0.2"/>
  </r>
  <r>
    <x v="315"/>
    <s v="主治医师"/>
    <s v="临床医学系"/>
    <s v="基于18F-FDG PET/CT监测大鼠肺移植术后慢性排斥反应的影像基因组学研究"/>
    <n v="0.2"/>
  </r>
  <r>
    <x v="315"/>
    <m/>
    <s v="川北医学院附属医院"/>
    <s v="胸腺上皮性肿瘤的外科治疗研究进展"/>
    <n v="0.05"/>
  </r>
  <r>
    <x v="315"/>
    <m/>
    <s v="川北医学院附属医院"/>
    <s v="Preface: strategies to achieve long-term success of lung transplantation"/>
    <n v="0.195688154039347"/>
  </r>
  <r>
    <x v="315"/>
    <m/>
    <s v="川北医学院附属医院"/>
    <s v="T2期食管癌环形肌与纵形肌细分的临床意义研究进展"/>
    <n v="0.25"/>
  </r>
  <r>
    <x v="315"/>
    <m/>
    <s v="川北医学院附属医院"/>
    <s v="10-year changes in dietary habits and medical knowledge of esophageal cancer in high-incidence area: a population-based study in Yanting county"/>
    <n v="0.59639722863741296"/>
  </r>
  <r>
    <x v="315"/>
    <m/>
    <s v="川北医学院附属医院"/>
    <s v="Clinical Nomogram Model for Recur-rent Laryngeal Nerve Lymph Node Metastasis in Esophageal Squamous Cell Carcinoma: A Retrospective Multicenter Study"/>
    <n v="0.59639722863741296"/>
  </r>
  <r>
    <x v="315"/>
    <m/>
    <s v="川北医学院附属医院"/>
    <s v="Tumour size: a non-negligible prognostic factor for patients with thymoma"/>
    <n v="0.64800000000000002"/>
  </r>
  <r>
    <x v="315"/>
    <m/>
    <s v="川北医学院附属医院"/>
    <s v="Do not go too far when choosing intentional segmentectomy for small-sized lung cancers"/>
    <n v="0.65400000000000003"/>
  </r>
  <r>
    <x v="315"/>
    <m/>
    <s v="川北医学院附属医院"/>
    <s v="Tumor Maximum Area May Determine the Survival Outcomes of Patients with Thymic Epithelial Tumors"/>
    <n v="0.68700000000000006"/>
  </r>
  <r>
    <x v="315"/>
    <m/>
    <s v="川北医学院附属医院"/>
    <s v="Rat lung transplantation model: modifications of the cuff technique"/>
    <n v="0.69229384679782302"/>
  </r>
  <r>
    <x v="315"/>
    <m/>
    <s v="川北医学院附属医院"/>
    <s v="Clinical nomogram for lymph node metastasis in pathological T1 esophageal squamous cell carcinoma: a multicenter retrospective study"/>
    <n v="1.38458769359565"/>
  </r>
  <r>
    <x v="315"/>
    <m/>
    <s v="川北医学院附属医院"/>
    <s v="Outcomes of marginal donors for lung transplantation after ex vivo lung perfusion: A systematic review and meta-analysis."/>
    <n v="1.5049999999999999"/>
  </r>
  <r>
    <x v="315"/>
    <m/>
    <s v="川北医学院附属医院"/>
    <s v="Tumor location may affect the clinicopathological features and prognosis of thymomas"/>
    <n v="1.60490633820888"/>
  </r>
  <r>
    <x v="315"/>
    <m/>
    <s v="川北医学院附属医院"/>
    <s v="Should All Donors Be Treated by Ex Vivo Lung Perfusion?"/>
    <n v="2.04"/>
  </r>
  <r>
    <x v="315"/>
    <m/>
    <s v="川北医学院附属医院"/>
    <s v="Noninvasive methods for detection of chronic lung allograft dysfunction in lung transplantation."/>
    <n v="2.13"/>
  </r>
  <r>
    <x v="315"/>
    <m/>
    <s v="川北医学院附属医院"/>
    <s v="Neoadjuvant Chemotherapy with Irinotecan and Nedaplatin in Single Cycle Followed by Esophagectomy Versus Surgery Alone on cT4 Potential Resectable Esophageal Squamous Cell Carcinoma: A Prospective Nonrandomized Trial for Short-term Outcomes"/>
    <n v="2.58799076212471"/>
  </r>
  <r>
    <x v="315"/>
    <m/>
    <s v="川北医学院附属医院"/>
    <s v="Depth of Invasion into the Circular and Longitudinal Muscle Layers in T2 Esophageal Squamous Cell Carcinoma Does Not Affect Prognosis or Lymph Node Metastasis: A Multicenter Retrospective Study"/>
    <n v="3.0260148832435201"/>
  </r>
  <r>
    <x v="316"/>
    <s v="医(药、护、技)师"/>
    <s v="第二临床医学院"/>
    <s v="基于子宫内膜癌的病理类型和国际妇产科联盟（FIGO）分期建立治疗后远处转移的预测模型"/>
    <n v="2.4E-2"/>
  </r>
  <r>
    <x v="317"/>
    <s v="助理研究员"/>
    <s v="人事处"/>
    <s v="基层继续医学教育需求及效果评价研究"/>
    <n v="0"/>
  </r>
  <r>
    <x v="318"/>
    <s v="讲师"/>
    <s v="药学院"/>
    <s v="基于“气阴两虚，痰热上扰”理论的葛根-黄连药对调控肠-胰-脑轴防治DACD的作用及机制研究"/>
    <n v="0.2"/>
  </r>
  <r>
    <x v="318"/>
    <m/>
    <s v="药学院"/>
    <s v="Apoptosis Exerts a Vital Role in the Treatment of Colitis-Associated Cancer by Herbal Medicine"/>
    <n v="1.085"/>
  </r>
  <r>
    <x v="319"/>
    <s v="副主任医(药、护、技)师"/>
    <s v="第二临床医学院"/>
    <s v="防己诺林碱靶向治疗结肠癌的作用机制研究"/>
    <n v="9.6000000000000002E-2"/>
  </r>
  <r>
    <x v="320"/>
    <m/>
    <s v="麻醉学系"/>
    <s v="Effect of low-dose ketamine on MACBAR of sevoflurane in laparoscopic cholecystectomy: A randomized controlled trial"/>
    <n v="1.2251485977396399"/>
  </r>
  <r>
    <x v="321"/>
    <m/>
    <s v="麻醉学系"/>
    <s v="细胞焦亡与术后神经认知障碍关系的研究进展"/>
    <n v="0.25"/>
  </r>
  <r>
    <x v="321"/>
    <m/>
    <s v="麻醉学系"/>
    <s v="布托啡诺对患者自控硬膜外镇痛罗哌卡因EC50的影响"/>
    <n v="0.5"/>
  </r>
  <r>
    <x v="322"/>
    <s v="副教授"/>
    <s v="医学检验系"/>
    <s v="改良新型冠状病毒 IgM、IgG检测方法的效果评价"/>
    <n v="2.4E-2"/>
  </r>
  <r>
    <x v="322"/>
    <m/>
    <s v="医学检验系"/>
    <s v="5130例临产孕妇乙肝肝炎、梅毒及艾滋病毒检测"/>
    <n v="0.1"/>
  </r>
  <r>
    <x v="322"/>
    <m/>
    <s v="医学检验系"/>
    <s v="尿素解离法降低新型冠状病毒IgM 和 IgG 检测结果假阳性的效果评价"/>
    <n v="0.5"/>
  </r>
  <r>
    <x v="322"/>
    <m/>
    <s v="医学检验系"/>
    <s v="Diagnostic value of the γ-glutamyltransferase and alanine transaminase ratio, alpha-fetoprotein, and protein induced by vitamin K absence or antagonist II in hepatitis B virus-related hepatocellular carcinoma"/>
    <n v="2.6323684885809602"/>
  </r>
  <r>
    <x v="323"/>
    <s v="医(药、护、技)师"/>
    <s v="第二临床医学院"/>
    <s v="miR-155-5p靶向TRAF3抑制NAFLD肝细胞脂肪变的机制研究"/>
    <n v="0.04"/>
  </r>
  <r>
    <x v="324"/>
    <s v="主治(主管)医(药、护、技)师"/>
    <s v="第二临床医学院"/>
    <s v="免疫抑制剂药物基因组学检测在特发性膜性肾病真实世界精准治疗中的应用探索研究"/>
    <n v="2.4E-2"/>
  </r>
  <r>
    <x v="325"/>
    <s v="副教授"/>
    <s v="基础医学院"/>
    <s v="具有成纤维细胞增殖抑制作用的聚乙二醇-b-聚-L-苯丙氨酸嵌段聚合物凝胶的制备及其对宫腔纤维化的预防作用"/>
    <n v="3"/>
  </r>
  <r>
    <x v="325"/>
    <s v="副教授"/>
    <s v="基础医学院"/>
    <s v="具有止血、防粘连双重作用的交联聚(ε-赖氨酸)-g-聚(对氧环己酮-co-L-苯丙氨酸)静电纺丝膜复合透明质酸钠海绵的制备及应用"/>
    <n v="0.08"/>
  </r>
  <r>
    <x v="325"/>
    <s v="副教授"/>
    <s v="基础医学院"/>
    <s v="具有纤维化抑制作用的牙周骨组织再生诱导膜的制备及应用研究"/>
    <n v="0.2"/>
  </r>
  <r>
    <x v="325"/>
    <s v="副教授"/>
    <s v="基础医学院"/>
    <s v="磁共振/荧光双标记L-苯丙氨酸氮芥大分子前药传递系统制备及其肿瘤靶向传输研究"/>
    <n v="0.2"/>
  </r>
  <r>
    <x v="325"/>
    <m/>
    <s v="基础医学院"/>
    <s v="一种高效稳定的大鼠肠粘连模型制备方法"/>
    <n v="0.1"/>
  </r>
  <r>
    <x v="325"/>
    <m/>
    <s v="基础医学院"/>
    <s v="PLGA/PLCA casting and PLGA/PDPA electrospinning bilayer film for prevention of postoperative adhesion"/>
    <n v="3.40642545547857"/>
  </r>
  <r>
    <x v="325"/>
    <m/>
    <s v="基础医学院"/>
    <s v="Anti-Adhesive, Platelet Gathering Effects of c-RGD Modified Poly(p-dioxanone-co-l-Phe) Electrospun Membrane and Its Comprehensive Application in Intestinal Anastomosis"/>
    <n v="3.5877649473954301"/>
  </r>
  <r>
    <x v="325"/>
    <m/>
    <s v="基础医学院"/>
    <s v="Electrosprayed nanoparticles of poly(p-dioxanone-co-melphalan) T macromolecular prodrugs for treatment of xenograft ovarian carcinoma"/>
    <n v="10.3"/>
  </r>
  <r>
    <x v="326"/>
    <s v="主任(药、护、技)师"/>
    <s v="临床医学院"/>
    <s v="DHCR7重塑胆固醇代谢激活NF-KB/Snail通路介导巨噬细胞极化在新生儿坏死性小肠结肠炎中的机制研究"/>
    <n v="0.04"/>
  </r>
  <r>
    <x v="327"/>
    <s v="讲师"/>
    <s v="马克思主义学院"/>
    <s v="改革开放以来中国共产党解决利益分化问题的基本历程与经验研究"/>
    <n v="0.2"/>
  </r>
  <r>
    <x v="328"/>
    <s v="副教授"/>
    <s v="临床医学院"/>
    <s v="眼睑常见上皮性恶性肿瘤中成纤维活化蛋白-a的表达及肿瘤相关成纤维细胞的生物学特性对比研究"/>
    <n v="2.4E-2"/>
  </r>
  <r>
    <x v="329"/>
    <s v="无"/>
    <s v="附属医院"/>
    <s v="医院环境下快速型老年综合评估工具的研制"/>
    <n v="1.6000000000000001E-3"/>
  </r>
  <r>
    <x v="329"/>
    <m/>
    <s v="形态学研究所"/>
    <s v="据肾小管轮廓计数和直径估计肾小管长度的两种体视学方法对比"/>
    <n v="0.5"/>
  </r>
  <r>
    <x v="330"/>
    <m/>
    <s v="校地合作处"/>
    <s v="肝硬化心肌病的CMR与USG研究进展"/>
    <n v="0.3"/>
  </r>
  <r>
    <x v="331"/>
    <s v="副教授"/>
    <s v="基础医学院"/>
    <s v="抑郁症ceRNA调控网络研究与诊断模型构建"/>
    <n v="0.04"/>
  </r>
  <r>
    <x v="331"/>
    <m/>
    <s v="基础医学院"/>
    <s v="Association between COMT gene Val108/158Met and antidepressive treatment response: A meta-analysis."/>
    <n v="1.20731845008981"/>
  </r>
  <r>
    <x v="331"/>
    <m/>
    <s v="基础医学院"/>
    <s v="Construction of gene-classifier and co-expression network analysis of genes in association with major depressive disorder."/>
    <n v="3.1626789838337199"/>
  </r>
  <r>
    <x v="332"/>
    <s v="讲师"/>
    <s v="药学院"/>
    <s v="N-乙酰氨基葡萄糖-6-硫酸在食管鳞癌蛋白糖基化修饰中的作用机制研究"/>
    <n v="0.2"/>
  </r>
  <r>
    <x v="333"/>
    <s v="讲师"/>
    <s v="麻醉系"/>
    <s v="宫内香烟烟雾暴露增强七氟醚对新生大 鼠的呼吸抑制及硫化氢的保护作用 "/>
    <n v="1.6E-2"/>
  </r>
  <r>
    <x v="333"/>
    <s v="讲师"/>
    <s v="麻醉学系"/>
    <s v="绿脓菌素通过组蛋白乙酰化诱导巨噬细胞自噬调控急性呼吸窘迫综合征的机制研究"/>
    <n v="0.2"/>
  </r>
  <r>
    <x v="333"/>
    <m/>
    <s v="麻醉学系"/>
    <s v="Effect of prenatal cigarette smoke exposure on sevoflurane-induced  respiratory suppression in neonatal rats and the protective role of  hydrogen sulfide"/>
    <n v="0.66041439933026402"/>
  </r>
  <r>
    <x v="334"/>
    <m/>
    <s v="护理学院"/>
    <s v="鸢尾黄素对MG63骨肉瘤细胞凋亡和自噬作用的研究"/>
    <n v="0.3"/>
  </r>
  <r>
    <x v="334"/>
    <m/>
    <s v="护理学院"/>
    <s v="Impact  of  knowledge,attitude,and practice(KAP)-baced rehabilitation  education  on the  KAP  of  patients  with  intervertebral   disc  herniation"/>
    <n v="4.82"/>
  </r>
  <r>
    <x v="335"/>
    <s v="副教授"/>
    <s v="临床医学系"/>
    <s v="缺氧-复氧肿瘤微环境lncRNA MALAT1调控CLIC1/ROS/ERK信号通路与结肠癌转移及其机制研究"/>
    <n v="0.2"/>
  </r>
  <r>
    <x v="336"/>
    <m/>
    <s v="川北医学院附属医院"/>
    <s v="载竹红菌素纳米靶向探针的制备及其体外对NPC细胞寻靶能力的实验研究"/>
    <n v="0.1"/>
  </r>
  <r>
    <x v="336"/>
    <m/>
    <s v="川北医学院附属医院"/>
    <s v="常规超声联合经皮超声造影对乳腺癌前哨淋巴结的诊断价值"/>
    <n v="0.1"/>
  </r>
  <r>
    <x v="336"/>
    <m/>
    <s v="川北医学院附属医院"/>
    <s v="Systemic immune-inflammation index and ultrasonographic classification of breast imaging?reporting and data system predict outcomes of triple-negative breast cancer"/>
    <n v="1.5269736291335301"/>
  </r>
  <r>
    <x v="336"/>
    <m/>
    <s v="川北医学院附属医院"/>
    <s v="Application of ultrasonic shear wave elastography and contrast-enhanced ultrasound in the differential diagnosis of patients with benign and malignant thyroid lesions"/>
    <n v="2.4"/>
  </r>
  <r>
    <x v="337"/>
    <s v="副教授"/>
    <s v="医学检验系"/>
    <s v="2019-nCoV血清抗体GICA确诊检测体系研究"/>
    <n v="9.6000000000000002E-2"/>
  </r>
  <r>
    <x v="337"/>
    <m/>
    <s v="医学检验系"/>
    <s v="尿素解离法纠正2019新型冠状病毒IgM 抗体检测结果假阳性的效果评价"/>
    <n v="0.3"/>
  </r>
  <r>
    <x v="337"/>
    <m/>
    <s v="医学检验系"/>
    <s v="A simple formula to correct for the effects of storage time and temperature on the insulin concentration"/>
    <n v="0.61922561741314397"/>
  </r>
  <r>
    <x v="337"/>
    <m/>
    <s v="医学检验系"/>
    <s v="Establishment of a quantitative detection method for magnetic microparticle chemiluminescence of anti-SSA-60 antibody"/>
    <n v="0.739238174968606"/>
  </r>
  <r>
    <x v="337"/>
    <m/>
    <s v="医学检验系"/>
    <s v="Mechanism of heparin interference in detection of LIAISON? Rubella IgM"/>
    <n v="1.3184763499372101"/>
  </r>
  <r>
    <x v="337"/>
    <m/>
    <s v="医学检验系"/>
    <s v="Urea-mediated dissociation alleviate the false- positive Treponema pallidum-specific antibodies detected by ELISA"/>
    <n v="3.3431408775981502"/>
  </r>
  <r>
    <x v="337"/>
    <m/>
    <s v="医学检验系"/>
    <s v="Diagnostic value of gamma-glutamyltransferase/aspartate aminotransferase ratio, protein induced by vitamin K absence or antagonist II, and alpha-fetoprotein in hepatitis B virus-related hepatocellular carcinoma"/>
    <n v="3.3673441108544999"/>
  </r>
  <r>
    <x v="337"/>
    <m/>
    <s v="医学检验系"/>
    <s v="A Method To Prevent SARS-CoV-2 IgM False Positives in Gold Immunochromatography and Enzyme-Linked Immunosorbent Assays"/>
    <n v="10"/>
  </r>
  <r>
    <x v="338"/>
    <m/>
    <s v="马克思主义学院"/>
    <s v="单位失意者的不良心理行为倾向及其疏解对策"/>
    <n v="0.3"/>
  </r>
  <r>
    <x v="338"/>
    <m/>
    <s v="马克思主义学院"/>
    <s v="单位代际能力传递及优化路径"/>
    <n v="0.3"/>
  </r>
  <r>
    <x v="339"/>
    <m/>
    <s v="学报编辑部"/>
    <s v="Chiari畸形合并脊髓空洞症伤病关系鉴定1例"/>
    <n v="0.5"/>
  </r>
  <r>
    <x v="340"/>
    <m/>
    <s v="临床医学系"/>
    <s v="宫颈癌组织和ＨｅＬａ细胞ＴＡＺ基因表达对细胞增殖影响"/>
    <n v="0.3"/>
  </r>
  <r>
    <x v="341"/>
    <s v="主治(主管)医(药、护、技)师"/>
    <s v="护理学院"/>
    <s v="专科护士主导多学科协作模式对癌性疼痛患者生命质量的影响---以南充地区为例"/>
    <n v="8.0000000000000002E-3"/>
  </r>
  <r>
    <x v="341"/>
    <m/>
    <s v="川北医学院附属医院"/>
    <s v="肠通膏联合多源频谱治疗仪在促进结直肠癌患者根治术后肠道功能恢复情况的临床效果观察"/>
    <n v="0.1"/>
  </r>
  <r>
    <x v="342"/>
    <s v="副教授"/>
    <s v="第二附属医院"/>
    <s v="结直肠平坦型腺瘤内镜诊治特征及其检出相关的因素分析"/>
    <n v="4.0000000000000001E-3"/>
  </r>
  <r>
    <x v="342"/>
    <m/>
    <m/>
    <s v="结直肠平坦型腺瘤内镜诊治特征及其进展相关的分子机制研究"/>
    <n v="0.1"/>
  </r>
  <r>
    <x v="342"/>
    <m/>
    <s v="川北医学院附院"/>
    <s v="结直肠平坦型腺瘤内镜诊治特征及其进展相关的分子机制研究"/>
    <n v="1"/>
  </r>
  <r>
    <x v="342"/>
    <m/>
    <s v="川北医学院附院"/>
    <s v="结直肠平坦型腺瘤内镜诊治特征及其进展相关的分子机制研究"/>
    <n v="3"/>
  </r>
  <r>
    <x v="342"/>
    <m/>
    <s v="川北医学院附属医院"/>
    <s v="Cantharidin suppresses gastric cancer cell migration/invasion by inhibiting the PI3K/Akt signaling pathway via CCAT1"/>
    <n v="1.3380000000000001"/>
  </r>
  <r>
    <x v="343"/>
    <m/>
    <s v="川北医学院附属医院"/>
    <s v="Quality of life and related risk factors after breast reconstruction in breast cancer patients"/>
    <n v="4.7"/>
  </r>
  <r>
    <x v="344"/>
    <m/>
    <m/>
    <s v="杰出贡献奖"/>
    <n v="0.6"/>
  </r>
  <r>
    <x v="344"/>
    <s v="教授"/>
    <s v="神经疾病研究所"/>
    <s v="星形胶质细胞源性LCN2经过铁死亡调控癫痫形成和进展的机制研究"/>
    <n v="0.2"/>
  </r>
  <r>
    <x v="344"/>
    <m/>
    <s v="川北医学院"/>
    <s v="脑功能修复与调控南充市重点实验室"/>
    <n v="1"/>
  </r>
  <r>
    <x v="344"/>
    <m/>
    <s v="川北医学院附属医院"/>
    <s v="帕金森病感觉障碍及其电生理研究"/>
    <n v="0.15"/>
  </r>
  <r>
    <x v="344"/>
    <m/>
    <s v="川北医学院附属医院"/>
    <s v="帕金森病非运动症状脑功能网络特征 及其调控研究进展"/>
    <n v="0.25"/>
  </r>
  <r>
    <x v="344"/>
    <m/>
    <s v="川北医学院附属医院"/>
    <s v="重复经颅磁刺激在神经退行性疾病中的应用进展"/>
    <n v="0.25"/>
  </r>
  <r>
    <x v="344"/>
    <m/>
    <s v="川北医学院附属医院"/>
    <s v="神经胶质细胞在癫痫发病机制中的作用研究进展"/>
    <n v="0.25"/>
  </r>
  <r>
    <x v="344"/>
    <m/>
    <s v="川北医学院附属医院"/>
    <s v="嗅觉刺激多发性硬化患者的脑功能磁共振 成像初步研究"/>
    <n v="0.3"/>
  </r>
  <r>
    <x v="344"/>
    <m/>
    <s v="川北医学院附属医院"/>
    <s v="四川省重型/危重型新型冠状病毒肺炎患者神经系统 相关症状的回顾性分析"/>
    <n v="0.5"/>
  </r>
  <r>
    <x v="344"/>
    <m/>
    <s v="川北医学院附属医院"/>
    <s v="痛风患者自主神经功能障碍及交感皮肤反应特征分析"/>
    <n v="0.5"/>
  </r>
  <r>
    <x v="344"/>
    <m/>
    <s v="川北医学院附属医院"/>
    <s v="Change in Functional Brain Activation Patterns Induced by Olfactory Stimulation in Multiple Sclerosis"/>
    <n v="0.58378819589786501"/>
  </r>
  <r>
    <x v="344"/>
    <m/>
    <s v="川北医学院附属医院"/>
    <s v="Individual differences in pain sensitivity in drug-naive patients with major depressive disorder: an fMRI study"/>
    <n v="2.8220785219399498"/>
  </r>
  <r>
    <x v="344"/>
    <m/>
    <s v="川北医学院附属医院"/>
    <s v="Dysfunctional white-matter networks in medicated and unmedicated benign epilepsy with centrotemporal spikes"/>
    <n v="3.18"/>
  </r>
  <r>
    <x v="345"/>
    <s v="无"/>
    <s v="附属医院"/>
    <s v="“快递医院” 对川东北地区农村糖尿病患者管理的实践及评估"/>
    <n v="1.6000000000000001E-3"/>
  </r>
  <r>
    <x v="345"/>
    <m/>
    <s v="基础医学院"/>
    <s v="Streptozotocin-induced diabetic cardiomyopathy in rats: ameliorative effect of PIPERINE via Bcl2, Bax/Bcl2, and caspase-3 pathways"/>
    <n v="1.1655169526998701"/>
  </r>
  <r>
    <x v="346"/>
    <s v="主治医师"/>
    <s v="临床医学系"/>
    <s v="多功能rHDL纳米系统的构建及其靶向治疗动脉粥样硬化研究"/>
    <n v="0.4"/>
  </r>
  <r>
    <x v="346"/>
    <s v="讲师"/>
    <s v="临床医学系"/>
    <s v="多功能长循环rHDL纳米复合物的构建及其靶向诊疗动脉粥样硬化研究"/>
    <n v="0.2"/>
  </r>
  <r>
    <x v="347"/>
    <s v="讲师"/>
    <s v="外国语言文化系"/>
    <s v="中医药专业学生的机器翻译素养培养研究"/>
    <n v="8.0000000000000002E-3"/>
  </r>
  <r>
    <x v="347"/>
    <m/>
    <s v="外国语言文化系"/>
    <s v="MBBS全英文授课教学语言中的错误翻译研究"/>
    <n v="0.1"/>
  </r>
  <r>
    <x v="347"/>
    <m/>
    <s v="外国语言文化系"/>
    <s v="Machine Translation and Global Research: Towards Improved Machine Translation Literacy in the Scholarly Community"/>
    <n v="2.45435976392096"/>
  </r>
  <r>
    <x v="348"/>
    <s v="副教授"/>
    <s v="马克思主义学院"/>
    <s v="保罗 ·赫斯特结构主义历史观"/>
    <n v="0.2"/>
  </r>
  <r>
    <x v="348"/>
    <s v="副教授"/>
    <s v="马克思主义学院"/>
    <s v="医学类专业课程思政的理论与实践研究"/>
    <n v="0.2"/>
  </r>
  <r>
    <x v="348"/>
    <s v="副教授"/>
    <s v="马克思主义学院"/>
    <s v="保罗·赫斯特的马克思主义思想及其演变研究"/>
    <n v="0.2"/>
  </r>
  <r>
    <x v="348"/>
    <s v="副教授"/>
    <s v="马克思主义学院"/>
    <s v="保罗•赫斯特资本主义批判理论及其当代价值"/>
    <n v="0.2"/>
  </r>
  <r>
    <x v="348"/>
    <s v="副教授"/>
    <s v="马克思主义学院"/>
    <s v="重大突发事件网络舆论传播与引导实证研究"/>
    <n v="0.2"/>
  </r>
  <r>
    <x v="348"/>
    <s v="副教授"/>
    <s v="马克思主义学院"/>
    <s v="习近平“守好一段渠、种好责任田”重要论述在医学课程思政中的应用研究"/>
    <n v="0.2"/>
  </r>
  <r>
    <x v="348"/>
    <m/>
    <s v="马克思主义学院"/>
    <s v="国内外关于保罗赫斯特的研究述论"/>
    <n v="0.5"/>
  </r>
  <r>
    <x v="348"/>
    <m/>
    <s v="马克思主义学院"/>
    <s v="办好思政课的信心到底从哪里来"/>
    <n v="0.5"/>
  </r>
  <r>
    <x v="348"/>
    <m/>
    <s v="马克思主义学院"/>
    <s v="习近平精准扶贫重要论述的理论构图"/>
    <n v="0.5"/>
  </r>
  <r>
    <x v="348"/>
    <m/>
    <s v="马克思主义学院"/>
    <s v="社会的话语性构形——保罗赫斯特的话语理论探微"/>
    <n v="0.5"/>
  </r>
  <r>
    <x v="348"/>
    <m/>
    <s v="马克思主义学院"/>
    <s v="“赫斯特之争”：英美社会形态过渡讨论谱系中有待发掘的理论资源"/>
    <n v="0.5"/>
  </r>
  <r>
    <x v="349"/>
    <m/>
    <s v="川北医学院第二临床医学院"/>
    <s v="术前模拟在经颈静脉肝内门体静脉分流术治疗中的价值"/>
    <n v="0.3"/>
  </r>
  <r>
    <x v="350"/>
    <m/>
    <s v="川北医学院附属医院"/>
    <s v="灾害救援储备库护士的心理弹性及影响因素分析"/>
    <n v="0.1"/>
  </r>
  <r>
    <x v="351"/>
    <s v="副主任医师"/>
    <s v="医学影像学院"/>
    <s v="胞质p53抑癌基因驱动的糖代谢与患者单细胞代谢表型分析的关联机制"/>
    <n v="0.2"/>
  </r>
  <r>
    <x v="351"/>
    <m/>
    <s v="川北医学院附属医院"/>
    <s v="血清癌胚抗原、甲状腺球蛋白及半乳凝集素-3 水平在甲状腺癌鉴别诊断中的价值"/>
    <n v="0.1"/>
  </r>
  <r>
    <x v="351"/>
    <m/>
    <s v="川北医学院附属医院"/>
    <s v="Zerumbone reduces the level of MAPK1 by upregulating miR-758-3p to inhibit the survival of thyroid papillary cancer cells"/>
    <n v="1.01741314357472"/>
  </r>
  <r>
    <x v="351"/>
    <m/>
    <s v="川北医学院附属医院"/>
    <s v="miR-597-3p inhibits invasion and migration of thyroid carcinoma SW579 cell by targeting RAB23"/>
    <n v="1.20622017580578"/>
  </r>
  <r>
    <x v="351"/>
    <m/>
    <s v="川北医学院附属医院"/>
    <s v="Long noncoding RNAs SET-binding factor 2-antisense RNA1 promotes cell growth through targeting miR-431-5p/CDK14 axis in human papillary thyroid cancer"/>
    <n v="1.274859773964"/>
  </r>
  <r>
    <x v="352"/>
    <m/>
    <s v="川北医学院附属医院"/>
    <s v="运用CRISPR/Cas9技术构建敲除体轴抑制蛋白1(AXIN1)基因的ACT-1人未分化甲状腺癌细胞系"/>
    <n v="0.5"/>
  </r>
  <r>
    <x v="353"/>
    <s v="副教授"/>
    <s v="护理学院"/>
    <s v="他莫昔芬通过调控ERRβ介导Wnt/β-catenin 通路抑制食管鳞癌生长的机制研究"/>
    <n v="6.4000000000000001E-2"/>
  </r>
  <r>
    <x v="353"/>
    <s v="主任护师"/>
    <s v="护理学院"/>
    <s v="他莫昔芬通过调控ERRβ介导Wnt/β-catenin通路抑制食管鳞癌生长的机制研究"/>
    <n v="0.2"/>
  </r>
  <r>
    <x v="354"/>
    <s v="讲师"/>
    <s v="药学院"/>
    <s v="基于PINK1/Parkin信号通路研究冰片对心肌缺血再灌注损伤的保护作用"/>
    <n v="0.2"/>
  </r>
  <r>
    <x v="355"/>
    <s v="副教授"/>
    <s v="临床医学院"/>
    <s v="纳米金颗粒调控肿瘤免疫微环境及其增敏PD1/PD-L1抑制剂治疗膀胱癌的机制研究"/>
    <n v="9.6000000000000002E-2"/>
  </r>
  <r>
    <x v="355"/>
    <s v="副教授"/>
    <s v="临床医学系"/>
    <s v="纳米金颗粒调控肿瘤免疫微环境及其增敏PD1/PD-L1抑制剂治疗膀胱癌的机制研究"/>
    <n v="0.2"/>
  </r>
  <r>
    <x v="355"/>
    <m/>
    <s v="临床医学系"/>
    <s v="坦索罗辛单用或联合抗胆碱能药物治疗输尿管支架相关症状疗效的Meta分析[J]"/>
    <n v="0.15"/>
  </r>
  <r>
    <x v="355"/>
    <m/>
    <s v="临床医学系"/>
    <s v="输尿管软镜术前是否需要留置输尿管支架管？一项 Meta 分析［J］．中国全科医学，2019，23(5), 573-579."/>
    <n v="0.15"/>
  </r>
  <r>
    <x v="355"/>
    <m/>
    <s v="临床医学系"/>
    <s v="Reply to Peihua Liu, Yangle Li's Letter to the Editor regarding the article &quot;Radical prostatectomy after previous transurethral resection of the prostate: oncological, surgical and functional outcomes-a meta-analysis&quot;"/>
    <n v="0.46800000000000003"/>
  </r>
  <r>
    <x v="355"/>
    <m/>
    <s v="临床医学系"/>
    <s v="Efficacy and safety of microsurgical subinguinal varicocelectomy with and without testicular delivery for varicocele patients: A systematic review and meta-analysis. Urology Journal, 2019, 16(5): 417-426.."/>
    <n v="0.5"/>
  </r>
  <r>
    <x v="355"/>
    <m/>
    <s v="临床医学系"/>
    <s v="Retrograde Intrarenal Surgery vs. Percutaneous Nephrolithotomy vs. Extracorporeal Shock Wave Lithotripsy for Lower Pole Renal Stones 10-20 mm: A Meta-analysis and Systematic Review. Urology journal."/>
    <n v="0.5"/>
  </r>
  <r>
    <x v="355"/>
    <m/>
    <s v="临床医学系"/>
    <s v="Association of urinary incontinence and depression or anxiety: a meta-analysis"/>
    <n v="0.53497279196316405"/>
  </r>
  <r>
    <x v="355"/>
    <m/>
    <s v="临床医学系"/>
    <s v="Re:Shi H, Chen H, Zhang Y, Cui Y. The efficacy and safety of Vibegron in treating overactive bladder: A systematic review and pooled analysis of randomized controlled trials."/>
    <n v="0.56075442648190899"/>
  </r>
  <r>
    <x v="355"/>
    <m/>
    <s v="临床医学系"/>
    <s v="Radical prostatectomy after previous transurethral resection of the prostate: oncological, surgical and functional outcomes—a meta-analysis"/>
    <n v="1.03"/>
  </r>
  <r>
    <x v="355"/>
    <m/>
    <s v="临床医学系"/>
    <s v="Effect of endostatin on Wnt pathway of stem-like cells in bladder cancer in tumor microenvironment"/>
    <n v="1.4569443281707799"/>
  </r>
  <r>
    <x v="356"/>
    <s v="教授"/>
    <s v="临床医学系"/>
    <s v="酸敏感离子通道在内源性神经干细胞迁移中的作用及机制研究"/>
    <n v="0.2"/>
  </r>
  <r>
    <x v="357"/>
    <m/>
    <m/>
    <s v="基于超顺磁性氧化铁纳米颗粒的磁共振T1显影剂设计与生物应用"/>
    <n v="2.04"/>
  </r>
  <r>
    <x v="357"/>
    <s v="副教授"/>
    <s v="医学影像学院"/>
    <s v="基于超顺磁性氧化铁纳米晶体的磁共振可视化光热治疗探针"/>
    <n v="9.6000000000000002E-2"/>
  </r>
  <r>
    <x v="357"/>
    <s v="副教授"/>
    <s v="医学影像学院"/>
    <s v="基于SPIO的新型多功能化PET/MRI纳米造影剂及其生物医学应用"/>
    <n v="0.2"/>
  </r>
  <r>
    <x v="357"/>
    <m/>
    <s v="医学影像研究所"/>
    <s v="Assembly-Controlled Magnetic Nanoparticle Clusters as MRI Contrast Agents"/>
    <n v="0.89546574287913805"/>
  </r>
  <r>
    <x v="357"/>
    <m/>
    <s v="医学影像研究所"/>
    <s v="Mn(II) Chelate-Coated Superparamagnetic Iron Oxide Nanocrystals as High-Efficiency Magnetic Resonance Imaging Contrast Agents"/>
    <n v="2.2000000000000002"/>
  </r>
  <r>
    <x v="357"/>
    <m/>
    <s v="医学影像研究所"/>
    <s v="Bombesin-functionalized superparamagnetic iron oxide nanoparticles for dual-modality MR/NIRFI in mouse models of breast cancer"/>
    <n v="3.36"/>
  </r>
  <r>
    <x v="358"/>
    <s v="助教"/>
    <s v="基础医学院"/>
    <s v="新型冠状病毒肺炎疫情下老年人群智谋水平及影响因素的研究"/>
    <n v="1.6000000000000001E-3"/>
  </r>
  <r>
    <x v="359"/>
    <m/>
    <s v="川北医学院附属医院"/>
    <s v="Ilizarov技术与Masquelet技术治疗股骨感染性骨不连的疗效"/>
    <n v="0.1"/>
  </r>
  <r>
    <x v="359"/>
    <m/>
    <s v="川北医学院附属医院"/>
    <s v="髌外侧入路与股骨前外侧入路联合LISS钢板治疗C型股骨远端骨折的疗效及安全性分析"/>
    <n v="0.1"/>
  </r>
  <r>
    <x v="359"/>
    <m/>
    <s v="川北医学院附属医院"/>
    <s v="MiR-511 mimic transfection inhibits the proliferation, invasion of osteosarcoma cells and reduces metastatic osteosarcoma tumor burden in nude mice via targeting MAPK1"/>
    <n v="1.4036751778987"/>
  </r>
  <r>
    <x v="360"/>
    <m/>
    <s v="麻醉学系"/>
    <s v="后处理对缺血-再灌注心肌细胞焦亡的影响"/>
    <n v="0.5"/>
  </r>
  <r>
    <x v="361"/>
    <s v="医(药、护、技)师"/>
    <s v="第二临床医学院"/>
    <s v="体外膜肺氧合对危重症患者利奈唑胺药动学、疗效的影响及个体化治疗研究"/>
    <n v="0.04"/>
  </r>
  <r>
    <x v="362"/>
    <m/>
    <s v="校地合作处"/>
    <s v="心脏磁共振在AL型及ATTR型心肌淀粉样变中的应用进展"/>
    <n v="0.3"/>
  </r>
  <r>
    <x v="363"/>
    <s v="医(药、护、技)师"/>
    <s v="临床医学院"/>
    <s v="生酮饮食对胆囊切除术后炎症、肠道免疫及菌群的影响"/>
    <n v="2.4E-2"/>
  </r>
  <r>
    <x v="364"/>
    <m/>
    <s v="口腔医学系"/>
    <s v="TNF-α在口腔鳞癌组织中的表达及临床意义"/>
    <n v="0.1"/>
  </r>
  <r>
    <x v="365"/>
    <s v="教授"/>
    <s v="中西医临床医学系/肛肠疾病研究所"/>
    <s v="基于脑-肠-菌轴调节假说探讨痛泻要方对IBS-D的干预机制"/>
    <n v="0.2"/>
  </r>
  <r>
    <x v="366"/>
    <s v="主治(主管)医(药、护、技)师"/>
    <s v="第二临床医学院"/>
    <s v="NF-κB/p53通路介导细胞衰老参与对血管平滑肌细胞（VSMC）钙化的机制研究"/>
    <n v="0.04"/>
  </r>
  <r>
    <x v="367"/>
    <s v="副教授"/>
    <s v="管理学院"/>
    <s v="非亲属情感支持对留守老人孤独感影响研究"/>
    <n v="3.2000000000000002E-3"/>
  </r>
  <r>
    <x v="367"/>
    <s v="副教授"/>
    <s v="管理学院"/>
    <s v="突发公共卫生事件公众风险认知对预防措施依从性影响研究"/>
    <n v="4.0000000000000001E-3"/>
  </r>
  <r>
    <x v="367"/>
    <s v="副教授"/>
    <s v="管理学院"/>
    <s v="行为劝导对居民新型冠状病毒肺炎预防措施依从性研究"/>
    <n v="1.6E-2"/>
  </r>
  <r>
    <x v="367"/>
    <s v="副教授"/>
    <s v="管理学院"/>
    <s v="后疫情时代全民健身与全民健康深度融合研究"/>
    <n v="0.2"/>
  </r>
  <r>
    <x v="368"/>
    <s v="护师"/>
    <s v="附属医院"/>
    <s v="基于微信平台的认知行为疗法在慢性失眠症患者中的应用研究"/>
    <n v="1.6000000000000001E-3"/>
  </r>
  <r>
    <x v="368"/>
    <s v="医(药、护、技)师"/>
    <s v="临床医学院"/>
    <s v="基于“互联网+移动卒中单元医护一体化服务”模式建设"/>
    <n v="8.0000000000000002E-3"/>
  </r>
  <r>
    <x v="368"/>
    <m/>
    <s v="护理学院"/>
    <s v="综合医院老年住院患者轻度认知功能障碍与焦虑抑郁关系的问卷调查"/>
    <n v="0.1"/>
  </r>
  <r>
    <x v="369"/>
    <m/>
    <s v="川北医学院附属医院"/>
    <s v="mini-Swashbuckler入路治疗股骨远端C型骨折的早期疗效"/>
    <n v="0.3"/>
  </r>
  <r>
    <x v="369"/>
    <m/>
    <s v="川北医学院附属医院"/>
    <s v="股骨中段促结缔组织增生性纤维瘤并病理性骨折一例"/>
    <n v="0.5"/>
  </r>
  <r>
    <x v="370"/>
    <s v="助理研究员"/>
    <s v="第二临床医学院"/>
    <s v="转录因子Tex10激活STAT3/Twist1通路促进肝癌转移的分子机制研究"/>
    <n v="0.12"/>
  </r>
  <r>
    <x v="370"/>
    <s v="副教授"/>
    <s v="第二临床医学院"/>
    <s v="转录因子Tex10激活STAT3/Twist1通路调控肝癌EMT与肿瘤干细胞形成"/>
    <n v="0.4"/>
  </r>
  <r>
    <x v="370"/>
    <s v="助理研究员"/>
    <s v="第二临床医学院"/>
    <s v="Tex10调控自噬在结肠癌发生发展中的作用及机制研究"/>
    <n v="9.6000000000000002E-2"/>
  </r>
  <r>
    <x v="370"/>
    <s v="副研究员"/>
    <s v="第二临床医学院"/>
    <s v="Tex10与BRG1竞争性结合BRD9下调AMBRA1抑制结直肠癌细胞自噬的机制研究"/>
    <n v="0.2"/>
  </r>
  <r>
    <x v="371"/>
    <m/>
    <s v="川北医学院附属医院"/>
    <s v="miR-409-3p在肿瘤中的研究进展"/>
    <n v="0.05"/>
  </r>
  <r>
    <x v="371"/>
    <m/>
    <s v="川北医学院附属医院"/>
    <s v="血小板浓缩物治疗糖尿病足溃疡的进展 "/>
    <n v="0.05"/>
  </r>
  <r>
    <x v="371"/>
    <m/>
    <s v="川北医学院附属医院"/>
    <s v="自噬在病理性瘢痕形成中的作用及其相关研究进展"/>
    <n v="0.05"/>
  </r>
  <r>
    <x v="371"/>
    <m/>
    <s v="川北医学院附属医院"/>
    <s v="miRNA 在瘢痕疙瘩中作用研究进展"/>
    <n v="0.15"/>
  </r>
  <r>
    <x v="372"/>
    <m/>
    <s v="医学影像学院"/>
    <s v="急性胰腺炎：影像结构化报告的构建"/>
    <n v="0.1"/>
  </r>
  <r>
    <x v="372"/>
    <m/>
    <s v="医学影像学院"/>
    <s v="Current concepts for the diagnosis of acute pancreatitis by multiparametric magnetic resonance imaging: what the radiologist needs to know"/>
    <n v="1.5449999999999999"/>
  </r>
  <r>
    <x v="372"/>
    <m/>
    <s v="医学影像学院"/>
    <s v="Acute Pancreatitis in Patients With a Medical History of Type 2 Diabetes Mellitus: Clinical Findings and Magnetic Resonance Imaging Characteristics"/>
    <n v="1.6426866820631301"/>
  </r>
  <r>
    <x v="373"/>
    <s v="助理研究员"/>
    <s v="组织工程与干细胞四川高校重点实验室"/>
    <s v="生长分化因子-5修饰纳米结构磷酸钙磁性微载体制备及成骨活性研究"/>
    <n v="1.92"/>
  </r>
  <r>
    <x v="373"/>
    <s v="研究实习员"/>
    <s v="第二临床医学院"/>
    <s v="新型释氧可见光交联GelMA水凝胶负载间充质干细胞促进骨组织修复研究"/>
    <n v="9.6000000000000002E-2"/>
  </r>
  <r>
    <x v="373"/>
    <m/>
    <s v="川北医学院第二临床医学院"/>
    <s v="Immobilization of poly (lactide-co-glycolide) microspheres on bone implant materials for antibiotic release and the binding mechanisms"/>
    <n v="1.6431229150628699"/>
  </r>
  <r>
    <x v="373"/>
    <m/>
    <s v="川北医学院第二临床医学院"/>
    <s v="The role of calcium phosphate surface structure in osteogenesis and the mechanisms involved"/>
    <n v="7.7"/>
  </r>
  <r>
    <x v="374"/>
    <s v="馆员"/>
    <s v="图书档案馆"/>
    <s v="“一带一路”沿线国家图书馆的数字资源调查与评价"/>
    <n v="1.6000000000000001E-3"/>
  </r>
  <r>
    <x v="375"/>
    <s v="主治(主管)医(药、护、技)师"/>
    <s v="医学影像学院"/>
    <s v="基于4DCT的胸中段食管癌放疗相关放射性心脏损伤剂量体积量化分析及放射性心脏损伤动物模型建立"/>
    <n v="0.04"/>
  </r>
  <r>
    <x v="375"/>
    <m/>
    <s v="医学影像学院"/>
    <s v="FOXD1的表达与结肠癌患者临床病理特征及细胞生物学行为的关系研究"/>
    <n v="0.3"/>
  </r>
  <r>
    <x v="376"/>
    <m/>
    <s v="川北医学院附属医院"/>
    <s v="多学科协作诊疗1例巨大胰腺囊性淋巴管瘤"/>
    <n v="0.1"/>
  </r>
  <r>
    <x v="376"/>
    <m/>
    <s v="川北医学院附属医院"/>
    <s v="川西地区甘孜县肝棘球蚴病流行病学特征调查研究"/>
    <n v="0.1"/>
  </r>
  <r>
    <x v="376"/>
    <m/>
    <s v="川北医学院附属医院"/>
    <s v="Preoperative nutritional evaluation of patients with hepatic alveolar echinococcosis"/>
    <n v="3.3031408775981501"/>
  </r>
  <r>
    <x v="377"/>
    <m/>
    <s v="临床医学系"/>
    <s v="泛素蛋白连接酶E3A在乳腺癌细胞中作用的蛋白组学与生物信息学分析"/>
    <n v="0.3"/>
  </r>
  <r>
    <x v="378"/>
    <m/>
    <s v="外国语言文化系"/>
    <s v="Discussion on Commmon Problems of English Translation of Traditional Chinese Medicine Terms in the Era of Globalization"/>
    <n v="2.24469591993841"/>
  </r>
  <r>
    <x v="379"/>
    <s v="讲师"/>
    <s v="护理学院"/>
    <s v="卒中后非痴呆型血管性认知障碍进展为血管性痴呆的影响因素及风险预测模型研究"/>
    <n v="0.2"/>
  </r>
  <r>
    <x v="379"/>
    <m/>
    <s v="护理学院"/>
    <s v="Metabolic associated with fatty liver disease increase the severity of COVIE-19：A meta-analysis"/>
    <n v="0.60898024121118799"/>
  </r>
  <r>
    <x v="380"/>
    <s v="讲师"/>
    <s v="基础医学院"/>
    <s v="FoxM1c—NR4A2—ACSL4信号通路调控肺癌干细胞铁死亡参与肺癌脑转移的机制研究"/>
    <n v="0.2"/>
  </r>
  <r>
    <x v="381"/>
    <s v="教授"/>
    <s v="基础医学院"/>
    <s v="鲍曼不动杆菌支气管上皮细胞粘附相关分子的筛选及分子疫苗研究"/>
    <n v="0.2"/>
  </r>
  <r>
    <x v="381"/>
    <s v="教授"/>
    <s v="基础医学院"/>
    <s v="鲍曼不动杆菌支气管上皮细胞粘附相关分子的筛选及分子免疫学研究"/>
    <n v="0.2"/>
  </r>
  <r>
    <x v="381"/>
    <m/>
    <s v="分子生物研究所"/>
    <s v="鲍曼不动杆菌三价抗原融合蛋白的制备及其免疫原性研究"/>
    <n v="0.3"/>
  </r>
  <r>
    <x v="381"/>
    <m/>
    <s v="分子生物研究所"/>
    <s v="Design and evaluation of a multi-epitope assembly peptide vaccine against Acinetobacter baumannii infection in mice."/>
    <n v="1.51179573043114"/>
  </r>
  <r>
    <x v="381"/>
    <m/>
    <s v="分子生物研究所"/>
    <s v="MF59 adjuvant enhances the immunogenicity and protective immunity of the OmpK/Omp22 fusion protein from Acineterbacter baumannii through intratracheal inoculation in mice"/>
    <n v="1.6859606529928799"/>
  </r>
  <r>
    <x v="382"/>
    <s v="教授"/>
    <s v="医学检验系"/>
    <s v="系统性红斑狼疮患者信号素4A的免疫作用机制研究"/>
    <n v="0.2"/>
  </r>
  <r>
    <x v="383"/>
    <s v="主治医师"/>
    <s v="临床医学系"/>
    <s v="可变剪切体CXCL12γ促进CXCR4-NFkB正反馈及巨噬细胞M2型极化协同增强结直肠癌细胞干性的机制研究"/>
    <n v="1.92"/>
  </r>
  <r>
    <x v="383"/>
    <m/>
    <m/>
    <s v="大肠肿瘤病理特征及发生机制的基础研究"/>
    <n v="0.1"/>
  </r>
  <r>
    <x v="383"/>
    <m/>
    <s v="川北医学院附属医院"/>
    <s v="Genome-Wide Transcriptional Analysis Reveals Alternative Splicing Event Profiles in Hepatocellular Carcinoma and Their Prognostic Significance"/>
    <n v="3.1780138568129299"/>
  </r>
  <r>
    <x v="384"/>
    <s v="副教授"/>
    <s v="药学院"/>
    <s v="花生四烯酸代谢紊乱在染色体17p缺失淋巴瘤中的作用和机制研究"/>
    <n v="0.2"/>
  </r>
  <r>
    <x v="385"/>
    <s v="助教"/>
    <s v="法医系"/>
    <s v="南充地区老年糖尿病患者心理健康状况研究"/>
    <n v="8.0000000000000002E-3"/>
  </r>
  <r>
    <x v="385"/>
    <m/>
    <s v="法医学系"/>
    <s v="亲子鉴定中Penta E突变1例"/>
    <n v="0.5"/>
  </r>
  <r>
    <x v="386"/>
    <s v="主治医师"/>
    <s v="第二临床学院"/>
    <s v="以患者为中心构建宫颈癌围手术期康复管理体系的研究"/>
    <n v="0.2"/>
  </r>
  <r>
    <x v="387"/>
    <s v="主治(主管)医(药、护、技)师"/>
    <s v="临床医学院"/>
    <s v="lncRNA-NEAT1竞争性结合miR-27b-3p靶向调控LGALS3介导PI3K/AKT信号通路促进结直肠癌肝转移的机制研究"/>
    <n v="0.04"/>
  </r>
  <r>
    <x v="388"/>
    <s v="主治(主管)医(药、护、技)师"/>
    <s v="临床医学院"/>
    <s v="磁性纳米颗粒介导的靶向调控LINC00460/ miR-939-5p/KRAS对胰腺癌增殖及侵袭的分子机制研究"/>
    <n v="2.4E-2"/>
  </r>
  <r>
    <x v="388"/>
    <s v="博士生"/>
    <s v="临床医学系"/>
    <s v="HIF-1α-EZR-FAK/AKT信号轴促进胰腺癌发生EMT和侵袭转移的机制研究"/>
    <n v="0.2"/>
  </r>
  <r>
    <x v="389"/>
    <s v="研究实习员"/>
    <s v="检验医学系"/>
    <s v="抗新型冠状病毒药物的筛选与评价"/>
    <n v="2.4E-2"/>
  </r>
  <r>
    <x v="390"/>
    <m/>
    <s v="医学影像学院"/>
    <s v="腹盆腔巨大不典型胃肠间质瘤1例"/>
    <n v="0.03"/>
  </r>
  <r>
    <x v="390"/>
    <m/>
    <s v="医学影像学院"/>
    <s v="DKI技术在中枢非肿瘤及周围神经病变中的应用进展"/>
    <n v="0.05"/>
  </r>
  <r>
    <x v="390"/>
    <m/>
    <s v="医学影像学院"/>
    <s v="多模态磁共振成像在椎间盘源性下腰痛中的研究"/>
    <n v="0.05"/>
  </r>
  <r>
    <x v="390"/>
    <m/>
    <s v="医学影像学院"/>
    <s v="扩散张量成像诊断腕管综合征的Meta分析"/>
    <n v="0.05"/>
  </r>
  <r>
    <x v="390"/>
    <m/>
    <s v="医学影像学院"/>
    <s v="胸骨孤立性浆细胞瘤1例"/>
    <n v="0.09"/>
  </r>
  <r>
    <x v="390"/>
    <m/>
    <s v="医学影像学院"/>
    <s v="椎管内恶性黑色素瘤1例"/>
    <n v="0.09"/>
  </r>
  <r>
    <x v="390"/>
    <m/>
    <s v="医学影像学院"/>
    <s v="颈源性头痛病人静息态脑功能磁共振局部一致性研究"/>
    <n v="0.15"/>
  </r>
  <r>
    <x v="390"/>
    <m/>
    <s v="医学影像学院"/>
    <s v="MRI诊断腕管综合征的Meta分析"/>
    <n v="0.15"/>
  </r>
  <r>
    <x v="391"/>
    <m/>
    <s v="川北医学院附属医院"/>
    <s v="关爱甲状旁腺健康"/>
    <n v="0.2"/>
  </r>
  <r>
    <x v="392"/>
    <m/>
    <s v="眼视光学系"/>
    <s v="Synthesis of mulberry leaf extract mediated gold nanoparticles and their ameliorative effect on Aluminium intoxicated and diabetic retinopathy in rats during perinatal life"/>
    <n v="2.31"/>
  </r>
  <r>
    <x v="393"/>
    <m/>
    <s v="形态学研究所"/>
    <s v="Is there section deformation resulting in differential change of nuclear numerical densities along the z axis of thick methacrylate or paraffin sections?"/>
    <n v="1.25590623691921"/>
  </r>
  <r>
    <x v="394"/>
    <m/>
    <s v="医学检验系"/>
    <s v="hTWEAK 基因重组慢病毒载体构建、 病毒包装及蛋白 表达分析"/>
    <n v="0.1"/>
  </r>
  <r>
    <x v="394"/>
    <m/>
    <s v="医学检验系"/>
    <s v="丙肝患者血清 HCV RNA拷贝数与HCV Ab定量和 肝脏功能损伤程度的关系"/>
    <n v="0.1"/>
  </r>
  <r>
    <x v="395"/>
    <m/>
    <s v="川北医学院附属医院"/>
    <s v="肺移植术后胃肠道并发症的研究进展"/>
    <n v="0.25"/>
  </r>
  <r>
    <x v="396"/>
    <m/>
    <s v="川北医学院第二临床医学院"/>
    <s v="基层医疗机构医院感染预防与控制手册"/>
    <n v="0.1"/>
  </r>
  <r>
    <x v="397"/>
    <s v="副研究员"/>
    <s v="药物研究所"/>
    <s v="文冠果果壳降脂活性新颖先导化合物的发现"/>
    <n v="0.2"/>
  </r>
  <r>
    <x v="397"/>
    <s v="副研究员"/>
    <s v="药学院"/>
    <s v="从文冠果果壳抗氧化多酚中发现新颖降脂活性先导物"/>
    <n v="0.2"/>
  </r>
  <r>
    <x v="397"/>
    <m/>
    <s v="药学院"/>
    <s v="洋葱醇提物总多酚含量及其抗氧化活性研究"/>
    <n v="0.1"/>
  </r>
  <r>
    <x v="397"/>
    <m/>
    <s v="药学院"/>
    <s v="洋葱皮醇提物不同部位总多酚含量及其降脂和抗氧化活性研究"/>
    <n v="0.3"/>
  </r>
  <r>
    <x v="397"/>
    <m/>
    <s v="药学院"/>
    <s v="Optimization of Ultrasound-Assisted Extraction of Polyphenols from Xanthoceras sorbifolia Husks and their Determination using HPLC"/>
    <n v="1.0224361657597301"/>
  </r>
  <r>
    <x v="398"/>
    <s v="副教授"/>
    <s v="外国语言文化系"/>
    <s v="南充丝绸文化体系重构与传承发展研究"/>
    <n v="8.0000000000000002E-3"/>
  </r>
  <r>
    <x v="398"/>
    <m/>
    <s v="外国语言文化系"/>
    <s v="南充丝绸企业外宣现状调查研究"/>
    <n v="0.5"/>
  </r>
  <r>
    <x v="399"/>
    <m/>
    <s v="川北医学院附属医院"/>
    <s v="An Unusual False-Positive Uptake of Radioiodine Caused by Pulmonary Vasculature: the Usefulness of SPECT/CT"/>
    <n v="0.31983842611971502"/>
  </r>
  <r>
    <x v="399"/>
    <m/>
    <s v="川北医学院附属医院"/>
    <s v="Hemosiderotic Fibrolipomatous Tumor?on FDG PET/CT"/>
    <n v="0.90600000000000003"/>
  </r>
  <r>
    <x v="400"/>
    <s v="主治医师"/>
    <s v="第二临床学院"/>
    <s v="可注射多功能凝胶微球联合抑制铜离子递送及TNFα表达用于椎间盘源性下腰痛的治疗"/>
    <n v="0.2"/>
  </r>
  <r>
    <x v="401"/>
    <s v="医(药、护、技)师"/>
    <s v="临床医学院"/>
    <s v="CHCHD4在肝癌能量代谢重排中的机制研究"/>
    <n v="2.4E-2"/>
  </r>
  <r>
    <x v="402"/>
    <s v="副教授"/>
    <s v="临床医学系"/>
    <s v="胆汁淤积性肝病患者关键肠道菌群筛选及其应用基础研究"/>
    <n v="0.2"/>
  </r>
  <r>
    <x v="402"/>
    <m/>
    <s v="临床医学系"/>
    <s v="四川省南充市 90 名大学生刚地弓形虫感染调查"/>
    <n v="0.1"/>
  </r>
  <r>
    <x v="402"/>
    <m/>
    <s v="川北医学院附属医院"/>
    <s v="胆汁淤积性肝病患者肠道菌群特征及其临床相关性研究"/>
    <n v="0.5"/>
  </r>
  <r>
    <x v="403"/>
    <s v="教授"/>
    <s v="医学影像学院"/>
    <s v="基于神经影像的三叉神经痛介入术后疼痛转归的早期预测研究"/>
    <n v="0.2"/>
  </r>
  <r>
    <x v="403"/>
    <s v="教授"/>
    <s v="医学影像学院"/>
    <s v="基于多维度影像信息和机器学习方法的三叉神经痛介入术后疼痛症状缓解个体差异预测研究"/>
    <n v="0.2"/>
  </r>
  <r>
    <x v="403"/>
    <m/>
    <s v="教务处"/>
    <s v="左肺原发性巨细胞瘤一例"/>
    <n v="0.03"/>
  </r>
  <r>
    <x v="403"/>
    <m/>
    <s v="教务处"/>
    <s v="CT引导下臭氧联合蝶腭神经节阻滞治疗持续性特发性面部疼痛"/>
    <n v="0.1"/>
  </r>
  <r>
    <x v="403"/>
    <m/>
    <s v="教务处"/>
    <s v="Photodynamic therapy for prostate cancer: a systematic review and meta-analysis."/>
    <n v="0.26392214315613199"/>
  </r>
  <r>
    <x v="403"/>
    <m/>
    <s v="教务处"/>
    <s v="Structural and Functional Brain Abnormalities in Trigeminal Neuralgia: A Systematic Review"/>
    <n v="0.58915864378400995"/>
  </r>
  <r>
    <x v="403"/>
    <m/>
    <s v="教务处"/>
    <s v="Diffusion tensor imaging of the C1-C3 dorsal root ganglia and greater occipital nerve for cervicogenic headache"/>
    <n v="0.64312264545835096"/>
  </r>
  <r>
    <x v="403"/>
    <m/>
    <s v="教务处"/>
    <s v="DTI of great occipital nerve neuropathy: an initial study in patients with cervicogenic headache."/>
    <n v="0.65918375889493497"/>
  </r>
  <r>
    <x v="404"/>
    <s v="教授"/>
    <s v="基础医学院"/>
    <s v="乙脑/寨卡嵌合病毒小鼠脑内神经毒力控制关键氨基酸位点解析"/>
    <n v="9.6000000000000002E-2"/>
  </r>
  <r>
    <x v="404"/>
    <m/>
    <s v="基础医学院"/>
    <s v="香茅油对蠕形螨的体外杀虫作用"/>
    <n v="0.1"/>
  </r>
  <r>
    <x v="404"/>
    <m/>
    <s v="基础医学院"/>
    <s v="乙型脑炎病毒NS3蛋白对病毒增殖及毒力的影响"/>
    <n v="0.5"/>
  </r>
  <r>
    <x v="404"/>
    <m/>
    <s v="基础医学院"/>
    <s v="The pre membrane and envelope protein is the crucial virulence determinant of Japanese encephalitis virus"/>
    <n v="2.8159199384141602"/>
  </r>
  <r>
    <x v="405"/>
    <m/>
    <s v="川北医学院附属医院"/>
    <s v="血清TLR4、MFG-E8及HMGB1对脓毒症患者并发急性肾损伤的诊断价值"/>
    <n v="0.1"/>
  </r>
  <r>
    <x v="405"/>
    <m/>
    <s v="川北医学院附属医院"/>
    <s v="血清高迁移率族蛋白B1、调节性T细胞(Treg)水平对脓毒症患者肠屏障状况及临床预后的影响"/>
    <n v="0.3"/>
  </r>
  <r>
    <x v="405"/>
    <m/>
    <s v="川北医学院附属医院"/>
    <s v="IL-17、IL-6和IL-10因子在急性冠状动脉综合征的作用机制."/>
    <n v="0.5"/>
  </r>
  <r>
    <x v="406"/>
    <s v="副教授"/>
    <s v="基础医学院"/>
    <s v="基于蛋白质组学和翻译后修饰组学研究Clock基因影响精子发生的分子机制"/>
    <n v="0.2"/>
  </r>
  <r>
    <x v="406"/>
    <s v="副教授"/>
    <s v="基础医学院"/>
    <s v="基于蛋白质组学和翻译后修饰组学研究Clock基因影响精子发生的分子机制"/>
    <n v="0.2"/>
  </r>
  <r>
    <x v="407"/>
    <s v="医(药、护、技)师"/>
    <s v="临床医学院"/>
    <s v="医护一体化品管圈模式下维持性血液透析患者自体动静脉内瘘精准化管理研究"/>
    <n v="8.0000000000000002E-3"/>
  </r>
  <r>
    <x v="408"/>
    <m/>
    <s v="药学院"/>
    <s v="瓶尔小草的生药学研究"/>
    <n v="0.1"/>
  </r>
  <r>
    <x v="408"/>
    <m/>
    <s v="药学院"/>
    <s v="遍地金的生药学鉴定、化学成分和药理活性研究概况"/>
    <n v="0.3"/>
  </r>
  <r>
    <x v="409"/>
    <s v="主管护师"/>
    <s v="护理学院"/>
    <s v="川东北地区农村产妇母乳喂养知识、态度和行为的调查研究"/>
    <n v="1.6000000000000001E-3"/>
  </r>
  <r>
    <x v="410"/>
    <s v="教授"/>
    <s v="医学影像学院"/>
    <s v="基于多模态MRI影像组学预测肝癌TACE治疗反应及相关分子机制研究"/>
    <n v="9.6000000000000002E-2"/>
  </r>
  <r>
    <x v="410"/>
    <s v="教授"/>
    <s v="医学影像学院"/>
    <s v="多模态MRI影像组学评价肝细胞癌TACE治疗反应及相关分子机制研究"/>
    <n v="0.2"/>
  </r>
  <r>
    <x v="410"/>
    <m/>
    <s v="川北医学院附属医院"/>
    <s v="磁共振弥散加权成像在胃癌诊治中的应用"/>
    <n v="0.15"/>
  </r>
  <r>
    <x v="410"/>
    <m/>
    <s v="川北医学院附属医院"/>
    <s v="Progress of intravoxel incoherent motion diffusion-weighted imaging in liver diseases"/>
    <n v="0.53798241942235303"/>
  </r>
  <r>
    <x v="410"/>
    <m/>
    <s v="川北医学院附属医院"/>
    <s v="The Application of rs-fMRI in Vascular Cognitive Impairment"/>
    <n v="1.34136002052861"/>
  </r>
  <r>
    <x v="410"/>
    <m/>
    <s v="川北医学院附属医院"/>
    <s v="Intravoxel incoherent motion  difusion-weighted imaging  to diferentiate hepatocellular  carcinoma from intrahepatic  cholangiocarcinoma"/>
    <n v="2.7123684885809598"/>
  </r>
  <r>
    <x v="411"/>
    <s v="助教"/>
    <s v="附属医院"/>
    <s v="基于移动医疗技术的社区癌痛闭环管理的构建与评价——以南充市为例"/>
    <n v="1.6000000000000001E-3"/>
  </r>
  <r>
    <x v="412"/>
    <m/>
    <s v="川北医学院附属医院"/>
    <s v="Preventive effect of lemon seed flavonoids on carbon tetrachloride-induced liver injury in mice"/>
    <n v="3.1862458301257401"/>
  </r>
  <r>
    <x v="413"/>
    <s v="副主任医(药、护、技)师"/>
    <s v="临床医学院"/>
    <s v="基于基因敲出小鼠研究miR-383调控痛风炎症的分子机制"/>
    <n v="0.04"/>
  </r>
  <r>
    <x v="413"/>
    <m/>
    <s v="川北医学院附属医院"/>
    <s v="Resveratrol ameliorates gouty inflammation via upregulation of sirtuin 1 to promote autophagy in gout patients"/>
    <n v="3.45478060046189"/>
  </r>
  <r>
    <x v="413"/>
    <m/>
    <s v="川北医学院附属医院"/>
    <s v="Downregulation of Transcription Factor T-Bet as a Protective Strategy in Monosodium Urate-Induced Gouty Inflammation"/>
    <n v="6.64"/>
  </r>
  <r>
    <x v="414"/>
    <s v="讲师"/>
    <s v="药学院"/>
    <s v="白蛋白直接结合型7-乙基-10-羟基喜树碱抗肿瘤研究"/>
    <n v="0.2"/>
  </r>
  <r>
    <x v="414"/>
    <s v="讲师"/>
    <s v="药学院"/>
    <s v="白蛋白结合型7-乙基-10-羟基喜树碱抗肿瘤研究"/>
    <n v="0.2"/>
  </r>
  <r>
    <x v="414"/>
    <m/>
    <s v="药学院"/>
    <s v="A reversible decomposition approach for the formation of injectable, excipient-free, self-assembling nanocrystals"/>
    <n v="2.2599999999999998"/>
  </r>
  <r>
    <x v="415"/>
    <s v="副教授"/>
    <s v="第二临床医学院"/>
    <s v="外泌体miR-1269a通过细胞间交流调控肝癌肺转移的作用及机制研究"/>
    <n v="9.6000000000000002E-2"/>
  </r>
  <r>
    <x v="416"/>
    <s v="教授"/>
    <s v="麻醉系"/>
    <s v="六氟异丙醇对七氟醚麻醉强度及苏醒质量的影响"/>
    <n v="0.2"/>
  </r>
  <r>
    <x v="416"/>
    <m/>
    <s v="川北医学院第二附属医院"/>
    <s v="不同药物对七氟烷MACBAR影响的研究现状"/>
    <n v="0.05"/>
  </r>
  <r>
    <x v="416"/>
    <m/>
    <s v="川北医学院附属医院"/>
    <s v="不同剂量地佐辛对腹腔镜气腹时七氟烷MACBAＲ的影响"/>
    <n v="0.1"/>
  </r>
  <r>
    <x v="416"/>
    <m/>
    <s v="川北医学院附属医院"/>
    <s v="肝功能障碍对七氟烷代谢产物游离六氟异丙醇的影响"/>
    <n v="0.1"/>
  </r>
  <r>
    <x v="416"/>
    <m/>
    <s v="川北医学院附属医院"/>
    <s v="不同剂量右美托咪定对骨科止血带患者七氟烷MACBAR的影响"/>
    <n v="0.1"/>
  </r>
  <r>
    <x v="416"/>
    <m/>
    <s v="川北医学院第二附属医院"/>
    <s v="正常肝功能与B级肝功能患者七氟烷MACBAR的比较"/>
    <n v="0.1"/>
  </r>
  <r>
    <x v="416"/>
    <m/>
    <s v="川北医学院第二附属医院"/>
    <s v="瑞芬太尼对腹腔镜手术肝功能障碍患者七氟醚MACBAR的影响"/>
    <n v="0.3"/>
  </r>
  <r>
    <x v="416"/>
    <m/>
    <s v="川北医学院第二附属医院"/>
    <s v="不同血浆靶浓度舒芬太尼对腹腔镜气腹刺激时七氟烷MACBAR的影响"/>
    <n v="0.5"/>
  </r>
  <r>
    <x v="416"/>
    <m/>
    <s v="川北医学院附属医院"/>
    <s v="Effects of different sufentanil target concentrations on the MACBAR of sevoflurane in patients with carbon dioxide pneumoperitoneum stimulus"/>
    <n v="1.3528003348681501"/>
  </r>
  <r>
    <x v="416"/>
    <m/>
    <s v="川北医学院附属医院"/>
    <s v="Comparison of the level of free hexafluoro-isopropanol in adults blood and the incidence of emergence agitation after anesthesia with different concentrations of sevoflurane in laparoscopic gastrointestinal surgery: a randomized controlled clinical trial"/>
    <n v="2.8670669745958399"/>
  </r>
  <r>
    <x v="417"/>
    <m/>
    <s v="川北医学院附属医院"/>
    <s v="Efficacy of cystectasia in the treatment of ketamine-induced bladder contracture"/>
    <n v="1.5"/>
  </r>
  <r>
    <x v="418"/>
    <s v="副主任医(药、护、技)师"/>
    <s v="第二临床医学院"/>
    <s v="构建可注射生物响应性组织工程骨用于骨缺损修复"/>
    <n v="9.6000000000000002E-2"/>
  </r>
  <r>
    <x v="419"/>
    <s v="中级"/>
    <s v="学工部"/>
    <s v="大学生绘画解读与心理干预研究 "/>
    <n v="2.3999999999999998E-3"/>
  </r>
  <r>
    <x v="420"/>
    <s v="主治医师"/>
    <s v="临床医学系"/>
    <s v="LncRNA-AJ227913靶向TLR4/NF-κB/IL-8通路调控中性粒细胞胞外诱捕网（NETs）促进急性痛风性关节炎自限的机制研究"/>
    <n v="0.2"/>
  </r>
  <r>
    <x v="421"/>
    <m/>
    <s v="医学检验系"/>
    <s v="食管癌组织端粒保护蛋白TPP1表达及临床意义"/>
    <n v="0.3"/>
  </r>
  <r>
    <x v="421"/>
    <m/>
    <s v="医学检验系"/>
    <s v="miR-18a和miR-21在食管癌中的表达及其对食管癌的诊断价值"/>
    <n v="0.3"/>
  </r>
  <r>
    <x v="422"/>
    <m/>
    <s v="临床医学系"/>
    <s v="Surgery combined with post-operative trancatheter arterial chemoembolization improves survival of intermediate hepatocellular carcinoma"/>
    <n v="1.28142318961909"/>
  </r>
  <r>
    <x v="422"/>
    <m/>
    <s v="临床医学系"/>
    <s v="Evolution and current status of the subclassification of intermediate hepatocellular carcinoma"/>
    <n v="1.4231280472158101"/>
  </r>
  <r>
    <x v="423"/>
    <s v="主治(主管)医(药、护、技)师"/>
    <s v="医学检验系"/>
    <s v="聚合酶介导串联重复DNA形成的机制及应用研究"/>
    <n v="0.04"/>
  </r>
  <r>
    <x v="423"/>
    <m/>
    <s v="川北医学院附属医院"/>
    <s v="Betaine-assisted recombinase polymerase assay for rapid hepatitis B virus detection"/>
    <n v="1.24175805776475"/>
  </r>
  <r>
    <x v="424"/>
    <s v="副研究员"/>
    <s v="基础医学院"/>
    <s v="sORF编码的肽对小鼠循环胆固醇和游离脂肪酸水平的调节作用及机制研究"/>
    <n v="0.2"/>
  </r>
  <r>
    <x v="424"/>
    <s v="副研究员"/>
    <s v="基础医学院"/>
    <s v="由小开放阅读框（sORF）编码的微肽的发现和鉴定"/>
    <n v="0.2"/>
  </r>
  <r>
    <x v="424"/>
    <m/>
    <s v="基础医学院"/>
    <s v="Mining for missed sORF-encoded peptides"/>
    <n v="0.81027585322042595"/>
  </r>
  <r>
    <x v="424"/>
    <m/>
    <s v="基础医学院"/>
    <s v="The intraperitoneal administration of MOTS-c produces antinociceptive and anti-inflammatory effects through the activation of AMPK pathway in the mouse formalin test"/>
    <n v="1.64686425455479"/>
  </r>
  <r>
    <x v="424"/>
    <m/>
    <s v="基础医学院"/>
    <s v="Protective effect of MOTS-c on acute lung injury induced by lipopolysaccharide in mice"/>
    <n v="6.34"/>
  </r>
  <r>
    <x v="425"/>
    <m/>
    <s v="基础医学院"/>
    <s v="原发性心脏平滑肌肉瘤1例及影像学分析"/>
    <n v="0.03"/>
  </r>
  <r>
    <x v="425"/>
    <m/>
    <s v="基础医学院"/>
    <s v="输尿管小细胞神经内分泌癌1例伴异源性成分及文献复习"/>
    <n v="0.1"/>
  </r>
  <r>
    <x v="426"/>
    <m/>
    <s v="图书档案馆"/>
    <s v="国外口述历史研究方法运用概貌、演化及热点透析——基于2008—2019年WOS论文的分析"/>
    <n v="0.5"/>
  </r>
  <r>
    <x v="426"/>
    <m/>
    <s v="图书档案馆"/>
    <s v="美国普林斯顿大学图书馆数字人文建设现状及启示"/>
    <n v="0.5"/>
  </r>
  <r>
    <x v="427"/>
    <s v="医(药、护、技)师"/>
    <s v="麻醉系"/>
    <s v="骨髓间充质干细胞移植对脓毒症大鼠经典及非经典焦亡途径的影响及机制研究"/>
    <n v="0.04"/>
  </r>
  <r>
    <x v="428"/>
    <s v="副主任医(药、护、技)师"/>
    <s v="临床医学院"/>
    <s v="互联网+Meleis护理转变理论在功能性消化不良患者中的量化及应用探索"/>
    <n v="8.0000000000000002E-3"/>
  </r>
  <r>
    <x v="429"/>
    <s v="主治医师"/>
    <s v="附属医院"/>
    <s v="留守青少年心理行为问题的特征、专业求助状况及影响因素研究"/>
    <n v="0"/>
  </r>
  <r>
    <x v="430"/>
    <s v="副教授"/>
    <s v="护理学院"/>
    <s v="老年住院患者心理弹性研究"/>
    <n v="0.2"/>
  </r>
  <r>
    <x v="431"/>
    <m/>
    <s v="医学影像学院"/>
    <s v="PKM2 和 PET/CT 在肺癌糖代谢方面的研究与应用进展"/>
    <n v="0.05"/>
  </r>
  <r>
    <x v="431"/>
    <m/>
    <s v="医学影像学院"/>
    <s v="医学影像技术在慢性肾脏病早期肾功能 评估中的研究与应用进展"/>
    <n v="0.5"/>
  </r>
  <r>
    <x v="432"/>
    <s v="副教授"/>
    <s v="管理学院"/>
    <s v="大数据视域下大学生参与高校政务新媒体的研究"/>
    <n v="0.2"/>
  </r>
  <r>
    <x v="433"/>
    <s v="讲师"/>
    <s v="药学院"/>
    <s v="TPD52通过增加线粒体生物发生促进肺癌发生的机制研究"/>
    <n v="0.2"/>
  </r>
  <r>
    <x v="433"/>
    <s v="副教授"/>
    <s v="药学院"/>
    <s v="傣药消结安抑制乳腺癌干细胞的机制研究"/>
    <n v="0.2"/>
  </r>
  <r>
    <x v="434"/>
    <m/>
    <s v="医学影像学院"/>
    <s v="甲状腺结节大小对超声引导下细针穿刺活检诊断效能的影响"/>
    <n v="0.1"/>
  </r>
  <r>
    <x v="434"/>
    <m/>
    <s v="医学影像学院"/>
    <s v="超声造影在早期肝癌诊断和消融术治疗中的 应用研究进展"/>
    <n v="0.15"/>
  </r>
  <r>
    <x v="435"/>
    <s v="教授"/>
    <s v="神经疾病研究所"/>
    <s v="SND1经NLRP1炎症小体通路介导海马神经元焦亡参与颞叶癫痫发作的机制研究"/>
    <n v="0.2"/>
  </r>
  <r>
    <x v="436"/>
    <m/>
    <s v="护理学院"/>
    <s v="miR-490-5p靶向SP1抑制骨肉瘤的发生发展"/>
    <n v="0.5"/>
  </r>
  <r>
    <x v="437"/>
    <m/>
    <s v="药学院"/>
    <s v="骨肉瘤的化疗进展研究"/>
    <n v="0.09"/>
  </r>
  <r>
    <x v="438"/>
    <m/>
    <m/>
    <s v="系统性经斑狼疮的损伤机制研究"/>
    <n v="0.2"/>
  </r>
  <r>
    <x v="438"/>
    <m/>
    <s v="川北医学院附属医院"/>
    <s v="维生素D对系统性红斑狼疮的影响"/>
    <n v="0.05"/>
  </r>
  <r>
    <x v="438"/>
    <m/>
    <s v="川北医学院附属医院"/>
    <s v="临床前期类风湿关节炎的自身免疫"/>
    <n v="0.05"/>
  </r>
  <r>
    <x v="438"/>
    <m/>
    <s v="川北医学院附属医院"/>
    <s v="维生素D的非经典代谢途径在自身免疫性疾病发生发展中作用的研究进展"/>
    <n v="0.15"/>
  </r>
  <r>
    <x v="439"/>
    <m/>
    <s v="川北医学院附属医院"/>
    <s v=" 超声与MRI在肩袖损伤中的临床应用价值"/>
    <n v="0.1"/>
  </r>
  <r>
    <x v="439"/>
    <m/>
    <s v="川北医学院附属医院"/>
    <s v="左侧颞下窝间隙黏液表皮样癌超声表现一例"/>
    <n v="0.15"/>
  </r>
  <r>
    <x v="440"/>
    <s v="副教授"/>
    <s v="基础医学院"/>
    <s v="乙型脑炎病毒NS3蛋白的宿主互作蛋白调控病毒增殖的分子机制研究"/>
    <n v="0.2"/>
  </r>
  <r>
    <x v="440"/>
    <m/>
    <s v="基础医学院"/>
    <s v="乙型脑炎病毒疫苗株包膜蛋白K138E回复突变对其神经毒力的影响"/>
    <n v="0.5"/>
  </r>
  <r>
    <x v="440"/>
    <m/>
    <s v="基础医学院"/>
    <s v="Hsp40 Protein DNAJB6 Interacts with Viral NS3 and Inhibits the Replication of the Japanese Encephalitis Virus"/>
    <n v="1.40479548370541"/>
  </r>
  <r>
    <x v="441"/>
    <s v="助教"/>
    <s v="基础医学院"/>
    <s v="miR-195介导PI3K/AKT通路调控胃癌细胞脂肪酸代谢的实验研究"/>
    <n v="2.4E-2"/>
  </r>
  <r>
    <x v="442"/>
    <m/>
    <m/>
    <s v="Calpain调控内质网应激对NLRP3的影响在心肌缺血再灌注细胞焦亡损伤中的作用机制研究"/>
    <n v="2.04"/>
  </r>
  <r>
    <x v="442"/>
    <s v="副教授"/>
    <s v="临床医学系"/>
    <s v="LncRNA(LOC100910669)/miR-20a/NLRP3轴向调控细胞焦亡在心肌缺血再灌注损伤中的作用机制研究"/>
    <n v="0.2"/>
  </r>
  <r>
    <x v="442"/>
    <s v="副教授"/>
    <s v="临床医学系"/>
    <s v="STAT5A/miR-20a/NLRP3分子轴介导细胞焦亡在心肌缺血再灌注损伤中的分子机制研究"/>
    <n v="0.2"/>
  </r>
  <r>
    <x v="442"/>
    <m/>
    <s v="川北医学院附院"/>
    <s v="心肌缺血性损伤防治的基础及临床研究"/>
    <n v="1"/>
  </r>
  <r>
    <x v="442"/>
    <m/>
    <s v="临床医学系"/>
    <s v="Ginsenoside Rg1 Alleviates Podocyte Injury Induced by Hyperlipidemia via Targeting the mTORNF-κBNLRP3 Axis"/>
    <n v="0.61502302218501503"/>
  </r>
  <r>
    <x v="442"/>
    <m/>
    <s v="临床医学系"/>
    <s v="NLRP3介导的细胞焦亡在心肌细胞缺氧/复氧损伤中的作用"/>
    <n v="1"/>
  </r>
  <r>
    <x v="442"/>
    <m/>
    <s v="临床医学系"/>
    <s v="Calpain silencing alleviates myocardial ischemia-reperfusion injury through the NLRP3ASCCaspase-1 axis in mice"/>
    <n v="3.3892532717475001"/>
  </r>
  <r>
    <x v="443"/>
    <s v="教授"/>
    <s v="临床医学系"/>
    <s v="SCS联合星状神经节阻滞和小脑心神经区域刺激对心肌梗死后心力衰竭心交感神经重构和心肌力学的影响"/>
    <n v="0.2"/>
  </r>
  <r>
    <x v="443"/>
    <m/>
    <s v="川北医学院"/>
    <s v="超声医学工程南充市重点实验室"/>
    <n v="1"/>
  </r>
  <r>
    <x v="443"/>
    <m/>
    <s v="医学影像学院"/>
    <s v="新型冠状病毒肺炎心肺超声联合检查及远程诊断实施方案"/>
    <n v="0.5"/>
  </r>
  <r>
    <x v="443"/>
    <m/>
    <s v="医学影像学院"/>
    <s v="新型冠状病毒肺炎超声与CT对照图谱"/>
    <n v="1"/>
  </r>
  <r>
    <x v="443"/>
    <m/>
    <s v="医学影像学院"/>
    <s v="肝硬化失代偿期患者6 min台阶试验前后心脏结构和功能情况分析"/>
    <n v="0.5"/>
  </r>
  <r>
    <x v="444"/>
    <s v="副教授"/>
    <s v="体育部"/>
    <s v="大学生体质健康促进管理与评价体系研究"/>
    <n v="1.6E-2"/>
  </r>
  <r>
    <x v="444"/>
    <s v="副教授"/>
    <s v="体育部"/>
    <s v="大学生体质健康促进管理与评价体系研究"/>
    <n v="0.2"/>
  </r>
  <r>
    <x v="444"/>
    <s v="副教授"/>
    <s v="体育部"/>
    <s v="新时代我国青少年体质健康教育浸润体系研究"/>
    <n v="0.2"/>
  </r>
  <r>
    <x v="445"/>
    <s v="副教授"/>
    <s v="中西医临床医学系"/>
    <s v="中医药干预新冠肺炎疫情下焦虑状态的临床研究"/>
    <n v="2.4E-2"/>
  </r>
  <r>
    <x v="445"/>
    <s v="副教授"/>
    <s v="中西医临床医学系"/>
    <s v="基于CeRNA调控线粒体自噬探讨哮喘宿痰伏肺病机及祛痰法的作用机制"/>
    <n v="0.2"/>
  </r>
  <r>
    <x v="445"/>
    <s v="副教授"/>
    <s v="中西医临床医学系"/>
    <s v="培土生金袪痰法通过恢复线粒体自噬稳态调控哮喘气道黏液高分泌的研究"/>
    <n v="0.2"/>
  </r>
  <r>
    <x v="446"/>
    <s v="助理研究员"/>
    <s v="第二临床医学院"/>
    <s v="磷酸钙支架释放铜/锌离子调控中性粒细胞活性促骨组织修复研究"/>
    <n v="0.2"/>
  </r>
  <r>
    <x v="446"/>
    <m/>
    <s v="川北医学院第二临床医学院"/>
    <s v="Repair of segmental rabbit radial defects with Cu/Zn co-doped calcium phosphate scaffolds incorporating GDF-5 carrier"/>
    <n v="3.2462458301257402"/>
  </r>
  <r>
    <x v="447"/>
    <s v="讲师"/>
    <s v="基础医学院"/>
    <s v="靶向BRD4抗肿瘤抑制剂的虚拟筛选和选择性抑制机理研究"/>
    <n v="2.4E-2"/>
  </r>
  <r>
    <x v="447"/>
    <m/>
    <s v="基础医学院"/>
    <s v="Machine Learning Models Combined with Virtual Screening and Molecular Docking to Predict Human Topoisomerase I Inhibitors"/>
    <n v="1.21327585322043"/>
  </r>
  <r>
    <x v="447"/>
    <m/>
    <s v="基础医学院"/>
    <s v="Virtual Screening and Discovery of Matrix Metalloproteinase-12 Inhibitors by Swarm Intelligence Optimization Algorithm-Based Machine Learning"/>
    <n v="1.30827961490163"/>
  </r>
  <r>
    <x v="448"/>
    <s v="主治医师"/>
    <s v="医学影像学院"/>
    <s v="基层医学影像继续教育现状及影响因素研究"/>
    <n v="1.6000000000000001E-3"/>
  </r>
  <r>
    <x v="449"/>
    <s v="教授"/>
    <s v="南充生物医药产业技术研究院"/>
    <s v="南充地产中药材资源库与产业化研究"/>
    <n v="0.12"/>
  </r>
  <r>
    <x v="449"/>
    <s v="教授"/>
    <s v="药学院"/>
    <s v="构建“一体两翼”思路研究12-表-欧乌碱促K562慢性髓原白血病细胞凋亡机制"/>
    <n v="0.2"/>
  </r>
  <r>
    <x v="450"/>
    <m/>
    <s v="川北医学院附属医院"/>
    <s v="结直肠癌患者血清外泌体 microRNAs 的 研究进展"/>
    <n v="0.05"/>
  </r>
  <r>
    <x v="451"/>
    <m/>
    <s v="川北医学院第二临床医学院"/>
    <s v="Playing Mahjong for 12 Weeks Improved Executive Function in Elderly People With Mild Cognitive Impairment: A Study of Implications for TBI-Induced Cognitive Deficits"/>
    <n v="3.0427200410572199"/>
  </r>
  <r>
    <x v="452"/>
    <m/>
    <s v="川北医学院附属医院"/>
    <s v="综合管理在慢性肾脏病3~4期患者中的应用效果"/>
    <n v="0.1"/>
  </r>
  <r>
    <x v="453"/>
    <s v="讲师"/>
    <s v="校地合作处"/>
    <s v="互联网经济背景下大学生自主创业者群体研究"/>
    <n v="0.2"/>
  </r>
  <r>
    <x v="454"/>
    <m/>
    <m/>
    <s v="肺炎链球菌肽链内切酶O(PepO)增强巨噬细胞吞噬功能的分子机制研究"/>
    <n v="2.4"/>
  </r>
  <r>
    <x v="454"/>
    <s v="主治(主管)医(药、护、技)师"/>
    <s v="医学检验系"/>
    <s v="ΔA146Ply蛋白通过甘露糖受体发挥抗三阴性乳腺癌效应的分子机制研究"/>
    <n v="0.04"/>
  </r>
  <r>
    <x v="454"/>
    <s v="博士生"/>
    <s v="医学检验系"/>
    <s v="一种新的细菌毒素抗肿瘤机制—肺炎链球菌ΔA146Ply通过激活TLR4/MR增强抗肿瘤效应"/>
    <n v="0.2"/>
  </r>
  <r>
    <x v="454"/>
    <m/>
    <s v="川北医学院附属医院"/>
    <s v="肠道菌群对营养和健康的交互影响"/>
    <n v="0.1"/>
  </r>
  <r>
    <x v="454"/>
    <m/>
    <s v="医学检验系"/>
    <s v="Combination of Detoxified Pneumolysin Derivative ΔA146Ply and Berbamine as a Treatment Approach for Breast Cancer."/>
    <n v="3.04"/>
  </r>
  <r>
    <x v="454"/>
    <m/>
    <s v="医学检验系"/>
    <s v="Streptococcus pneumoniae Endopeptidase O Promotes the Clearance of Staphylococcus aureus and Streptococcus pneumoniae via SH2 Domain-Containing Inositol Phosphatase 1-Mediated Complement Receptor 3 Upregulation"/>
    <n v="3.1"/>
  </r>
  <r>
    <x v="455"/>
    <m/>
    <s v="川北医学院附属医院"/>
    <s v="II型糖尿病大鼠关节软骨中连接蛋白43的表达意义"/>
    <n v="0.3"/>
  </r>
  <r>
    <x v="456"/>
    <m/>
    <s v="药学院"/>
    <s v="山豆根乙醇提取物对小鼠蓖麻油性腹泻及对兔离体空肠平滑肌的影响"/>
    <n v="0.1"/>
  </r>
  <r>
    <x v="456"/>
    <m/>
    <s v="药学院"/>
    <s v="医学院校药理学教学中融入育人观的思考"/>
    <n v="0.1"/>
  </r>
  <r>
    <x v="456"/>
    <m/>
    <s v="药学院"/>
    <s v="七叶皂苷钠对离体蛙心心脏功能的影响及其机制初探"/>
    <n v="0.1"/>
  </r>
  <r>
    <x v="456"/>
    <m/>
    <s v="药学院"/>
    <s v="洋葱皮提取物对离体蟾蜍心脏功能的影响"/>
    <n v="0.1"/>
  </r>
  <r>
    <x v="456"/>
    <m/>
    <s v="药学院"/>
    <s v="麦冬皂苷D诱导十二指肠平滑肌舒张作用及机制"/>
    <n v="0.3"/>
  </r>
  <r>
    <x v="456"/>
    <m/>
    <s v="药学院"/>
    <s v="柴胡皂苷 d 对离体蟾蜍心脏功能的影响"/>
    <n v="0.3"/>
  </r>
  <r>
    <x v="456"/>
    <m/>
    <s v="药学院"/>
    <s v="幼年大鼠静脉注射头孢曲松钠与口服钙剂相互作用的研究"/>
    <n v="0.5"/>
  </r>
  <r>
    <x v="456"/>
    <m/>
    <s v="药学院"/>
    <s v="Antidiarrheal activity of methanol extract of Sophora tonkinensis in mice and spasmolytic effect on smooth muscle contraction of isolated jejunum in rabbits"/>
    <n v="3.28988965871183"/>
  </r>
  <r>
    <x v="457"/>
    <s v="副教授"/>
    <s v="基础医学院"/>
    <s v="没食子提取物激活67LR负调控TLRs信号通路治疗溃疡性结肠炎的机制研究"/>
    <n v="0.2"/>
  </r>
  <r>
    <x v="458"/>
    <s v="副教授"/>
    <s v="第二临床医学院"/>
    <s v="基于纳米结构及多元掺杂协同效应的抗菌表面的制作与性能研究"/>
    <n v="2.4E-2"/>
  </r>
  <r>
    <x v="459"/>
    <s v="教授"/>
    <s v="马克思主义学院"/>
    <s v="高校思想政治理论课经典文献选编及解读"/>
    <n v="2.4E-2"/>
  </r>
  <r>
    <x v="459"/>
    <m/>
    <s v="马克思主义学院"/>
    <s v="新时代高校思想政治教育创新研究"/>
    <n v="2"/>
  </r>
  <r>
    <x v="459"/>
    <m/>
    <s v="马克思主义学院"/>
    <s v="抗战时期四川公共卫生事业发展的契机"/>
    <n v="0.1"/>
  </r>
  <r>
    <x v="460"/>
    <s v="副教授"/>
    <s v="管理学院"/>
    <s v="《中国教育现代化2035》视域下四川农村基础教育教师信息素养胜任力研究"/>
    <n v="3.2000000000000002E-3"/>
  </r>
  <r>
    <x v="460"/>
    <s v="副教授"/>
    <s v="管理学院"/>
    <s v="全媒体视阈下教师信息素养胜任提升路径研究—基于 《中国教育现代化 2035》的思考"/>
    <n v="1.1999999999999999E-3"/>
  </r>
  <r>
    <x v="460"/>
    <s v="教授"/>
    <s v="管理学院"/>
    <s v="《中国教育现代化2035》视域下西部农村基础教育教师信息素养胜任力研究"/>
    <n v="0.2"/>
  </r>
  <r>
    <x v="461"/>
    <s v="教授"/>
    <s v="临床医学院"/>
    <s v="长链非编码RNACRNDE靶向miR-181a-5p调控ATG5参与的痛风炎症的分子机制研究"/>
    <n v="9.6000000000000002E-2"/>
  </r>
  <r>
    <x v="461"/>
    <m/>
    <s v="川北医学院附属医院"/>
    <s v="自噬在痛风免疫机制中的研究进展"/>
    <n v="0.15"/>
  </r>
  <r>
    <x v="461"/>
    <m/>
    <s v="川北医学院附属医院"/>
    <s v="长链非编码RNA在痛风性关节炎研究中的新进展"/>
    <n v="0.25"/>
  </r>
  <r>
    <x v="461"/>
    <m/>
    <s v="川北医学院附属医院"/>
    <s v="原发性干燥综合征相关肺间质病变治疗的研究进展"/>
    <n v="0.25"/>
  </r>
  <r>
    <x v="461"/>
    <m/>
    <s v="川北医学院附属医院"/>
    <s v="炎症指标与急性心肌梗死研究进展"/>
    <n v="0.25"/>
  </r>
  <r>
    <x v="461"/>
    <m/>
    <s v="川北医学院附属医院"/>
    <s v="长链非编码RNA调节痛风炎症信号通路的研究进展"/>
    <n v="0.25"/>
  </r>
  <r>
    <x v="461"/>
    <m/>
    <s v="川北医学院附属医院"/>
    <s v="微RNA-146a通过Toll样受体信号途径在RAW264.7细胞痛风性关节炎模型炎症反应中的研究"/>
    <n v="0.3"/>
  </r>
  <r>
    <x v="461"/>
    <m/>
    <s v="川北医学院附属医院"/>
    <s v="Autophagy dysfunction may be involved in the pathogenesis of ankylosing spondylitis"/>
    <n v="0.60121389702804495"/>
  </r>
  <r>
    <x v="461"/>
    <m/>
    <s v="川北医学院附属医院"/>
    <s v="High Levels of Serum Uric Acid, Cystain C and Lipids Concentration and their Clinical Significance in Primary Gouty Arthritis Patients"/>
    <n v="1"/>
  </r>
  <r>
    <x v="462"/>
    <s v="主管药师"/>
    <s v="第二临床学院"/>
    <s v="基于过渡金属催化惰性sp3碳氢键活化反应修饰胆汁酸及其抗结肠癌活性评价研究"/>
    <n v="0.2"/>
  </r>
  <r>
    <x v="463"/>
    <s v="高级实验师"/>
    <s v="基础医学院"/>
    <s v="水溶性三芳基膦探针的合成及用于癌症早期可视化诊断研究"/>
    <n v="0.2"/>
  </r>
  <r>
    <x v="463"/>
    <m/>
    <s v="基础医学院"/>
    <s v="新型吡唑基吡啶衍生物的合成及催化Suzuki偶联反应"/>
    <n v="0.1"/>
  </r>
  <r>
    <x v="463"/>
    <m/>
    <s v="基础医学院"/>
    <s v="The crystal structure of 1,1′-(9-ethyl-9H-carbazole- 3,6-diyl)bis(3-ethyl-1H-imidazol-3-ium) bis(hexafluorophosphate(IV)), C24H27N5F12P2"/>
    <n v="1.01887819171201"/>
  </r>
  <r>
    <x v="463"/>
    <m/>
    <s v="基础医学院"/>
    <s v="Piperazine multi-substituted triarylphosphine oxide compound as an instant “light-up” fluorescent probe for monoamine oxidase"/>
    <n v="6.3"/>
  </r>
  <r>
    <x v="464"/>
    <s v="讲师"/>
    <s v="基础医学院"/>
    <s v="四川盆地大气PM2.5水溶性组分诱发肺损伤的机制研究"/>
    <n v="0.04"/>
  </r>
  <r>
    <x v="464"/>
    <s v="副教授"/>
    <s v="基础医学院"/>
    <s v="藏区牦牛粪燃烧排放PM2.5的生物毒性效应及分子作用机制研究"/>
    <n v="0.2"/>
  </r>
  <r>
    <x v="464"/>
    <m/>
    <s v="基础医学院"/>
    <s v="Ethylicin prevents potato late blight by disrupting protein biosynthesis of Phytophthora infestans"/>
    <n v="1.6048036951501199"/>
  </r>
  <r>
    <x v="464"/>
    <m/>
    <s v="基础医学院"/>
    <s v="Characteristics and potential exposure risks of environmentally persistent free radicals in PM2.5 in the three gorges reservoir area, Southwestern China"/>
    <n v="2.2200000000000002"/>
  </r>
  <r>
    <x v="464"/>
    <m/>
    <s v="基础医学院"/>
    <s v="Biotoxic effects and gene expression regulation of urban PM2.5 in southwestern China"/>
    <n v="10.14"/>
  </r>
  <r>
    <x v="465"/>
    <m/>
    <s v="临床医学系"/>
    <s v="帕金森病神经精神症状研究进展"/>
    <n v="0.05"/>
  </r>
  <r>
    <x v="466"/>
    <m/>
    <s v="临床医学系"/>
    <s v="南充市新型冠状病毒肺炎临床特征及病情影像因素分析"/>
    <n v="0.1"/>
  </r>
  <r>
    <x v="467"/>
    <s v="实验师"/>
    <s v="法医系"/>
    <s v="脂肪酰胺水解酶（FAAH）通过PI3K/AKT/mTOR自噬通路调控甲基苯丙胺依赖的作用机制研究"/>
    <n v="0.04"/>
  </r>
  <r>
    <x v="467"/>
    <m/>
    <s v="法医学系"/>
    <s v="FAAH levels and its genetic polymorphism association with susceptibility to methamphetamine dependence"/>
    <n v="1.20990372540812"/>
  </r>
  <r>
    <x v="468"/>
    <s v="副教授"/>
    <s v="临床医学系"/>
    <s v="免疫耐受经肠道菌群诱导小胶质细胞表型转换改善癫痫发作的机制研究"/>
    <n v="0.2"/>
  </r>
  <r>
    <x v="468"/>
    <m/>
    <s v="临床医学系"/>
    <s v="表现为单眼失明的前交通动脉瘤１例并文献复习"/>
    <n v="0.09"/>
  </r>
  <r>
    <x v="468"/>
    <m/>
    <s v="临床医学系"/>
    <s v="抗炎及抗自由基治疗对脑缺血/再灌注后成年大鼠神经干细胞增殖及BDNF和VEGF表达的影响"/>
    <n v="0.5"/>
  </r>
  <r>
    <x v="468"/>
    <m/>
    <s v="临床医学系"/>
    <s v="癫痫持续发作时间与大鼠海马苔藓纤维发芽 程度及自发性痫性发作的关系"/>
    <n v="0.5"/>
  </r>
  <r>
    <x v="468"/>
    <m/>
    <s v="临床医学系"/>
    <s v="Hydrocephalus Growth: Definition, Prevalence, Association with Poor Outcome in Acute Intracerebral Hemorrhage"/>
    <n v="1.1049484218629699"/>
  </r>
  <r>
    <x v="468"/>
    <m/>
    <s v="临床医学系"/>
    <s v="Effects of repetitive magnetic stimulation on the growth of primarily cultured hippocampus neurons in vitro and their expression of iron-containing enzymes"/>
    <n v="1.2675763917957299"/>
  </r>
  <r>
    <x v="469"/>
    <m/>
    <s v="川北医学院第二临床医学院"/>
    <s v="The Relationship Between Hormone Replacement Therapy and Risk of Kidney Cancer in Women: A Meta-Analysis"/>
    <n v="0.53910841356215999"/>
  </r>
  <r>
    <x v="470"/>
    <s v="教授"/>
    <s v="医学影像学院"/>
    <s v="医学影像四川省重点实验室"/>
    <n v="0.8"/>
  </r>
  <r>
    <x v="470"/>
    <s v="教授"/>
    <s v="医学影像学院"/>
    <s v="医学影像四川省重点实验室"/>
    <n v="0.24"/>
  </r>
  <r>
    <x v="470"/>
    <s v="教授"/>
    <s v="医学影像四川省重点实验室/附属医院放射科"/>
    <s v="基于影像学的多维（组学）模型评价急性胰腺炎活跃程度及其分子机制研究"/>
    <n v="0.2"/>
  </r>
  <r>
    <x v="470"/>
    <s v="教授"/>
    <s v="医学影像四川省重点实验室/附属医院放射科"/>
    <s v="急性胰腺炎炎症活跃程度的影像学评价及其分子基础研究"/>
    <n v="0.2"/>
  </r>
  <r>
    <x v="470"/>
    <m/>
    <s v="院领导"/>
    <s v="Dynamic Contrast-Enhanced MRI for Measuring Pancreatic Perfusion in Acute Pancreatitis: A Preliminary Study"/>
    <n v="1.69071080318193"/>
  </r>
  <r>
    <x v="470"/>
    <m/>
    <s v="院领导"/>
    <s v="MR imaging for acute pancreatitis: the current status of clinical applications"/>
    <n v="1.7045876935956501"/>
  </r>
  <r>
    <x v="470"/>
    <m/>
    <s v="院领导"/>
    <s v="Chest computed tomography semi-quantitative pleural effusion and pulmonary consolidation are early predictors of acute pancreatitis severity"/>
    <n v="3.07"/>
  </r>
  <r>
    <x v="470"/>
    <m/>
    <s v="院领导"/>
    <s v="Sinistral Portal Hypertension in Acute Pancreatitis: A Magnetic Resonance Imaging Study"/>
    <n v="3.4453733641262501"/>
  </r>
  <r>
    <x v="470"/>
    <m/>
    <s v="院领导"/>
    <s v="The characteristics of acute necrotizing pancreatitis in different age stages: An MRI study"/>
    <n v="3.5105311778291002"/>
  </r>
  <r>
    <x v="470"/>
    <m/>
    <s v="院领导"/>
    <s v="Extrapancreatic Inflammation on Magnetic Resonance Imaging for the Early Prediction of Acute Pancreatitis Severity"/>
    <n v="3.5253733641262501"/>
  </r>
  <r>
    <x v="470"/>
    <m/>
    <s v="院领导"/>
    <s v="Radiomics model of contrast-enhanced MRI for early prediction of acute pancreatitis severity"/>
    <n v="6.44"/>
  </r>
  <r>
    <x v="470"/>
    <m/>
    <s v="院领导"/>
    <s v="Radiomics model of contrast-enhanced computed tomography for predicting the recurrence of acute pancreatitis"/>
    <n v="6.68"/>
  </r>
  <r>
    <x v="471"/>
    <m/>
    <s v="外国语言文化系"/>
    <s v="论语的传播思想"/>
    <n v="0.2"/>
  </r>
  <r>
    <x v="472"/>
    <s v="主治(主管)医(药、护、技)师"/>
    <s v="第二临床医学院"/>
    <s v="肠道微生物组学在自身免疫性脑炎诊断中的研究"/>
    <n v="2.4E-2"/>
  </r>
  <r>
    <x v="473"/>
    <s v="主治医师"/>
    <s v="临床医学系"/>
    <s v="基于多模态MRI探讨rTMS对伴中央颞区放电的儿童癫痫认知功能及其相关脑网络模式的影响及机制"/>
    <n v="0.2"/>
  </r>
  <r>
    <x v="474"/>
    <s v="讲师"/>
    <s v="基础医学院"/>
    <s v="杜仲对UV-B辐射的响应研究"/>
    <n v="0.2"/>
  </r>
  <r>
    <x v="475"/>
    <m/>
    <s v="基础医学院"/>
    <s v="Cloning and Expression of the Tibetan Pig Interleukin-23 Gene and Its Promotion of Immunity of Pigs to PCV2 Vaccine"/>
    <n v="1.69673595073133"/>
  </r>
  <r>
    <x v="476"/>
    <m/>
    <s v="基础医学院"/>
    <s v="咪唑［1，5-a］吡啶鎓盐的合成、表征及生物活性测定"/>
    <n v="0.5"/>
  </r>
  <r>
    <x v="476"/>
    <m/>
    <s v="基础医学院"/>
    <s v="The crystal structure of 1-(2-(2-(imidazo[1,5-a]pyridine-4-ium)ethoxy) ethyl)-imidazo[1,5-a]pyridine-4-ium bis(hexafluorophosphate) — acetonitrile (1/1)"/>
    <n v="1.01887819171201"/>
  </r>
  <r>
    <x v="476"/>
    <m/>
    <s v="基础医学院"/>
    <s v="The crystal structure of 4-((2-(4,5-dihydro-1,5- diphenyl-1H-pyrazol-3-yl)anthracen-10-yl) methyl)morpholine"/>
    <n v="1.01887819171201"/>
  </r>
  <r>
    <x v="477"/>
    <m/>
    <s v="体育部"/>
    <s v="Study on real-time weararable sport health device based on body sensor networks"/>
    <n v="3.1212676417757299"/>
  </r>
  <r>
    <x v="478"/>
    <s v="副主任医(药、护、技)师"/>
    <s v="临床医学院"/>
    <s v="嗜酸乳杆菌的短链脂肪酸类物质丁酸盐在早产儿脑损 伤修复的机制研究"/>
    <n v="6.4000000000000001E-2"/>
  </r>
  <r>
    <x v="478"/>
    <s v="副教授"/>
    <s v="临床医学系"/>
    <s v="嗜酸乳杆菌的短链脂肪酸类物质丁酸盐在早产儿脑损伤修复的机制研究"/>
    <n v="0.2"/>
  </r>
  <r>
    <x v="478"/>
    <m/>
    <s v="川北医学院附属医院"/>
    <s v="早产儿ABO溶血病临床分析"/>
    <n v="0.5"/>
  </r>
  <r>
    <x v="478"/>
    <m/>
    <s v="川北医学院附属医院"/>
    <s v="PI3K/Akt/GSK-3p通路在体外培养神经元缺氧缺血损伤中的作用"/>
    <n v="0.5"/>
  </r>
  <r>
    <x v="478"/>
    <m/>
    <s v="川北医学院附属医院"/>
    <s v="The MicroRNA Landscapes Profiling Reveals Potential Signatures of Necrotizing Enterocolitis in Infants"/>
    <n v="4.68"/>
  </r>
  <r>
    <x v="478"/>
    <m/>
    <s v="川北医学院附属医院"/>
    <s v="lncRNA NEAT1 Binds to MiR-339-5p to Increase HOXA1 and Alleviate Ischemic Brain Damage in Neonatal Mice"/>
    <n v="6.7"/>
  </r>
  <r>
    <x v="479"/>
    <m/>
    <s v="护理学院"/>
    <s v="空肠造瘘管相关并发症的预防及护理方法研究进展"/>
    <n v="0.05"/>
  </r>
  <r>
    <x v="480"/>
    <s v="副主任医师"/>
    <s v="临床医学院"/>
    <s v="基于肿瘤微环境中外泌体调控研究HOTAIR/MMP2 对恶性脑髓母细胞瘤转移的作用及其机制"/>
    <n v="9.6000000000000002E-2"/>
  </r>
  <r>
    <x v="480"/>
    <s v="副主任医师"/>
    <s v="临床医学系"/>
    <s v="基于肿瘤微环境中外泌体调控研究HOTAIR/MMP2对髓母细胞瘤转移的作用及其机制"/>
    <n v="0.2"/>
  </r>
  <r>
    <x v="480"/>
    <m/>
    <s v="川北医学院附属医院"/>
    <s v="神经外科多发病诊断和治疗"/>
    <n v="0.25"/>
  </r>
  <r>
    <x v="480"/>
    <m/>
    <s v="川北医学院附属医院"/>
    <s v="体外反搏对高血压脑出血术后患者神经功能康复的影响"/>
    <n v="0.1"/>
  </r>
  <r>
    <x v="480"/>
    <m/>
    <s v="川北医学院附属医院"/>
    <s v="临床及影像学表现不典型的颅内动脉瘤误诊分析"/>
    <n v="0.1"/>
  </r>
  <r>
    <x v="480"/>
    <m/>
    <s v="川北医学院附属医院"/>
    <s v="脑挫裂伤伴脑疝形成术后高压氧治疗的临床疗效分析"/>
    <n v="0.5"/>
  </r>
  <r>
    <x v="480"/>
    <m/>
    <s v="川北医学院附属医院"/>
    <s v="Medulloblastoma malignant biological behaviors are associated with HOTAIR/miR-483-3p/CDK4 axis"/>
    <n v="2.7808981267641801"/>
  </r>
  <r>
    <x v="481"/>
    <s v="副教授"/>
    <s v="临床医学系"/>
    <s v="SLC2A5调控果糖代谢通路介导B-ALL耐药作用及机制研究"/>
    <n v="0.2"/>
  </r>
  <r>
    <x v="481"/>
    <s v="副教授"/>
    <s v="临床医学系"/>
    <s v="SLC2A5基因及其介导的果糖利用在儿童B-ALL中的功能研究"/>
    <n v="0.2"/>
  </r>
  <r>
    <x v="482"/>
    <s v="医(药、护、技)师"/>
    <s v="第二临床医学院"/>
    <s v="构建新型促血管化纳米增韧组织工程骨用于大段骨缺损修复"/>
    <n v="2.4E-2"/>
  </r>
  <r>
    <x v="483"/>
    <m/>
    <s v="川北医学院附属医院"/>
    <s v="Adeno-associated virus 2 mediated gene transfer of vascular endothelial growth factor Trap: a new treatment option for glioma."/>
    <n v="1.64084167308186"/>
  </r>
  <r>
    <x v="484"/>
    <s v="副教授"/>
    <s v="第二临床医学院"/>
    <s v="基于磁共振3D T1WI结构像研究蛛网膜下腔出血后皮质形态学改变"/>
    <n v="0.04"/>
  </r>
  <r>
    <x v="485"/>
    <m/>
    <s v="麻醉学系"/>
    <s v="模拟器在经食管超声心动图教学中的应用"/>
    <n v="0.05"/>
  </r>
  <r>
    <x v="486"/>
    <s v="教授"/>
    <s v="临床医学院"/>
    <s v="LncRNA-SNHG7-003/miR-1306-5p/SIRT7轴在动脉硬化斑块中的表达及意义"/>
    <n v="6.4000000000000001E-2"/>
  </r>
  <r>
    <x v="487"/>
    <m/>
    <s v="基础医学院"/>
    <s v="穿支皮瓣静脉的研究进展"/>
    <n v="0.25"/>
  </r>
  <r>
    <x v="488"/>
    <s v="教授"/>
    <s v="基础医学院"/>
    <s v="EGCG对Drp-1介导的2型糖尿病小鼠胰岛细胞线粒体凋亡途径的实验研究"/>
    <n v="2.4E-2"/>
  </r>
  <r>
    <x v="488"/>
    <m/>
    <s v="药学院"/>
    <s v="肝浸润CD8+T细胞在HFD诱导的小鼠NAFLD早期病变中的变化"/>
    <n v="0.15"/>
  </r>
  <r>
    <x v="488"/>
    <m/>
    <s v="基础医学院"/>
    <s v="EGCG降低2型糖尿病大鼠肝细胞凋亡与内质网应激蛋白PERK及GRP78表达的实验研究"/>
    <n v="0.3"/>
  </r>
  <r>
    <x v="488"/>
    <m/>
    <s v="川北医学院附属医院"/>
    <s v="EGCG Upregulates UCP3 Levels to Protect MIN6 Pancreatic Islet Cells from Interleukin-1β-Induced apoptosis"/>
    <n v="2.9068001026430599"/>
  </r>
  <r>
    <x v="489"/>
    <s v="主治(主管)医(药、护、技)师"/>
    <s v="第二临床医学院"/>
    <s v="射血分数保留型心力衰竭合并房颤列线图预测模型的建立、验证与应用研究"/>
    <n v="2.4E-2"/>
  </r>
  <r>
    <x v="490"/>
    <s v="副教授"/>
    <s v="基础医学院"/>
    <s v="聚醚醚酮种植体表面构建免疫调节-促成骨-抑破骨多重功能及其在骨质疏松条件下的骨整合性能研究"/>
    <n v="9.6000000000000002E-2"/>
  </r>
  <r>
    <x v="490"/>
    <m/>
    <s v="基础医学院"/>
    <s v="Enhanced osteogenic activity of phosphorylated polyetheretherketone via surface-initiated grafting polymerization of vinylphosphonic acid"/>
    <n v="6.28"/>
  </r>
  <r>
    <x v="491"/>
    <s v="教授"/>
    <s v="第二临床医学院"/>
    <s v="臭氧通过HIF-1抑制肝癌细胞的上皮间质转化 的分子机制研究"/>
    <n v="2.4E-2"/>
  </r>
  <r>
    <x v="492"/>
    <s v="副研究员"/>
    <s v="医学检验系"/>
    <s v="转录因子Yin Yang-2在食管癌糖酵解代谢中的调控机制研究"/>
    <n v="0.2"/>
  </r>
  <r>
    <x v="492"/>
    <m/>
    <s v="医学检验系"/>
    <s v="MicroRNA 30b participates in the pathological process of hyperuricemia by regulating interleukin 6 receptor"/>
    <n v="1.2378066136458801"/>
  </r>
  <r>
    <x v="493"/>
    <s v="主治(主管)医(药、护、技)师"/>
    <s v="临床医学院"/>
    <s v="不同补片固定及引流模式下腹腔镜腹股沟疝修补术后并发症的临床研究"/>
    <n v="2.4E-2"/>
  </r>
  <r>
    <x v="494"/>
    <m/>
    <s v="药学院"/>
    <s v="桑叶多酚含量显色条件的优化测定及醇提物抗氧化活性初探"/>
    <n v="0.3"/>
  </r>
  <r>
    <x v="494"/>
    <m/>
    <s v="药学院"/>
    <s v="植物中有机硫化物的提取分离工艺研究进展"/>
    <n v="0.3"/>
  </r>
  <r>
    <x v="494"/>
    <m/>
    <s v="药学院"/>
    <s v="高脂血症与动脉粥样硬化和脂代谢研究进展"/>
    <n v="0.3"/>
  </r>
  <r>
    <x v="494"/>
    <m/>
    <s v="药学院"/>
    <s v="硫化氢在抗动脉粥样硬化的研究进展"/>
    <n v="0.3"/>
  </r>
  <r>
    <x v="494"/>
    <m/>
    <s v="药学院"/>
    <s v="Effect of the polyphenol-rich extract from Allium cepa on hyperlipidemic sprague-dawley rats"/>
    <n v="1.2138551695269999"/>
  </r>
  <r>
    <x v="495"/>
    <s v="讲师"/>
    <s v="基础医学院"/>
    <s v="USP20介导的去泛素化调节HIF-1α/Ezrin通路影响乳腺癌生物学行为的分子机制研究"/>
    <n v="0.04"/>
  </r>
  <r>
    <x v="496"/>
    <s v="副主任医(药、护、技)师"/>
    <s v="医学影像学院"/>
    <s v="IDEAL-IQ定量评价2型糖尿病大鼠肾脏异位脂肪沉积及其相关肾脏损伤"/>
    <n v="0.04"/>
  </r>
  <r>
    <x v="496"/>
    <s v="副教授"/>
    <s v="医学影像学院"/>
    <s v="IDEAL-IQ定量评价2型糖尿病大鼠肾脏异位脂肪沉积及其相关肾脏损伤"/>
    <n v="0.2"/>
  </r>
  <r>
    <x v="497"/>
    <s v="讲师"/>
    <s v="临床医学院"/>
    <s v="PRDX2通过调控ROS信号促进结肠癌细胞侵袭转移的机制研究"/>
    <n v="6.4000000000000001E-2"/>
  </r>
  <r>
    <x v="497"/>
    <s v="讲师"/>
    <s v="临床医学系"/>
    <s v="新lncRNA-MAPKAPK5通过miR-200b调控β-catenin信号通路在维持结直肠癌干细胞“干性”作用中的机制研究"/>
    <n v="0.2"/>
  </r>
  <r>
    <x v="498"/>
    <m/>
    <m/>
    <s v="高强度聚焦超声在妇产科疾病中的临床应用研究"/>
    <n v="0.1"/>
  </r>
  <r>
    <x v="498"/>
    <m/>
    <s v="临床医学系"/>
    <s v="高强度聚焦超声联合宫腔镜治疗剖宫产瘢痕部位妊娠的再妊娠结局分析"/>
    <n v="0.1"/>
  </r>
  <r>
    <x v="499"/>
    <m/>
    <m/>
    <s v="miR-150下调痛风炎症反应的靶点及作用机制研究"/>
    <n v="6.96"/>
  </r>
  <r>
    <x v="500"/>
    <s v="主治(主管)医(药、护、技)师"/>
    <s v="临床医学院"/>
    <s v="川东北地区综合ICU医护人员对碳青霉烯耐药革兰氏阴性杆菌感控知信行现状及影响因素研究"/>
    <n v="8.0000000000000002E-3"/>
  </r>
  <r>
    <x v="501"/>
    <s v="医师"/>
    <s v="临床医学系"/>
    <s v="外泌体TSP-1在癫痫形成中的作用机制研究"/>
    <n v="0.2"/>
  </r>
  <r>
    <x v="501"/>
    <s v="医师"/>
    <s v="临床医学系"/>
    <s v="外泌体TSP-1对癫痫发作的修饰及机制研究"/>
    <n v="0.2"/>
  </r>
  <r>
    <x v="502"/>
    <s v="主任医师"/>
    <s v="临床医学系"/>
    <s v="MicroRNA-92a通过诱导上皮间质转化促进结直肠癌侵袭转移的分子机制研究"/>
    <n v="0.2"/>
  </r>
  <r>
    <x v="503"/>
    <m/>
    <s v="川北医学院第二临床医学院"/>
    <s v="MicroRNA-30-3p Suppresses Inflammatory Factor-Induced Endothelial Cell Injury by Targeting TCF21"/>
    <n v="1.6971954792800299"/>
  </r>
  <r>
    <x v="504"/>
    <s v="医(药、护、技)师"/>
    <s v="第二临床医学院"/>
    <s v="叶酸靶向的壳聚糖超声微泡介导的TEX10基因下调对原发性肝癌治疗和成像作用"/>
    <n v="0.04"/>
  </r>
  <r>
    <x v="505"/>
    <m/>
    <m/>
    <s v="基于Mn2+的两亲性高效能T1磁共振血池造影剂"/>
    <n v="6.72"/>
  </r>
  <r>
    <x v="505"/>
    <s v="教授"/>
    <s v="医学影像四川省重点实验室"/>
    <s v="动脉粥样硬化易损斑块磁共振检测-MPO响应探针"/>
    <n v="0.2"/>
  </r>
  <r>
    <x v="506"/>
    <s v="副教授"/>
    <s v="附属医院"/>
    <s v="新医科背景下基于学银在线平台线上线下混合式外科“金课”的构建与实践"/>
    <n v="0"/>
  </r>
  <r>
    <x v="507"/>
    <m/>
    <s v="临床医学系"/>
    <s v="树突状细胞在慢性乙型肝炎发病机制中的研究进展"/>
    <n v="0.1"/>
  </r>
  <r>
    <x v="507"/>
    <m/>
    <s v="临床医学系"/>
    <s v="信号传导通路在肝纤维化发生机制中的研究进展"/>
    <n v="0.1"/>
  </r>
  <r>
    <x v="507"/>
    <m/>
    <s v="临床医学系"/>
    <s v="血液透析患者血管内导管相关血流感染病原菌的流行病学特征及耐药性评估分析"/>
    <n v="0.1"/>
  </r>
  <r>
    <x v="508"/>
    <s v="医(药、护、技)师"/>
    <s v="第二临床医学院"/>
    <s v="多药耐药相关蛋白MRP3介导吗啡与氯吡格雷间药物相互作用的研究"/>
    <n v="0.04"/>
  </r>
  <r>
    <x v="509"/>
    <s v="教授"/>
    <s v="医学影像学院"/>
    <s v="急性胰腺炎数据库的建立及初步应用"/>
    <n v="9.6000000000000002E-2"/>
  </r>
  <r>
    <x v="510"/>
    <s v="副教授"/>
    <s v="管理学院"/>
    <s v="明清时期南方丝绸之路与汉、藏、彝文化融合研究"/>
    <n v="1.6E-2"/>
  </r>
  <r>
    <x v="510"/>
    <m/>
    <s v="管理学院"/>
    <s v="人文地理学视野下的晚明游记研究"/>
    <n v="1"/>
  </r>
  <r>
    <x v="511"/>
    <m/>
    <m/>
    <s v="视觉发育相关机制及临床应用研究"/>
    <n v="0.1"/>
  </r>
  <r>
    <x v="511"/>
    <s v="教授"/>
    <s v="眼视光学系"/>
    <s v="自然光照调控MFN1/DA/VIP信号轴影响巩膜HIF-1α表达延缓眼轴增长的作用和机制"/>
    <n v="0.2"/>
  </r>
  <r>
    <x v="511"/>
    <s v="教授"/>
    <s v="眼视光学系"/>
    <s v="血管活性肠肽及其与光环境、多巴胺的交互作用在视觉发育及近视发生发展中的分子机制"/>
    <n v="0.2"/>
  </r>
  <r>
    <x v="511"/>
    <m/>
    <s v="眼视光学系"/>
    <s v="The Association between Childhood Myopia Prevalence and Environmental Factors in China: A Meta regression Analysis"/>
    <n v="0.27497697781498498"/>
  </r>
  <r>
    <x v="511"/>
    <m/>
    <s v="眼视光学系"/>
    <s v="Expression of brain-derived neurotrophic factor in the lateral  geniculate body of monocular form deprivation amblyopic kittens"/>
    <n v="0.59435328589367997"/>
  </r>
  <r>
    <x v="511"/>
    <m/>
    <s v="眼视光学系"/>
    <s v="Therapeutic effect of vasoactive intestinal peptide on form-deprived amblyopic kittens"/>
    <n v="1.2524654667224799"/>
  </r>
  <r>
    <x v="512"/>
    <m/>
    <m/>
    <s v="骨形态生成蛋白-7联合TGF-β3调节软骨损伤修复机制及MRI研究"/>
    <n v="2.52"/>
  </r>
  <r>
    <x v="512"/>
    <m/>
    <s v="川北医学院附属医院"/>
    <s v="Contribution of CT Features in the Diagnosis of COVID-19"/>
    <n v="0.59041858518208501"/>
  </r>
  <r>
    <x v="512"/>
    <m/>
    <s v="川北医学院附属医院"/>
    <s v="iRGD：A Promising Peptide for Cancer Imaging and a Potential Therapeutic Agent for Various Cancers"/>
    <n v="0.84156550858099599"/>
  </r>
  <r>
    <x v="512"/>
    <m/>
    <s v="川北医学院附属医院"/>
    <s v="The Value of Intravoxel Incoherent Motion (IVIM) Magnetic Resonance Imaging in the Evaluation of the Osteosarcoma Response to Preoperative Neoadjuvant Chemotherapy in Teens"/>
    <n v="1.1001339472582701"/>
  </r>
  <r>
    <x v="513"/>
    <m/>
    <s v="临床医学系"/>
    <s v="胃肠流转术改善糖尿病大鼠胰岛素抵抗和增加外周脂肪和肌肉组织中GULT-4基因表达"/>
    <n v="0.1"/>
  </r>
  <r>
    <x v="513"/>
    <m/>
    <s v="临床医学系"/>
    <s v="Should we add atorvastatin to irbesartan for improving renoprotective effects in early diabetic nephropathy? A meta-analysis of randomized controlled trials"/>
    <n v="2.02"/>
  </r>
  <r>
    <x v="514"/>
    <m/>
    <s v="麻醉学系"/>
    <s v="The effects of vitamin-rich carbohydrate pretreatment on the surgical stress response and S-100β after splenectomy in elderly rats"/>
    <n v="0.63640016743407302"/>
  </r>
  <r>
    <x v="514"/>
    <m/>
    <s v="麻醉学系"/>
    <s v="Preoperative vitamin-rich carbohydrate loading alleviates postoperative cognitive dysfunction in aged rats"/>
    <n v="1.66275083397485"/>
  </r>
  <r>
    <x v="515"/>
    <m/>
    <s v="基础医学院"/>
    <s v="Surface phosphonation treatment shows dose-dependent enhancement of the bioactivity of polyetheretherketone"/>
    <n v="3.2262458301257402"/>
  </r>
  <r>
    <x v="313"/>
    <m/>
    <m/>
    <s v="增液汤对慢传输型便秘大鼠结肠AQP9的影响及血清中5-HT的表达变化"/>
    <n v="0.15"/>
  </r>
  <r>
    <x v="313"/>
    <m/>
    <m/>
    <s v="儿童便秘致重症粪嵌塞症的临床调养护理对策"/>
    <n v="0.05"/>
  </r>
  <r>
    <x v="313"/>
    <m/>
    <m/>
    <s v="葵花散合桃花汤加碱对溃疡性结肠炎活动期寒热错杂证免疫炎症的调节作用"/>
    <n v="0.25"/>
  </r>
  <r>
    <x v="135"/>
    <m/>
    <m/>
    <s v="医务人员公益性讨论整体网络结构特征研究"/>
    <n v="0.5"/>
  </r>
  <r>
    <x v="135"/>
    <m/>
    <m/>
    <s v="医务人员公益性讨论个体网络结构特征研究"/>
    <n v="0.5"/>
  </r>
  <r>
    <x v="315"/>
    <m/>
    <m/>
    <s v="一种用于大/小鼠气管插管的操作台"/>
    <n v="0.5"/>
  </r>
  <r>
    <x v="325"/>
    <m/>
    <m/>
    <s v="对氧环己酮及L-苯丙氨酸氮芥共聚物极其应用"/>
    <n v="0.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4682383-CE62-4C73-92A8-503913A34643}" name="数据透视表4" cacheId="0" applyNumberFormats="0" applyBorderFormats="0" applyFontFormats="0" applyPatternFormats="0" applyAlignmentFormats="0" applyWidthHeightFormats="1" dataCaption="值" updatedVersion="7" minRefreshableVersion="3" useAutoFormatting="1" itemPrintTitles="1" createdVersion="7" indent="0" outline="1" outlineData="1" multipleFieldFilters="0">
  <location ref="B1:C518" firstHeaderRow="1" firstDataRow="1" firstDataCol="1"/>
  <pivotFields count="5">
    <pivotField axis="axisRow" showAll="0">
      <items count="517">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0"/>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515"/>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1"/>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t="default"/>
      </items>
    </pivotField>
    <pivotField showAll="0"/>
    <pivotField showAll="0"/>
    <pivotField showAll="0"/>
    <pivotField dataField="1" numFmtId="177" showAll="0"/>
  </pivotFields>
  <rowFields count="1">
    <field x="0"/>
  </rowFields>
  <rowItems count="51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x v="396"/>
    </i>
    <i>
      <x v="397"/>
    </i>
    <i>
      <x v="398"/>
    </i>
    <i>
      <x v="399"/>
    </i>
    <i>
      <x v="400"/>
    </i>
    <i>
      <x v="401"/>
    </i>
    <i>
      <x v="402"/>
    </i>
    <i>
      <x v="403"/>
    </i>
    <i>
      <x v="404"/>
    </i>
    <i>
      <x v="405"/>
    </i>
    <i>
      <x v="406"/>
    </i>
    <i>
      <x v="407"/>
    </i>
    <i>
      <x v="408"/>
    </i>
    <i>
      <x v="409"/>
    </i>
    <i>
      <x v="410"/>
    </i>
    <i>
      <x v="411"/>
    </i>
    <i>
      <x v="412"/>
    </i>
    <i>
      <x v="413"/>
    </i>
    <i>
      <x v="414"/>
    </i>
    <i>
      <x v="415"/>
    </i>
    <i>
      <x v="416"/>
    </i>
    <i>
      <x v="417"/>
    </i>
    <i>
      <x v="418"/>
    </i>
    <i>
      <x v="419"/>
    </i>
    <i>
      <x v="420"/>
    </i>
    <i>
      <x v="421"/>
    </i>
    <i>
      <x v="422"/>
    </i>
    <i>
      <x v="423"/>
    </i>
    <i>
      <x v="424"/>
    </i>
    <i>
      <x v="425"/>
    </i>
    <i>
      <x v="426"/>
    </i>
    <i>
      <x v="427"/>
    </i>
    <i>
      <x v="428"/>
    </i>
    <i>
      <x v="429"/>
    </i>
    <i>
      <x v="430"/>
    </i>
    <i>
      <x v="431"/>
    </i>
    <i>
      <x v="432"/>
    </i>
    <i>
      <x v="433"/>
    </i>
    <i>
      <x v="434"/>
    </i>
    <i>
      <x v="435"/>
    </i>
    <i>
      <x v="436"/>
    </i>
    <i>
      <x v="437"/>
    </i>
    <i>
      <x v="438"/>
    </i>
    <i>
      <x v="439"/>
    </i>
    <i>
      <x v="440"/>
    </i>
    <i>
      <x v="441"/>
    </i>
    <i>
      <x v="442"/>
    </i>
    <i>
      <x v="443"/>
    </i>
    <i>
      <x v="444"/>
    </i>
    <i>
      <x v="445"/>
    </i>
    <i>
      <x v="446"/>
    </i>
    <i>
      <x v="447"/>
    </i>
    <i>
      <x v="448"/>
    </i>
    <i>
      <x v="449"/>
    </i>
    <i>
      <x v="450"/>
    </i>
    <i>
      <x v="451"/>
    </i>
    <i>
      <x v="452"/>
    </i>
    <i>
      <x v="453"/>
    </i>
    <i>
      <x v="454"/>
    </i>
    <i>
      <x v="455"/>
    </i>
    <i>
      <x v="456"/>
    </i>
    <i>
      <x v="457"/>
    </i>
    <i>
      <x v="458"/>
    </i>
    <i>
      <x v="459"/>
    </i>
    <i>
      <x v="460"/>
    </i>
    <i>
      <x v="461"/>
    </i>
    <i>
      <x v="462"/>
    </i>
    <i>
      <x v="463"/>
    </i>
    <i>
      <x v="464"/>
    </i>
    <i>
      <x v="465"/>
    </i>
    <i>
      <x v="466"/>
    </i>
    <i>
      <x v="467"/>
    </i>
    <i>
      <x v="468"/>
    </i>
    <i>
      <x v="469"/>
    </i>
    <i>
      <x v="470"/>
    </i>
    <i>
      <x v="471"/>
    </i>
    <i>
      <x v="472"/>
    </i>
    <i>
      <x v="473"/>
    </i>
    <i>
      <x v="474"/>
    </i>
    <i>
      <x v="475"/>
    </i>
    <i>
      <x v="476"/>
    </i>
    <i>
      <x v="477"/>
    </i>
    <i>
      <x v="478"/>
    </i>
    <i>
      <x v="479"/>
    </i>
    <i>
      <x v="480"/>
    </i>
    <i>
      <x v="481"/>
    </i>
    <i>
      <x v="482"/>
    </i>
    <i>
      <x v="483"/>
    </i>
    <i>
      <x v="484"/>
    </i>
    <i>
      <x v="485"/>
    </i>
    <i>
      <x v="486"/>
    </i>
    <i>
      <x v="487"/>
    </i>
    <i>
      <x v="488"/>
    </i>
    <i>
      <x v="489"/>
    </i>
    <i>
      <x v="490"/>
    </i>
    <i>
      <x v="491"/>
    </i>
    <i>
      <x v="492"/>
    </i>
    <i>
      <x v="493"/>
    </i>
    <i>
      <x v="494"/>
    </i>
    <i>
      <x v="495"/>
    </i>
    <i>
      <x v="496"/>
    </i>
    <i>
      <x v="497"/>
    </i>
    <i>
      <x v="498"/>
    </i>
    <i>
      <x v="499"/>
    </i>
    <i>
      <x v="500"/>
    </i>
    <i>
      <x v="501"/>
    </i>
    <i>
      <x v="502"/>
    </i>
    <i>
      <x v="503"/>
    </i>
    <i>
      <x v="504"/>
    </i>
    <i>
      <x v="505"/>
    </i>
    <i>
      <x v="506"/>
    </i>
    <i>
      <x v="507"/>
    </i>
    <i>
      <x v="508"/>
    </i>
    <i>
      <x v="509"/>
    </i>
    <i>
      <x v="510"/>
    </i>
    <i>
      <x v="511"/>
    </i>
    <i>
      <x v="512"/>
    </i>
    <i>
      <x v="513"/>
    </i>
    <i>
      <x v="514"/>
    </i>
    <i>
      <x v="515"/>
    </i>
    <i t="grand">
      <x/>
    </i>
  </rowItems>
  <colItems count="1">
    <i/>
  </colItems>
  <dataFields count="1">
    <dataField name="求和项:最后绩点" fld="4" baseField="0" baseItem="0" numFmtId="179"/>
  </dataFields>
  <formats count="16">
    <format dxfId="15">
      <pivotArea outline="0" collapsedLevelsAreSubtotals="1" fieldPosition="0"/>
    </format>
    <format dxfId="14">
      <pivotArea dataOnly="0" labelOnly="1" outline="0" axis="axisValues" fieldPosition="0"/>
    </format>
    <format dxfId="13">
      <pivotArea collapsedLevelsAreSubtotals="1" fieldPosition="0">
        <references count="1">
          <reference field="0" count="0"/>
        </references>
      </pivotArea>
    </format>
    <format dxfId="12">
      <pivotArea field="0" type="button" dataOnly="0" labelOnly="1" outline="0" axis="axisRow" fieldPosition="0"/>
    </format>
    <format dxfId="11">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0">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9">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8">
      <pivotArea dataOnly="0" labelOnly="1" fieldPosition="0">
        <references count="1">
          <reference field="0" count="50">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reference>
        </references>
      </pivotArea>
    </format>
    <format dxfId="7">
      <pivotArea dataOnly="0" labelOnly="1" fieldPosition="0">
        <references count="1">
          <reference field="0" count="50">
            <x v="200"/>
            <x v="201"/>
            <x v="202"/>
            <x v="203"/>
            <x v="204"/>
            <x v="205"/>
            <x v="206"/>
            <x v="207"/>
            <x v="208"/>
            <x v="209"/>
            <x v="210"/>
            <x v="211"/>
            <x v="212"/>
            <x v="213"/>
            <x v="214"/>
            <x v="215"/>
            <x v="216"/>
            <x v="217"/>
            <x v="218"/>
            <x v="219"/>
            <x v="220"/>
            <x v="221"/>
            <x v="222"/>
            <x v="223"/>
            <x v="224"/>
            <x v="225"/>
            <x v="226"/>
            <x v="227"/>
            <x v="228"/>
            <x v="229"/>
            <x v="230"/>
            <x v="231"/>
            <x v="232"/>
            <x v="233"/>
            <x v="234"/>
            <x v="235"/>
            <x v="236"/>
            <x v="237"/>
            <x v="238"/>
            <x v="239"/>
            <x v="240"/>
            <x v="241"/>
            <x v="242"/>
            <x v="243"/>
            <x v="244"/>
            <x v="245"/>
            <x v="246"/>
            <x v="247"/>
            <x v="248"/>
            <x v="249"/>
          </reference>
        </references>
      </pivotArea>
    </format>
    <format dxfId="6">
      <pivotArea dataOnly="0" labelOnly="1" fieldPosition="0">
        <references count="1">
          <reference field="0" count="50">
            <x v="250"/>
            <x v="251"/>
            <x v="252"/>
            <x v="253"/>
            <x v="254"/>
            <x v="255"/>
            <x v="256"/>
            <x v="257"/>
            <x v="258"/>
            <x v="259"/>
            <x v="260"/>
            <x v="261"/>
            <x v="262"/>
            <x v="263"/>
            <x v="264"/>
            <x v="265"/>
            <x v="266"/>
            <x v="267"/>
            <x v="268"/>
            <x v="269"/>
            <x v="270"/>
            <x v="271"/>
            <x v="272"/>
            <x v="273"/>
            <x v="274"/>
            <x v="275"/>
            <x v="276"/>
            <x v="277"/>
            <x v="278"/>
            <x v="279"/>
            <x v="280"/>
            <x v="281"/>
            <x v="282"/>
            <x v="283"/>
            <x v="284"/>
            <x v="285"/>
            <x v="286"/>
            <x v="287"/>
            <x v="288"/>
            <x v="289"/>
            <x v="290"/>
            <x v="291"/>
            <x v="292"/>
            <x v="293"/>
            <x v="294"/>
            <x v="295"/>
            <x v="296"/>
            <x v="297"/>
            <x v="298"/>
            <x v="299"/>
          </reference>
        </references>
      </pivotArea>
    </format>
    <format dxfId="5">
      <pivotArea dataOnly="0" labelOnly="1" fieldPosition="0">
        <references count="1">
          <reference field="0" count="50">
            <x v="300"/>
            <x v="301"/>
            <x v="302"/>
            <x v="303"/>
            <x v="304"/>
            <x v="305"/>
            <x v="306"/>
            <x v="307"/>
            <x v="308"/>
            <x v="309"/>
            <x v="310"/>
            <x v="311"/>
            <x v="312"/>
            <x v="313"/>
            <x v="314"/>
            <x v="315"/>
            <x v="316"/>
            <x v="317"/>
            <x v="318"/>
            <x v="319"/>
            <x v="320"/>
            <x v="321"/>
            <x v="322"/>
            <x v="323"/>
            <x v="324"/>
            <x v="325"/>
            <x v="326"/>
            <x v="327"/>
            <x v="328"/>
            <x v="329"/>
            <x v="330"/>
            <x v="331"/>
            <x v="332"/>
            <x v="333"/>
            <x v="334"/>
            <x v="335"/>
            <x v="336"/>
            <x v="337"/>
            <x v="338"/>
            <x v="339"/>
            <x v="340"/>
            <x v="341"/>
            <x v="342"/>
            <x v="343"/>
            <x v="344"/>
            <x v="345"/>
            <x v="346"/>
            <x v="347"/>
            <x v="348"/>
            <x v="349"/>
          </reference>
        </references>
      </pivotArea>
    </format>
    <format dxfId="4">
      <pivotArea dataOnly="0" labelOnly="1" fieldPosition="0">
        <references count="1">
          <reference field="0" count="50">
            <x v="350"/>
            <x v="351"/>
            <x v="352"/>
            <x v="353"/>
            <x v="354"/>
            <x v="355"/>
            <x v="356"/>
            <x v="357"/>
            <x v="358"/>
            <x v="359"/>
            <x v="360"/>
            <x v="361"/>
            <x v="362"/>
            <x v="363"/>
            <x v="364"/>
            <x v="365"/>
            <x v="366"/>
            <x v="367"/>
            <x v="368"/>
            <x v="369"/>
            <x v="370"/>
            <x v="371"/>
            <x v="372"/>
            <x v="373"/>
            <x v="374"/>
            <x v="375"/>
            <x v="376"/>
            <x v="377"/>
            <x v="378"/>
            <x v="379"/>
            <x v="380"/>
            <x v="381"/>
            <x v="382"/>
            <x v="383"/>
            <x v="384"/>
            <x v="385"/>
            <x v="386"/>
            <x v="387"/>
            <x v="388"/>
            <x v="389"/>
            <x v="390"/>
            <x v="391"/>
            <x v="392"/>
            <x v="393"/>
            <x v="394"/>
            <x v="395"/>
            <x v="396"/>
            <x v="397"/>
            <x v="398"/>
            <x v="399"/>
          </reference>
        </references>
      </pivotArea>
    </format>
    <format dxfId="3">
      <pivotArea dataOnly="0" labelOnly="1" fieldPosition="0">
        <references count="1">
          <reference field="0" count="50">
            <x v="400"/>
            <x v="401"/>
            <x v="402"/>
            <x v="403"/>
            <x v="404"/>
            <x v="405"/>
            <x v="406"/>
            <x v="407"/>
            <x v="408"/>
            <x v="409"/>
            <x v="410"/>
            <x v="411"/>
            <x v="412"/>
            <x v="413"/>
            <x v="414"/>
            <x v="415"/>
            <x v="416"/>
            <x v="417"/>
            <x v="418"/>
            <x v="419"/>
            <x v="420"/>
            <x v="421"/>
            <x v="422"/>
            <x v="423"/>
            <x v="424"/>
            <x v="425"/>
            <x v="426"/>
            <x v="427"/>
            <x v="428"/>
            <x v="429"/>
            <x v="430"/>
            <x v="431"/>
            <x v="432"/>
            <x v="433"/>
            <x v="434"/>
            <x v="435"/>
            <x v="436"/>
            <x v="437"/>
            <x v="438"/>
            <x v="439"/>
            <x v="440"/>
            <x v="441"/>
            <x v="442"/>
            <x v="443"/>
            <x v="444"/>
            <x v="445"/>
            <x v="446"/>
            <x v="447"/>
            <x v="448"/>
            <x v="449"/>
          </reference>
        </references>
      </pivotArea>
    </format>
    <format dxfId="2">
      <pivotArea dataOnly="0" labelOnly="1" fieldPosition="0">
        <references count="1">
          <reference field="0" count="50">
            <x v="450"/>
            <x v="451"/>
            <x v="452"/>
            <x v="453"/>
            <x v="454"/>
            <x v="455"/>
            <x v="456"/>
            <x v="457"/>
            <x v="458"/>
            <x v="459"/>
            <x v="460"/>
            <x v="461"/>
            <x v="462"/>
            <x v="463"/>
            <x v="464"/>
            <x v="465"/>
            <x v="466"/>
            <x v="467"/>
            <x v="468"/>
            <x v="469"/>
            <x v="470"/>
            <x v="471"/>
            <x v="472"/>
            <x v="473"/>
            <x v="474"/>
            <x v="475"/>
            <x v="476"/>
            <x v="477"/>
            <x v="478"/>
            <x v="479"/>
            <x v="480"/>
            <x v="481"/>
            <x v="482"/>
            <x v="483"/>
            <x v="484"/>
            <x v="485"/>
            <x v="486"/>
            <x v="487"/>
            <x v="488"/>
            <x v="489"/>
            <x v="490"/>
            <x v="491"/>
            <x v="492"/>
            <x v="493"/>
            <x v="494"/>
            <x v="495"/>
            <x v="496"/>
            <x v="497"/>
            <x v="498"/>
            <x v="499"/>
          </reference>
        </references>
      </pivotArea>
    </format>
    <format dxfId="1">
      <pivotArea dataOnly="0" labelOnly="1" fieldPosition="0">
        <references count="1">
          <reference field="0" count="16">
            <x v="500"/>
            <x v="501"/>
            <x v="502"/>
            <x v="503"/>
            <x v="504"/>
            <x v="505"/>
            <x v="506"/>
            <x v="507"/>
            <x v="508"/>
            <x v="509"/>
            <x v="510"/>
            <x v="511"/>
            <x v="512"/>
            <x v="513"/>
            <x v="514"/>
            <x v="515"/>
          </reference>
        </references>
      </pivotArea>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12"/>
  <sheetViews>
    <sheetView topLeftCell="A187" workbookViewId="0">
      <selection activeCell="B208" sqref="B208"/>
    </sheetView>
  </sheetViews>
  <sheetFormatPr defaultRowHeight="14.25"/>
  <cols>
    <col min="1" max="1" width="7" customWidth="1"/>
    <col min="2" max="2" width="77" customWidth="1"/>
    <col min="3" max="3" width="13" customWidth="1"/>
    <col min="4" max="5" width="11" customWidth="1"/>
    <col min="6" max="6" width="27" customWidth="1"/>
    <col min="7" max="7" width="18" customWidth="1"/>
    <col min="8" max="8" width="24" customWidth="1"/>
    <col min="9" max="9" width="12" customWidth="1"/>
    <col min="10" max="11" width="11" customWidth="1"/>
  </cols>
  <sheetData>
    <row r="1" spans="1:11" ht="20.25" customHeight="1">
      <c r="A1" s="1" t="s">
        <v>552</v>
      </c>
      <c r="B1" s="1" t="s">
        <v>3</v>
      </c>
      <c r="C1" s="1" t="s">
        <v>553</v>
      </c>
      <c r="D1" s="1" t="s">
        <v>554</v>
      </c>
      <c r="E1" s="1" t="s">
        <v>1</v>
      </c>
      <c r="F1" s="1" t="s">
        <v>555</v>
      </c>
      <c r="G1" s="1" t="s">
        <v>556</v>
      </c>
      <c r="H1" s="1" t="s">
        <v>557</v>
      </c>
      <c r="I1" s="2" t="s">
        <v>558</v>
      </c>
      <c r="J1" s="1" t="s">
        <v>522</v>
      </c>
      <c r="K1" s="3"/>
    </row>
    <row r="2" spans="1:11" ht="20.25" customHeight="1">
      <c r="A2" s="48">
        <v>1</v>
      </c>
      <c r="B2" s="53" t="s">
        <v>559</v>
      </c>
      <c r="C2" s="51" t="s">
        <v>560</v>
      </c>
      <c r="D2" s="51" t="s">
        <v>561</v>
      </c>
      <c r="E2" s="51" t="s">
        <v>25</v>
      </c>
      <c r="F2" s="51" t="s">
        <v>562</v>
      </c>
      <c r="G2" s="52" t="s">
        <v>563</v>
      </c>
      <c r="H2" s="52" t="s">
        <v>564</v>
      </c>
      <c r="I2" s="48">
        <v>2021.11</v>
      </c>
      <c r="J2" s="48">
        <v>0.2</v>
      </c>
      <c r="K2" s="4"/>
    </row>
    <row r="3" spans="1:11" ht="20.25" customHeight="1">
      <c r="A3" s="48">
        <v>2</v>
      </c>
      <c r="B3" s="53" t="s">
        <v>565</v>
      </c>
      <c r="C3" s="50" t="s">
        <v>566</v>
      </c>
      <c r="D3" s="51" t="s">
        <v>561</v>
      </c>
      <c r="E3" s="51" t="s">
        <v>25</v>
      </c>
      <c r="F3" s="50" t="s">
        <v>21</v>
      </c>
      <c r="G3" s="52" t="s">
        <v>563</v>
      </c>
      <c r="H3" s="52" t="s">
        <v>567</v>
      </c>
      <c r="I3" s="48">
        <v>2021.06</v>
      </c>
      <c r="J3" s="48">
        <v>0.2</v>
      </c>
      <c r="K3" s="3"/>
    </row>
    <row r="4" spans="1:11" ht="20.25" customHeight="1">
      <c r="A4" s="48">
        <v>3</v>
      </c>
      <c r="B4" s="53" t="s">
        <v>568</v>
      </c>
      <c r="C4" s="50" t="s">
        <v>569</v>
      </c>
      <c r="D4" s="51" t="s">
        <v>561</v>
      </c>
      <c r="E4" s="51" t="s">
        <v>29</v>
      </c>
      <c r="F4" s="50" t="s">
        <v>131</v>
      </c>
      <c r="G4" s="52" t="s">
        <v>563</v>
      </c>
      <c r="H4" s="52" t="s">
        <v>570</v>
      </c>
      <c r="I4" s="48">
        <v>2021.04</v>
      </c>
      <c r="J4" s="48">
        <v>0.2</v>
      </c>
      <c r="K4" s="3"/>
    </row>
    <row r="5" spans="1:11" ht="20.25" customHeight="1">
      <c r="A5" s="48">
        <v>4</v>
      </c>
      <c r="B5" s="53" t="s">
        <v>571</v>
      </c>
      <c r="C5" s="51" t="s">
        <v>560</v>
      </c>
      <c r="D5" s="51" t="s">
        <v>561</v>
      </c>
      <c r="E5" s="51" t="s">
        <v>25</v>
      </c>
      <c r="F5" s="51" t="s">
        <v>562</v>
      </c>
      <c r="G5" s="52" t="s">
        <v>563</v>
      </c>
      <c r="H5" s="52" t="s">
        <v>572</v>
      </c>
      <c r="I5" s="48">
        <v>2021.03</v>
      </c>
      <c r="J5" s="48">
        <v>0.2</v>
      </c>
      <c r="K5" s="3"/>
    </row>
    <row r="6" spans="1:11" ht="20.25" customHeight="1">
      <c r="A6" s="48">
        <v>5</v>
      </c>
      <c r="B6" s="53" t="s">
        <v>573</v>
      </c>
      <c r="C6" s="51" t="s">
        <v>574</v>
      </c>
      <c r="D6" s="51" t="s">
        <v>561</v>
      </c>
      <c r="E6" s="51" t="s">
        <v>25</v>
      </c>
      <c r="F6" s="51" t="s">
        <v>26</v>
      </c>
      <c r="G6" s="52" t="s">
        <v>563</v>
      </c>
      <c r="H6" s="52" t="s">
        <v>575</v>
      </c>
      <c r="I6" s="48">
        <v>2021.03</v>
      </c>
      <c r="J6" s="48">
        <v>0.2</v>
      </c>
      <c r="K6" s="3"/>
    </row>
    <row r="7" spans="1:11" ht="20.25" customHeight="1">
      <c r="A7" s="48">
        <v>6</v>
      </c>
      <c r="B7" s="53" t="s">
        <v>576</v>
      </c>
      <c r="C7" s="51" t="s">
        <v>577</v>
      </c>
      <c r="D7" s="51" t="s">
        <v>561</v>
      </c>
      <c r="E7" s="51" t="s">
        <v>156</v>
      </c>
      <c r="F7" s="51" t="s">
        <v>578</v>
      </c>
      <c r="G7" s="52" t="s">
        <v>563</v>
      </c>
      <c r="H7" s="52" t="s">
        <v>575</v>
      </c>
      <c r="I7" s="48">
        <v>2021.03</v>
      </c>
      <c r="J7" s="48">
        <v>0.2</v>
      </c>
      <c r="K7" s="3"/>
    </row>
    <row r="8" spans="1:11" ht="20.25" customHeight="1">
      <c r="A8" s="48">
        <v>7</v>
      </c>
      <c r="B8" s="53" t="s">
        <v>579</v>
      </c>
      <c r="C8" s="51" t="s">
        <v>580</v>
      </c>
      <c r="D8" s="51" t="s">
        <v>561</v>
      </c>
      <c r="E8" s="51" t="s">
        <v>156</v>
      </c>
      <c r="F8" s="51" t="s">
        <v>26</v>
      </c>
      <c r="G8" s="52" t="s">
        <v>563</v>
      </c>
      <c r="H8" s="52" t="s">
        <v>575</v>
      </c>
      <c r="I8" s="48">
        <v>2021.03</v>
      </c>
      <c r="J8" s="48">
        <v>0.2</v>
      </c>
      <c r="K8" s="3"/>
    </row>
    <row r="9" spans="1:11" ht="20.25" customHeight="1">
      <c r="A9" s="48">
        <v>8</v>
      </c>
      <c r="B9" s="53" t="s">
        <v>581</v>
      </c>
      <c r="C9" s="51" t="s">
        <v>582</v>
      </c>
      <c r="D9" s="51" t="s">
        <v>561</v>
      </c>
      <c r="E9" s="51" t="s">
        <v>29</v>
      </c>
      <c r="F9" s="51" t="s">
        <v>26</v>
      </c>
      <c r="G9" s="52" t="s">
        <v>563</v>
      </c>
      <c r="H9" s="52" t="s">
        <v>575</v>
      </c>
      <c r="I9" s="48">
        <v>2021.03</v>
      </c>
      <c r="J9" s="48">
        <v>0.2</v>
      </c>
      <c r="K9" s="3"/>
    </row>
    <row r="10" spans="1:11" ht="20.25" customHeight="1">
      <c r="A10" s="48">
        <v>9</v>
      </c>
      <c r="B10" s="53" t="s">
        <v>583</v>
      </c>
      <c r="C10" s="51" t="s">
        <v>584</v>
      </c>
      <c r="D10" s="51" t="s">
        <v>561</v>
      </c>
      <c r="E10" s="51" t="s">
        <v>25</v>
      </c>
      <c r="F10" s="51" t="s">
        <v>26</v>
      </c>
      <c r="G10" s="52" t="s">
        <v>563</v>
      </c>
      <c r="H10" s="52" t="s">
        <v>575</v>
      </c>
      <c r="I10" s="48">
        <v>2021.03</v>
      </c>
      <c r="J10" s="48">
        <v>0.2</v>
      </c>
      <c r="K10" s="3"/>
    </row>
    <row r="11" spans="1:11" ht="20.25" customHeight="1">
      <c r="A11" s="48">
        <v>10</v>
      </c>
      <c r="B11" s="53" t="s">
        <v>585</v>
      </c>
      <c r="C11" s="51" t="s">
        <v>586</v>
      </c>
      <c r="D11" s="51" t="s">
        <v>561</v>
      </c>
      <c r="E11" s="51" t="s">
        <v>40</v>
      </c>
      <c r="F11" s="51" t="s">
        <v>58</v>
      </c>
      <c r="G11" s="52" t="s">
        <v>563</v>
      </c>
      <c r="H11" s="52" t="s">
        <v>575</v>
      </c>
      <c r="I11" s="48">
        <v>2021.03</v>
      </c>
      <c r="J11" s="48">
        <v>0.2</v>
      </c>
      <c r="K11" s="3"/>
    </row>
    <row r="12" spans="1:11" ht="20.25" customHeight="1">
      <c r="A12" s="48">
        <v>11</v>
      </c>
      <c r="B12" s="53" t="s">
        <v>587</v>
      </c>
      <c r="C12" s="51" t="s">
        <v>588</v>
      </c>
      <c r="D12" s="51" t="s">
        <v>561</v>
      </c>
      <c r="E12" s="51" t="s">
        <v>29</v>
      </c>
      <c r="F12" s="51" t="s">
        <v>58</v>
      </c>
      <c r="G12" s="52" t="s">
        <v>563</v>
      </c>
      <c r="H12" s="52" t="s">
        <v>575</v>
      </c>
      <c r="I12" s="48">
        <v>2021.03</v>
      </c>
      <c r="J12" s="48">
        <v>0.2</v>
      </c>
      <c r="K12" s="3"/>
    </row>
    <row r="13" spans="1:11" ht="20.25" customHeight="1">
      <c r="A13" s="48">
        <v>12</v>
      </c>
      <c r="B13" s="53" t="s">
        <v>589</v>
      </c>
      <c r="C13" s="51" t="s">
        <v>590</v>
      </c>
      <c r="D13" s="51" t="s">
        <v>561</v>
      </c>
      <c r="E13" s="51" t="s">
        <v>29</v>
      </c>
      <c r="F13" s="51" t="s">
        <v>58</v>
      </c>
      <c r="G13" s="52" t="s">
        <v>563</v>
      </c>
      <c r="H13" s="52" t="s">
        <v>575</v>
      </c>
      <c r="I13" s="48">
        <v>2021.03</v>
      </c>
      <c r="J13" s="48">
        <v>0.2</v>
      </c>
      <c r="K13" s="3"/>
    </row>
    <row r="14" spans="1:11" ht="20.25" customHeight="1">
      <c r="A14" s="48">
        <v>13</v>
      </c>
      <c r="B14" s="53" t="s">
        <v>592</v>
      </c>
      <c r="C14" s="51" t="s">
        <v>593</v>
      </c>
      <c r="D14" s="51" t="s">
        <v>561</v>
      </c>
      <c r="E14" s="51" t="s">
        <v>25</v>
      </c>
      <c r="F14" s="51" t="s">
        <v>58</v>
      </c>
      <c r="G14" s="52" t="s">
        <v>563</v>
      </c>
      <c r="H14" s="52" t="s">
        <v>575</v>
      </c>
      <c r="I14" s="48">
        <v>2021.03</v>
      </c>
      <c r="J14" s="48">
        <v>0.2</v>
      </c>
      <c r="K14" s="3"/>
    </row>
    <row r="15" spans="1:11" ht="20.25" customHeight="1">
      <c r="A15" s="48">
        <v>14</v>
      </c>
      <c r="B15" s="53" t="s">
        <v>594</v>
      </c>
      <c r="C15" s="51" t="s">
        <v>595</v>
      </c>
      <c r="D15" s="51" t="s">
        <v>561</v>
      </c>
      <c r="E15" s="51" t="s">
        <v>55</v>
      </c>
      <c r="F15" s="51" t="s">
        <v>21</v>
      </c>
      <c r="G15" s="52" t="s">
        <v>563</v>
      </c>
      <c r="H15" s="52" t="s">
        <v>575</v>
      </c>
      <c r="I15" s="48">
        <v>2021.03</v>
      </c>
      <c r="J15" s="48">
        <v>0.2</v>
      </c>
      <c r="K15" s="3"/>
    </row>
    <row r="16" spans="1:11" ht="20.25" customHeight="1">
      <c r="A16" s="48">
        <v>15</v>
      </c>
      <c r="B16" s="53" t="s">
        <v>596</v>
      </c>
      <c r="C16" s="51" t="s">
        <v>597</v>
      </c>
      <c r="D16" s="51" t="s">
        <v>561</v>
      </c>
      <c r="E16" s="51" t="s">
        <v>29</v>
      </c>
      <c r="F16" s="51" t="s">
        <v>58</v>
      </c>
      <c r="G16" s="52" t="s">
        <v>563</v>
      </c>
      <c r="H16" s="52" t="s">
        <v>575</v>
      </c>
      <c r="I16" s="48">
        <v>2021.03</v>
      </c>
      <c r="J16" s="48">
        <v>0.2</v>
      </c>
      <c r="K16" s="3"/>
    </row>
    <row r="17" spans="1:11" ht="20.25" customHeight="1">
      <c r="A17" s="48">
        <v>16</v>
      </c>
      <c r="B17" s="53" t="s">
        <v>598</v>
      </c>
      <c r="C17" s="51" t="s">
        <v>599</v>
      </c>
      <c r="D17" s="51" t="s">
        <v>561</v>
      </c>
      <c r="E17" s="51" t="s">
        <v>25</v>
      </c>
      <c r="F17" s="51" t="s">
        <v>30</v>
      </c>
      <c r="G17" s="52" t="s">
        <v>563</v>
      </c>
      <c r="H17" s="52" t="s">
        <v>575</v>
      </c>
      <c r="I17" s="48">
        <v>2021.03</v>
      </c>
      <c r="J17" s="48">
        <v>0.2</v>
      </c>
      <c r="K17" s="3"/>
    </row>
    <row r="18" spans="1:11" ht="20.25" customHeight="1">
      <c r="A18" s="48">
        <v>17</v>
      </c>
      <c r="B18" s="49" t="s">
        <v>600</v>
      </c>
      <c r="C18" s="50" t="s">
        <v>601</v>
      </c>
      <c r="D18" s="51" t="s">
        <v>561</v>
      </c>
      <c r="E18" s="51" t="s">
        <v>25</v>
      </c>
      <c r="F18" s="50" t="s">
        <v>602</v>
      </c>
      <c r="G18" s="52" t="s">
        <v>563</v>
      </c>
      <c r="H18" s="50" t="s">
        <v>575</v>
      </c>
      <c r="I18" s="48">
        <v>2021.03</v>
      </c>
      <c r="J18" s="48">
        <v>0.2</v>
      </c>
      <c r="K18" s="3"/>
    </row>
    <row r="19" spans="1:11" ht="20.25" customHeight="1">
      <c r="A19" s="48">
        <v>18</v>
      </c>
      <c r="B19" s="49" t="s">
        <v>603</v>
      </c>
      <c r="C19" s="50" t="s">
        <v>604</v>
      </c>
      <c r="D19" s="51" t="s">
        <v>561</v>
      </c>
      <c r="E19" s="51" t="s">
        <v>29</v>
      </c>
      <c r="F19" s="50" t="s">
        <v>58</v>
      </c>
      <c r="G19" s="52" t="s">
        <v>563</v>
      </c>
      <c r="H19" s="50" t="s">
        <v>575</v>
      </c>
      <c r="I19" s="48">
        <v>2021.03</v>
      </c>
      <c r="J19" s="48">
        <v>0.2</v>
      </c>
      <c r="K19" s="3"/>
    </row>
    <row r="20" spans="1:11" ht="20.25" customHeight="1">
      <c r="A20" s="48">
        <v>19</v>
      </c>
      <c r="B20" s="49" t="s">
        <v>605</v>
      </c>
      <c r="C20" s="50" t="s">
        <v>606</v>
      </c>
      <c r="D20" s="51" t="s">
        <v>607</v>
      </c>
      <c r="E20" s="51" t="s">
        <v>29</v>
      </c>
      <c r="F20" s="50" t="s">
        <v>608</v>
      </c>
      <c r="G20" s="52" t="s">
        <v>563</v>
      </c>
      <c r="H20" s="50" t="s">
        <v>575</v>
      </c>
      <c r="I20" s="48">
        <v>2021.03</v>
      </c>
      <c r="J20" s="48">
        <v>0.2</v>
      </c>
      <c r="K20" s="3"/>
    </row>
    <row r="21" spans="1:11" ht="20.25" customHeight="1">
      <c r="A21" s="48">
        <v>20</v>
      </c>
      <c r="B21" s="49" t="s">
        <v>609</v>
      </c>
      <c r="C21" s="50" t="s">
        <v>610</v>
      </c>
      <c r="D21" s="51" t="s">
        <v>561</v>
      </c>
      <c r="E21" s="51" t="s">
        <v>156</v>
      </c>
      <c r="F21" s="50" t="s">
        <v>21</v>
      </c>
      <c r="G21" s="52" t="s">
        <v>563</v>
      </c>
      <c r="H21" s="50" t="s">
        <v>575</v>
      </c>
      <c r="I21" s="48">
        <v>2021.03</v>
      </c>
      <c r="J21" s="48">
        <v>0.2</v>
      </c>
      <c r="K21" s="3"/>
    </row>
    <row r="22" spans="1:11" ht="20.25" customHeight="1">
      <c r="A22" s="48">
        <v>21</v>
      </c>
      <c r="B22" s="49" t="s">
        <v>611</v>
      </c>
      <c r="C22" s="50" t="s">
        <v>612</v>
      </c>
      <c r="D22" s="51" t="s">
        <v>561</v>
      </c>
      <c r="E22" s="51" t="s">
        <v>25</v>
      </c>
      <c r="F22" s="50" t="s">
        <v>26</v>
      </c>
      <c r="G22" s="52" t="s">
        <v>563</v>
      </c>
      <c r="H22" s="50" t="s">
        <v>575</v>
      </c>
      <c r="I22" s="48">
        <v>2021.03</v>
      </c>
      <c r="J22" s="48">
        <v>0.2</v>
      </c>
      <c r="K22" s="3"/>
    </row>
    <row r="23" spans="1:11" ht="20.25" customHeight="1">
      <c r="A23" s="48">
        <v>22</v>
      </c>
      <c r="B23" s="49" t="s">
        <v>33</v>
      </c>
      <c r="C23" s="50" t="s">
        <v>32</v>
      </c>
      <c r="D23" s="51" t="s">
        <v>607</v>
      </c>
      <c r="E23" s="51" t="s">
        <v>29</v>
      </c>
      <c r="F23" s="50" t="s">
        <v>21</v>
      </c>
      <c r="G23" s="52" t="s">
        <v>563</v>
      </c>
      <c r="H23" s="50" t="s">
        <v>575</v>
      </c>
      <c r="I23" s="48">
        <v>2021.03</v>
      </c>
      <c r="J23" s="48">
        <v>0.2</v>
      </c>
      <c r="K23" s="3"/>
    </row>
    <row r="24" spans="1:11" ht="20.25" customHeight="1">
      <c r="A24" s="48">
        <v>23</v>
      </c>
      <c r="B24" s="49" t="s">
        <v>613</v>
      </c>
      <c r="C24" s="50" t="s">
        <v>614</v>
      </c>
      <c r="D24" s="51" t="s">
        <v>561</v>
      </c>
      <c r="E24" s="51" t="s">
        <v>29</v>
      </c>
      <c r="F24" s="50" t="s">
        <v>12</v>
      </c>
      <c r="G24" s="52" t="s">
        <v>563</v>
      </c>
      <c r="H24" s="50" t="s">
        <v>575</v>
      </c>
      <c r="I24" s="48">
        <v>2021.03</v>
      </c>
      <c r="J24" s="48">
        <v>0.2</v>
      </c>
      <c r="K24" s="3"/>
    </row>
    <row r="25" spans="1:11" ht="20.25" customHeight="1">
      <c r="A25" s="48">
        <v>24</v>
      </c>
      <c r="B25" s="49" t="s">
        <v>615</v>
      </c>
      <c r="C25" s="50" t="s">
        <v>616</v>
      </c>
      <c r="D25" s="51" t="s">
        <v>561</v>
      </c>
      <c r="E25" s="51" t="s">
        <v>25</v>
      </c>
      <c r="F25" s="50" t="s">
        <v>58</v>
      </c>
      <c r="G25" s="52" t="s">
        <v>563</v>
      </c>
      <c r="H25" s="50" t="s">
        <v>575</v>
      </c>
      <c r="I25" s="48">
        <v>2021.03</v>
      </c>
      <c r="J25" s="48">
        <v>0.2</v>
      </c>
      <c r="K25" s="3"/>
    </row>
    <row r="26" spans="1:11" ht="20.25" customHeight="1">
      <c r="A26" s="48">
        <v>25</v>
      </c>
      <c r="B26" s="49" t="s">
        <v>617</v>
      </c>
      <c r="C26" s="50" t="s">
        <v>618</v>
      </c>
      <c r="D26" s="51" t="s">
        <v>561</v>
      </c>
      <c r="E26" s="51" t="s">
        <v>619</v>
      </c>
      <c r="F26" s="50" t="s">
        <v>30</v>
      </c>
      <c r="G26" s="52" t="s">
        <v>563</v>
      </c>
      <c r="H26" s="50" t="s">
        <v>575</v>
      </c>
      <c r="I26" s="48">
        <v>2021.03</v>
      </c>
      <c r="J26" s="48">
        <v>0.2</v>
      </c>
      <c r="K26" s="3"/>
    </row>
    <row r="27" spans="1:11" ht="20.25" customHeight="1">
      <c r="A27" s="48">
        <v>26</v>
      </c>
      <c r="B27" s="49" t="s">
        <v>620</v>
      </c>
      <c r="C27" s="50" t="s">
        <v>621</v>
      </c>
      <c r="D27" s="51" t="s">
        <v>607</v>
      </c>
      <c r="E27" s="51" t="s">
        <v>622</v>
      </c>
      <c r="F27" s="50" t="s">
        <v>30</v>
      </c>
      <c r="G27" s="52" t="s">
        <v>563</v>
      </c>
      <c r="H27" s="50" t="s">
        <v>575</v>
      </c>
      <c r="I27" s="48">
        <v>2021.03</v>
      </c>
      <c r="J27" s="48">
        <v>0.2</v>
      </c>
      <c r="K27" s="3"/>
    </row>
    <row r="28" spans="1:11" ht="20.25" customHeight="1">
      <c r="A28" s="48">
        <v>27</v>
      </c>
      <c r="B28" s="49" t="s">
        <v>132</v>
      </c>
      <c r="C28" s="50" t="s">
        <v>128</v>
      </c>
      <c r="D28" s="51" t="s">
        <v>561</v>
      </c>
      <c r="E28" s="51" t="s">
        <v>25</v>
      </c>
      <c r="F28" s="50" t="s">
        <v>131</v>
      </c>
      <c r="G28" s="52" t="s">
        <v>563</v>
      </c>
      <c r="H28" s="50" t="s">
        <v>575</v>
      </c>
      <c r="I28" s="48">
        <v>2021.03</v>
      </c>
      <c r="J28" s="48">
        <v>0.2</v>
      </c>
      <c r="K28" s="3"/>
    </row>
    <row r="29" spans="1:11" ht="20.25" customHeight="1">
      <c r="A29" s="48">
        <v>28</v>
      </c>
      <c r="B29" s="49" t="s">
        <v>424</v>
      </c>
      <c r="C29" s="50" t="s">
        <v>423</v>
      </c>
      <c r="D29" s="51" t="s">
        <v>607</v>
      </c>
      <c r="E29" s="51" t="s">
        <v>25</v>
      </c>
      <c r="F29" s="50" t="s">
        <v>46</v>
      </c>
      <c r="G29" s="52" t="s">
        <v>563</v>
      </c>
      <c r="H29" s="50" t="s">
        <v>575</v>
      </c>
      <c r="I29" s="48">
        <v>2021.03</v>
      </c>
      <c r="J29" s="48">
        <v>0.2</v>
      </c>
      <c r="K29" s="3"/>
    </row>
    <row r="30" spans="1:11" ht="20.25" customHeight="1">
      <c r="A30" s="48">
        <v>29</v>
      </c>
      <c r="B30" s="49" t="s">
        <v>623</v>
      </c>
      <c r="C30" s="50" t="s">
        <v>624</v>
      </c>
      <c r="D30" s="51" t="s">
        <v>561</v>
      </c>
      <c r="E30" s="51" t="s">
        <v>25</v>
      </c>
      <c r="F30" s="50" t="s">
        <v>46</v>
      </c>
      <c r="G30" s="52" t="s">
        <v>563</v>
      </c>
      <c r="H30" s="50" t="s">
        <v>575</v>
      </c>
      <c r="I30" s="48">
        <v>2021.03</v>
      </c>
      <c r="J30" s="48">
        <v>0.2</v>
      </c>
      <c r="K30" s="3"/>
    </row>
    <row r="31" spans="1:11" ht="20.25" customHeight="1">
      <c r="A31" s="48">
        <v>30</v>
      </c>
      <c r="B31" s="49" t="s">
        <v>625</v>
      </c>
      <c r="C31" s="50" t="s">
        <v>626</v>
      </c>
      <c r="D31" s="51" t="s">
        <v>561</v>
      </c>
      <c r="E31" s="51" t="s">
        <v>25</v>
      </c>
      <c r="F31" s="50" t="s">
        <v>627</v>
      </c>
      <c r="G31" s="52" t="s">
        <v>563</v>
      </c>
      <c r="H31" s="50" t="s">
        <v>575</v>
      </c>
      <c r="I31" s="48">
        <v>2021.03</v>
      </c>
      <c r="J31" s="48">
        <v>0.2</v>
      </c>
      <c r="K31" s="3"/>
    </row>
    <row r="32" spans="1:11" ht="20.25" customHeight="1">
      <c r="A32" s="48">
        <v>31</v>
      </c>
      <c r="B32" s="49" t="s">
        <v>628</v>
      </c>
      <c r="C32" s="50" t="s">
        <v>629</v>
      </c>
      <c r="D32" s="51" t="s">
        <v>561</v>
      </c>
      <c r="E32" s="51" t="s">
        <v>25</v>
      </c>
      <c r="F32" s="50" t="s">
        <v>46</v>
      </c>
      <c r="G32" s="52" t="s">
        <v>563</v>
      </c>
      <c r="H32" s="50" t="s">
        <v>575</v>
      </c>
      <c r="I32" s="48">
        <v>2021.03</v>
      </c>
      <c r="J32" s="48">
        <v>0.2</v>
      </c>
      <c r="K32" s="3"/>
    </row>
    <row r="33" spans="1:11" ht="20.25" customHeight="1">
      <c r="A33" s="48">
        <v>32</v>
      </c>
      <c r="B33" s="49" t="s">
        <v>630</v>
      </c>
      <c r="C33" s="50" t="s">
        <v>631</v>
      </c>
      <c r="D33" s="51" t="s">
        <v>561</v>
      </c>
      <c r="E33" s="51" t="s">
        <v>25</v>
      </c>
      <c r="F33" s="50" t="s">
        <v>46</v>
      </c>
      <c r="G33" s="52" t="s">
        <v>563</v>
      </c>
      <c r="H33" s="50" t="s">
        <v>575</v>
      </c>
      <c r="I33" s="48">
        <v>2021.03</v>
      </c>
      <c r="J33" s="48">
        <v>0.2</v>
      </c>
      <c r="K33" s="3"/>
    </row>
    <row r="34" spans="1:11" ht="20.25" customHeight="1">
      <c r="A34" s="48">
        <v>33</v>
      </c>
      <c r="B34" s="49" t="s">
        <v>632</v>
      </c>
      <c r="C34" s="50" t="s">
        <v>633</v>
      </c>
      <c r="D34" s="51" t="s">
        <v>561</v>
      </c>
      <c r="E34" s="51" t="s">
        <v>29</v>
      </c>
      <c r="F34" s="50" t="s">
        <v>46</v>
      </c>
      <c r="G34" s="52" t="s">
        <v>563</v>
      </c>
      <c r="H34" s="50" t="s">
        <v>575</v>
      </c>
      <c r="I34" s="48">
        <v>2021.03</v>
      </c>
      <c r="J34" s="48">
        <v>0.2</v>
      </c>
      <c r="K34" s="3"/>
    </row>
    <row r="35" spans="1:11" ht="20.25" customHeight="1">
      <c r="A35" s="48">
        <v>34</v>
      </c>
      <c r="B35" s="49" t="s">
        <v>634</v>
      </c>
      <c r="C35" s="50" t="s">
        <v>635</v>
      </c>
      <c r="D35" s="51" t="s">
        <v>607</v>
      </c>
      <c r="E35" s="51" t="s">
        <v>40</v>
      </c>
      <c r="F35" s="50" t="s">
        <v>58</v>
      </c>
      <c r="G35" s="52" t="s">
        <v>563</v>
      </c>
      <c r="H35" s="50" t="s">
        <v>575</v>
      </c>
      <c r="I35" s="48">
        <v>2021.03</v>
      </c>
      <c r="J35" s="48">
        <v>0.2</v>
      </c>
      <c r="K35" s="3"/>
    </row>
    <row r="36" spans="1:11" ht="20.25" customHeight="1">
      <c r="A36" s="48">
        <v>35</v>
      </c>
      <c r="B36" s="49" t="s">
        <v>502</v>
      </c>
      <c r="C36" s="50" t="s">
        <v>500</v>
      </c>
      <c r="D36" s="51" t="s">
        <v>561</v>
      </c>
      <c r="E36" s="51" t="s">
        <v>25</v>
      </c>
      <c r="F36" s="50" t="s">
        <v>501</v>
      </c>
      <c r="G36" s="52" t="s">
        <v>563</v>
      </c>
      <c r="H36" s="50" t="s">
        <v>575</v>
      </c>
      <c r="I36" s="48">
        <v>2021.03</v>
      </c>
      <c r="J36" s="48">
        <v>0.2</v>
      </c>
      <c r="K36" s="3"/>
    </row>
    <row r="37" spans="1:11" ht="20.25" customHeight="1">
      <c r="A37" s="48">
        <v>36</v>
      </c>
      <c r="B37" s="49" t="s">
        <v>636</v>
      </c>
      <c r="C37" s="50" t="s">
        <v>637</v>
      </c>
      <c r="D37" s="51" t="s">
        <v>561</v>
      </c>
      <c r="E37" s="51" t="s">
        <v>29</v>
      </c>
      <c r="F37" s="50" t="s">
        <v>121</v>
      </c>
      <c r="G37" s="52" t="s">
        <v>563</v>
      </c>
      <c r="H37" s="50" t="s">
        <v>575</v>
      </c>
      <c r="I37" s="48">
        <v>2021.03</v>
      </c>
      <c r="J37" s="48">
        <v>0.2</v>
      </c>
      <c r="K37" s="4"/>
    </row>
    <row r="38" spans="1:11" ht="20.25" customHeight="1">
      <c r="A38" s="48">
        <v>37</v>
      </c>
      <c r="B38" s="49" t="s">
        <v>638</v>
      </c>
      <c r="C38" s="50" t="s">
        <v>639</v>
      </c>
      <c r="D38" s="51" t="s">
        <v>561</v>
      </c>
      <c r="E38" s="51" t="s">
        <v>25</v>
      </c>
      <c r="F38" s="50" t="s">
        <v>640</v>
      </c>
      <c r="G38" s="52" t="s">
        <v>563</v>
      </c>
      <c r="H38" s="50" t="s">
        <v>575</v>
      </c>
      <c r="I38" s="48">
        <v>2021.03</v>
      </c>
      <c r="J38" s="48">
        <v>0.2</v>
      </c>
      <c r="K38" s="3"/>
    </row>
    <row r="39" spans="1:11" ht="20.25" customHeight="1">
      <c r="A39" s="48">
        <v>38</v>
      </c>
      <c r="B39" s="49" t="s">
        <v>641</v>
      </c>
      <c r="C39" s="50" t="s">
        <v>642</v>
      </c>
      <c r="D39" s="51" t="s">
        <v>561</v>
      </c>
      <c r="E39" s="51" t="s">
        <v>25</v>
      </c>
      <c r="F39" s="50" t="s">
        <v>12</v>
      </c>
      <c r="G39" s="52" t="s">
        <v>563</v>
      </c>
      <c r="H39" s="50" t="s">
        <v>575</v>
      </c>
      <c r="I39" s="48">
        <v>2021.03</v>
      </c>
      <c r="J39" s="48">
        <v>0.2</v>
      </c>
      <c r="K39" s="3"/>
    </row>
    <row r="40" spans="1:11" ht="20.25" customHeight="1">
      <c r="A40" s="48">
        <v>39</v>
      </c>
      <c r="B40" s="49" t="s">
        <v>643</v>
      </c>
      <c r="C40" s="50" t="s">
        <v>644</v>
      </c>
      <c r="D40" s="51" t="s">
        <v>607</v>
      </c>
      <c r="E40" s="51" t="s">
        <v>645</v>
      </c>
      <c r="F40" s="50" t="s">
        <v>26</v>
      </c>
      <c r="G40" s="52" t="s">
        <v>563</v>
      </c>
      <c r="H40" s="50" t="s">
        <v>646</v>
      </c>
      <c r="I40" s="48">
        <v>2021.03</v>
      </c>
      <c r="J40" s="48">
        <v>0.2</v>
      </c>
      <c r="K40" s="3"/>
    </row>
    <row r="41" spans="1:11" ht="20.25" customHeight="1">
      <c r="A41" s="48">
        <v>40</v>
      </c>
      <c r="B41" s="49" t="s">
        <v>647</v>
      </c>
      <c r="C41" s="50" t="s">
        <v>648</v>
      </c>
      <c r="D41" s="51" t="s">
        <v>561</v>
      </c>
      <c r="E41" s="48" t="s">
        <v>52</v>
      </c>
      <c r="F41" s="50" t="s">
        <v>12</v>
      </c>
      <c r="G41" s="52" t="s">
        <v>563</v>
      </c>
      <c r="H41" s="50" t="s">
        <v>646</v>
      </c>
      <c r="I41" s="48">
        <v>2021.03</v>
      </c>
      <c r="J41" s="48">
        <v>0.2</v>
      </c>
      <c r="K41" s="3"/>
    </row>
    <row r="42" spans="1:11" ht="20.25" customHeight="1">
      <c r="A42" s="48">
        <v>41</v>
      </c>
      <c r="B42" s="49" t="s">
        <v>484</v>
      </c>
      <c r="C42" s="50" t="s">
        <v>483</v>
      </c>
      <c r="D42" s="51" t="s">
        <v>561</v>
      </c>
      <c r="E42" s="48" t="s">
        <v>55</v>
      </c>
      <c r="F42" s="50" t="s">
        <v>58</v>
      </c>
      <c r="G42" s="52" t="s">
        <v>563</v>
      </c>
      <c r="H42" s="50" t="s">
        <v>646</v>
      </c>
      <c r="I42" s="48">
        <v>2021.03</v>
      </c>
      <c r="J42" s="48">
        <v>0.2</v>
      </c>
      <c r="K42" s="3"/>
    </row>
    <row r="43" spans="1:11" ht="20.25" customHeight="1">
      <c r="A43" s="48">
        <v>42</v>
      </c>
      <c r="B43" s="49" t="s">
        <v>375</v>
      </c>
      <c r="C43" s="50" t="s">
        <v>374</v>
      </c>
      <c r="D43" s="51" t="s">
        <v>561</v>
      </c>
      <c r="E43" s="48" t="s">
        <v>52</v>
      </c>
      <c r="F43" s="50" t="s">
        <v>26</v>
      </c>
      <c r="G43" s="52" t="s">
        <v>563</v>
      </c>
      <c r="H43" s="50" t="s">
        <v>646</v>
      </c>
      <c r="I43" s="48">
        <v>2021.03</v>
      </c>
      <c r="J43" s="48">
        <v>0.2</v>
      </c>
      <c r="K43" s="3"/>
    </row>
    <row r="44" spans="1:11" ht="20.25" customHeight="1">
      <c r="A44" s="48">
        <v>43</v>
      </c>
      <c r="B44" s="49" t="s">
        <v>115</v>
      </c>
      <c r="C44" s="50" t="s">
        <v>113</v>
      </c>
      <c r="D44" s="51" t="s">
        <v>607</v>
      </c>
      <c r="E44" s="51" t="s">
        <v>52</v>
      </c>
      <c r="F44" s="50" t="s">
        <v>26</v>
      </c>
      <c r="G44" s="52" t="s">
        <v>563</v>
      </c>
      <c r="H44" s="50" t="s">
        <v>646</v>
      </c>
      <c r="I44" s="48">
        <v>2021.03</v>
      </c>
      <c r="J44" s="48">
        <v>0.2</v>
      </c>
      <c r="K44" s="3"/>
    </row>
    <row r="45" spans="1:11" ht="20.25" customHeight="1">
      <c r="A45" s="48">
        <v>44</v>
      </c>
      <c r="B45" s="49" t="s">
        <v>268</v>
      </c>
      <c r="C45" s="50" t="s">
        <v>267</v>
      </c>
      <c r="D45" s="51" t="s">
        <v>561</v>
      </c>
      <c r="E45" s="48" t="s">
        <v>52</v>
      </c>
      <c r="F45" s="50" t="s">
        <v>26</v>
      </c>
      <c r="G45" s="52" t="s">
        <v>563</v>
      </c>
      <c r="H45" s="50" t="s">
        <v>646</v>
      </c>
      <c r="I45" s="48">
        <v>2021.03</v>
      </c>
      <c r="J45" s="48">
        <v>0.2</v>
      </c>
      <c r="K45" s="4"/>
    </row>
    <row r="46" spans="1:11" ht="20.25" customHeight="1">
      <c r="A46" s="48">
        <v>45</v>
      </c>
      <c r="B46" s="49" t="s">
        <v>649</v>
      </c>
      <c r="C46" s="50" t="s">
        <v>650</v>
      </c>
      <c r="D46" s="51" t="s">
        <v>561</v>
      </c>
      <c r="E46" s="48" t="s">
        <v>52</v>
      </c>
      <c r="F46" s="50" t="s">
        <v>26</v>
      </c>
      <c r="G46" s="52" t="s">
        <v>563</v>
      </c>
      <c r="H46" s="50" t="s">
        <v>646</v>
      </c>
      <c r="I46" s="48">
        <v>2021.03</v>
      </c>
      <c r="J46" s="48">
        <v>0.2</v>
      </c>
      <c r="K46" s="3"/>
    </row>
    <row r="47" spans="1:11" ht="20.25" customHeight="1">
      <c r="A47" s="48">
        <v>46</v>
      </c>
      <c r="B47" s="49" t="s">
        <v>651</v>
      </c>
      <c r="C47" s="50" t="s">
        <v>652</v>
      </c>
      <c r="D47" s="51" t="s">
        <v>561</v>
      </c>
      <c r="E47" s="51" t="s">
        <v>29</v>
      </c>
      <c r="F47" s="50" t="s">
        <v>26</v>
      </c>
      <c r="G47" s="52" t="s">
        <v>563</v>
      </c>
      <c r="H47" s="50" t="s">
        <v>646</v>
      </c>
      <c r="I47" s="48">
        <v>2021.03</v>
      </c>
      <c r="J47" s="48">
        <v>0.2</v>
      </c>
      <c r="K47" s="3"/>
    </row>
    <row r="48" spans="1:11" ht="20.25" customHeight="1">
      <c r="A48" s="48">
        <v>47</v>
      </c>
      <c r="B48" s="49" t="s">
        <v>237</v>
      </c>
      <c r="C48" s="50" t="s">
        <v>234</v>
      </c>
      <c r="D48" s="51" t="s">
        <v>561</v>
      </c>
      <c r="E48" s="51" t="s">
        <v>52</v>
      </c>
      <c r="F48" s="50" t="s">
        <v>228</v>
      </c>
      <c r="G48" s="52" t="s">
        <v>563</v>
      </c>
      <c r="H48" s="50" t="s">
        <v>646</v>
      </c>
      <c r="I48" s="48">
        <v>2021.03</v>
      </c>
      <c r="J48" s="48">
        <v>0.2</v>
      </c>
      <c r="K48" s="3"/>
    </row>
    <row r="49" spans="1:11" ht="20.25" customHeight="1">
      <c r="A49" s="48">
        <v>48</v>
      </c>
      <c r="B49" s="49" t="s">
        <v>654</v>
      </c>
      <c r="C49" s="50" t="s">
        <v>655</v>
      </c>
      <c r="D49" s="51" t="s">
        <v>561</v>
      </c>
      <c r="E49" s="51" t="s">
        <v>52</v>
      </c>
      <c r="F49" s="50" t="s">
        <v>162</v>
      </c>
      <c r="G49" s="52" t="s">
        <v>563</v>
      </c>
      <c r="H49" s="50" t="s">
        <v>646</v>
      </c>
      <c r="I49" s="48">
        <v>2021.03</v>
      </c>
      <c r="J49" s="48">
        <v>0.2</v>
      </c>
      <c r="K49" s="3"/>
    </row>
    <row r="50" spans="1:11" ht="20.25" customHeight="1">
      <c r="A50" s="48">
        <v>49</v>
      </c>
      <c r="B50" s="49" t="s">
        <v>656</v>
      </c>
      <c r="C50" s="50" t="s">
        <v>548</v>
      </c>
      <c r="D50" s="51" t="s">
        <v>561</v>
      </c>
      <c r="E50" s="51" t="s">
        <v>55</v>
      </c>
      <c r="F50" s="50" t="s">
        <v>501</v>
      </c>
      <c r="G50" s="52" t="s">
        <v>563</v>
      </c>
      <c r="H50" s="50" t="s">
        <v>646</v>
      </c>
      <c r="I50" s="48">
        <v>2021.03</v>
      </c>
      <c r="J50" s="48">
        <v>0.2</v>
      </c>
      <c r="K50" s="3"/>
    </row>
    <row r="51" spans="1:11" ht="20.25" customHeight="1">
      <c r="A51" s="48">
        <v>50</v>
      </c>
      <c r="B51" s="53" t="s">
        <v>414</v>
      </c>
      <c r="C51" s="51" t="s">
        <v>413</v>
      </c>
      <c r="D51" s="51" t="s">
        <v>561</v>
      </c>
      <c r="E51" s="51" t="s">
        <v>40</v>
      </c>
      <c r="F51" s="51" t="s">
        <v>46</v>
      </c>
      <c r="G51" s="52" t="s">
        <v>563</v>
      </c>
      <c r="H51" s="52" t="s">
        <v>646</v>
      </c>
      <c r="I51" s="48">
        <v>2021.03</v>
      </c>
      <c r="J51" s="48">
        <v>0.2</v>
      </c>
      <c r="K51" s="3"/>
    </row>
    <row r="52" spans="1:11" ht="20.25" customHeight="1">
      <c r="A52" s="48">
        <v>51</v>
      </c>
      <c r="B52" s="53" t="s">
        <v>657</v>
      </c>
      <c r="C52" s="51" t="s">
        <v>658</v>
      </c>
      <c r="D52" s="51" t="s">
        <v>561</v>
      </c>
      <c r="E52" s="51" t="s">
        <v>55</v>
      </c>
      <c r="F52" s="51" t="s">
        <v>58</v>
      </c>
      <c r="G52" s="52" t="s">
        <v>563</v>
      </c>
      <c r="H52" s="52" t="s">
        <v>646</v>
      </c>
      <c r="I52" s="48">
        <v>2021.03</v>
      </c>
      <c r="J52" s="48">
        <v>0.2</v>
      </c>
      <c r="K52" s="3"/>
    </row>
    <row r="53" spans="1:11" ht="20.25" customHeight="1">
      <c r="A53" s="48">
        <v>52</v>
      </c>
      <c r="B53" s="53" t="s">
        <v>659</v>
      </c>
      <c r="C53" s="51" t="s">
        <v>660</v>
      </c>
      <c r="D53" s="51" t="s">
        <v>561</v>
      </c>
      <c r="E53" s="51" t="s">
        <v>52</v>
      </c>
      <c r="F53" s="51" t="s">
        <v>58</v>
      </c>
      <c r="G53" s="52" t="s">
        <v>563</v>
      </c>
      <c r="H53" s="52" t="s">
        <v>646</v>
      </c>
      <c r="I53" s="48">
        <v>2021.03</v>
      </c>
      <c r="J53" s="48">
        <v>0.2</v>
      </c>
      <c r="K53" s="3"/>
    </row>
    <row r="54" spans="1:11" ht="20.25" customHeight="1">
      <c r="A54" s="48">
        <v>53</v>
      </c>
      <c r="B54" s="53" t="s">
        <v>661</v>
      </c>
      <c r="C54" s="51" t="s">
        <v>662</v>
      </c>
      <c r="D54" s="51" t="s">
        <v>561</v>
      </c>
      <c r="E54" s="51" t="s">
        <v>29</v>
      </c>
      <c r="F54" s="51" t="s">
        <v>46</v>
      </c>
      <c r="G54" s="52" t="s">
        <v>563</v>
      </c>
      <c r="H54" s="52" t="s">
        <v>646</v>
      </c>
      <c r="I54" s="48">
        <v>2021.03</v>
      </c>
      <c r="J54" s="48">
        <v>0.2</v>
      </c>
      <c r="K54" s="3"/>
    </row>
    <row r="55" spans="1:11" ht="20.25" customHeight="1">
      <c r="A55" s="48">
        <v>54</v>
      </c>
      <c r="B55" s="49" t="s">
        <v>664</v>
      </c>
      <c r="C55" s="50" t="s">
        <v>665</v>
      </c>
      <c r="D55" s="51" t="s">
        <v>607</v>
      </c>
      <c r="E55" s="51" t="s">
        <v>120</v>
      </c>
      <c r="F55" s="50" t="s">
        <v>21</v>
      </c>
      <c r="G55" s="52" t="s">
        <v>563</v>
      </c>
      <c r="H55" s="50" t="s">
        <v>646</v>
      </c>
      <c r="I55" s="48">
        <v>2021.03</v>
      </c>
      <c r="J55" s="48">
        <v>0.2</v>
      </c>
      <c r="K55" s="3"/>
    </row>
    <row r="56" spans="1:11" ht="20.25" customHeight="1">
      <c r="A56" s="48">
        <v>55</v>
      </c>
      <c r="B56" s="49" t="s">
        <v>666</v>
      </c>
      <c r="C56" s="50" t="s">
        <v>667</v>
      </c>
      <c r="D56" s="51" t="s">
        <v>561</v>
      </c>
      <c r="E56" s="51" t="s">
        <v>29</v>
      </c>
      <c r="F56" s="50" t="s">
        <v>58</v>
      </c>
      <c r="G56" s="52" t="s">
        <v>563</v>
      </c>
      <c r="H56" s="50" t="s">
        <v>646</v>
      </c>
      <c r="I56" s="48">
        <v>2021.03</v>
      </c>
      <c r="J56" s="48">
        <v>0.2</v>
      </c>
      <c r="K56" s="3"/>
    </row>
    <row r="57" spans="1:11" ht="20.25" customHeight="1">
      <c r="A57" s="48">
        <v>56</v>
      </c>
      <c r="B57" s="49" t="s">
        <v>160</v>
      </c>
      <c r="C57" s="50" t="s">
        <v>158</v>
      </c>
      <c r="D57" s="51" t="s">
        <v>561</v>
      </c>
      <c r="E57" s="51" t="s">
        <v>55</v>
      </c>
      <c r="F57" s="50" t="s">
        <v>58</v>
      </c>
      <c r="G57" s="52" t="s">
        <v>563</v>
      </c>
      <c r="H57" s="50" t="s">
        <v>646</v>
      </c>
      <c r="I57" s="48">
        <v>2021.03</v>
      </c>
      <c r="J57" s="48">
        <v>0.2</v>
      </c>
      <c r="K57" s="3"/>
    </row>
    <row r="58" spans="1:11" ht="20.25" customHeight="1">
      <c r="A58" s="48">
        <v>57</v>
      </c>
      <c r="B58" s="49" t="s">
        <v>668</v>
      </c>
      <c r="C58" s="50" t="s">
        <v>669</v>
      </c>
      <c r="D58" s="51" t="s">
        <v>561</v>
      </c>
      <c r="E58" s="51" t="s">
        <v>52</v>
      </c>
      <c r="F58" s="50" t="s">
        <v>670</v>
      </c>
      <c r="G58" s="52" t="s">
        <v>563</v>
      </c>
      <c r="H58" s="50" t="s">
        <v>646</v>
      </c>
      <c r="I58" s="48">
        <v>2021.03</v>
      </c>
      <c r="J58" s="48">
        <v>0.2</v>
      </c>
      <c r="K58" s="3"/>
    </row>
    <row r="59" spans="1:11" ht="20.25" customHeight="1">
      <c r="A59" s="48">
        <v>58</v>
      </c>
      <c r="B59" s="49" t="s">
        <v>671</v>
      </c>
      <c r="C59" s="50" t="s">
        <v>672</v>
      </c>
      <c r="D59" s="51" t="s">
        <v>607</v>
      </c>
      <c r="E59" s="51" t="s">
        <v>57</v>
      </c>
      <c r="F59" s="50" t="s">
        <v>58</v>
      </c>
      <c r="G59" s="52" t="s">
        <v>563</v>
      </c>
      <c r="H59" s="50" t="s">
        <v>646</v>
      </c>
      <c r="I59" s="48">
        <v>2021.03</v>
      </c>
      <c r="J59" s="48">
        <v>0.2</v>
      </c>
      <c r="K59" s="3"/>
    </row>
    <row r="60" spans="1:11" ht="20.25" customHeight="1">
      <c r="A60" s="48">
        <v>59</v>
      </c>
      <c r="B60" s="49" t="s">
        <v>673</v>
      </c>
      <c r="C60" s="50" t="s">
        <v>674</v>
      </c>
      <c r="D60" s="51" t="s">
        <v>607</v>
      </c>
      <c r="E60" s="51" t="s">
        <v>55</v>
      </c>
      <c r="F60" s="50" t="s">
        <v>58</v>
      </c>
      <c r="G60" s="52" t="s">
        <v>563</v>
      </c>
      <c r="H60" s="50" t="s">
        <v>646</v>
      </c>
      <c r="I60" s="48">
        <v>2021.03</v>
      </c>
      <c r="J60" s="48">
        <v>0.2</v>
      </c>
      <c r="K60" s="3"/>
    </row>
    <row r="61" spans="1:11" ht="20.25" customHeight="1">
      <c r="A61" s="48">
        <v>60</v>
      </c>
      <c r="B61" s="49" t="s">
        <v>675</v>
      </c>
      <c r="C61" s="50" t="s">
        <v>551</v>
      </c>
      <c r="D61" s="51" t="s">
        <v>561</v>
      </c>
      <c r="E61" s="51" t="s">
        <v>29</v>
      </c>
      <c r="F61" s="50" t="s">
        <v>26</v>
      </c>
      <c r="G61" s="52" t="s">
        <v>563</v>
      </c>
      <c r="H61" s="50" t="s">
        <v>646</v>
      </c>
      <c r="I61" s="48">
        <v>2021.03</v>
      </c>
      <c r="J61" s="48">
        <v>0.2</v>
      </c>
      <c r="K61" s="3"/>
    </row>
    <row r="62" spans="1:11" ht="20.25" customHeight="1">
      <c r="A62" s="48">
        <v>61</v>
      </c>
      <c r="B62" s="49" t="s">
        <v>676</v>
      </c>
      <c r="C62" s="50" t="s">
        <v>677</v>
      </c>
      <c r="D62" s="51" t="s">
        <v>561</v>
      </c>
      <c r="E62" s="51" t="s">
        <v>52</v>
      </c>
      <c r="F62" s="50" t="s">
        <v>670</v>
      </c>
      <c r="G62" s="52" t="s">
        <v>563</v>
      </c>
      <c r="H62" s="50" t="s">
        <v>646</v>
      </c>
      <c r="I62" s="48">
        <v>2021.03</v>
      </c>
      <c r="J62" s="48">
        <v>0.2</v>
      </c>
      <c r="K62" s="3"/>
    </row>
    <row r="63" spans="1:11" ht="20.25" customHeight="1">
      <c r="A63" s="48">
        <v>62</v>
      </c>
      <c r="B63" s="49" t="s">
        <v>678</v>
      </c>
      <c r="C63" s="50" t="s">
        <v>679</v>
      </c>
      <c r="D63" s="51" t="s">
        <v>561</v>
      </c>
      <c r="E63" s="51" t="s">
        <v>52</v>
      </c>
      <c r="F63" s="50" t="s">
        <v>12</v>
      </c>
      <c r="G63" s="52" t="s">
        <v>563</v>
      </c>
      <c r="H63" s="50" t="s">
        <v>646</v>
      </c>
      <c r="I63" s="48">
        <v>2021.03</v>
      </c>
      <c r="J63" s="48">
        <v>0.2</v>
      </c>
      <c r="K63" s="3"/>
    </row>
    <row r="64" spans="1:11" ht="20.25" customHeight="1">
      <c r="A64" s="48">
        <v>63</v>
      </c>
      <c r="B64" s="49" t="s">
        <v>680</v>
      </c>
      <c r="C64" s="50" t="s">
        <v>681</v>
      </c>
      <c r="D64" s="51" t="s">
        <v>607</v>
      </c>
      <c r="E64" s="51" t="s">
        <v>55</v>
      </c>
      <c r="F64" s="50" t="s">
        <v>58</v>
      </c>
      <c r="G64" s="52" t="s">
        <v>563</v>
      </c>
      <c r="H64" s="50" t="s">
        <v>646</v>
      </c>
      <c r="I64" s="48">
        <v>2021.03</v>
      </c>
      <c r="J64" s="48">
        <v>0.2</v>
      </c>
      <c r="K64" s="3"/>
    </row>
    <row r="65" spans="1:11" ht="20.25" customHeight="1">
      <c r="A65" s="48">
        <v>64</v>
      </c>
      <c r="B65" s="49" t="s">
        <v>682</v>
      </c>
      <c r="C65" s="50" t="s">
        <v>683</v>
      </c>
      <c r="D65" s="51" t="s">
        <v>561</v>
      </c>
      <c r="E65" s="51" t="s">
        <v>29</v>
      </c>
      <c r="F65" s="50" t="s">
        <v>26</v>
      </c>
      <c r="G65" s="52" t="s">
        <v>563</v>
      </c>
      <c r="H65" s="50" t="s">
        <v>646</v>
      </c>
      <c r="I65" s="48">
        <v>2021.03</v>
      </c>
      <c r="J65" s="48">
        <v>0.2</v>
      </c>
      <c r="K65" s="3"/>
    </row>
    <row r="66" spans="1:11" ht="20.25" customHeight="1">
      <c r="A66" s="48">
        <v>65</v>
      </c>
      <c r="B66" s="49" t="s">
        <v>684</v>
      </c>
      <c r="C66" s="50" t="s">
        <v>685</v>
      </c>
      <c r="D66" s="48" t="s">
        <v>607</v>
      </c>
      <c r="E66" s="51" t="s">
        <v>40</v>
      </c>
      <c r="F66" s="50" t="s">
        <v>58</v>
      </c>
      <c r="G66" s="52" t="s">
        <v>563</v>
      </c>
      <c r="H66" s="50" t="s">
        <v>646</v>
      </c>
      <c r="I66" s="48">
        <v>2021.03</v>
      </c>
      <c r="J66" s="48">
        <v>0.2</v>
      </c>
      <c r="K66" s="3"/>
    </row>
    <row r="67" spans="1:11" ht="20.25" customHeight="1">
      <c r="A67" s="48">
        <v>66</v>
      </c>
      <c r="B67" s="49" t="s">
        <v>686</v>
      </c>
      <c r="C67" s="50" t="s">
        <v>687</v>
      </c>
      <c r="D67" s="48" t="s">
        <v>607</v>
      </c>
      <c r="E67" s="51" t="s">
        <v>622</v>
      </c>
      <c r="F67" s="50" t="s">
        <v>58</v>
      </c>
      <c r="G67" s="52" t="s">
        <v>563</v>
      </c>
      <c r="H67" s="50" t="s">
        <v>646</v>
      </c>
      <c r="I67" s="48">
        <v>2021.03</v>
      </c>
      <c r="J67" s="48">
        <v>0.2</v>
      </c>
      <c r="K67" s="3"/>
    </row>
    <row r="68" spans="1:11" ht="20.25" customHeight="1">
      <c r="A68" s="48">
        <v>67</v>
      </c>
      <c r="B68" s="49" t="s">
        <v>688</v>
      </c>
      <c r="C68" s="50" t="s">
        <v>689</v>
      </c>
      <c r="D68" s="51" t="s">
        <v>561</v>
      </c>
      <c r="E68" s="51" t="s">
        <v>52</v>
      </c>
      <c r="F68" s="50" t="s">
        <v>58</v>
      </c>
      <c r="G68" s="52" t="s">
        <v>563</v>
      </c>
      <c r="H68" s="50" t="s">
        <v>646</v>
      </c>
      <c r="I68" s="48">
        <v>2021.03</v>
      </c>
      <c r="J68" s="48">
        <v>0.2</v>
      </c>
      <c r="K68" s="3"/>
    </row>
    <row r="69" spans="1:11" ht="20.25" customHeight="1">
      <c r="A69" s="48">
        <v>68</v>
      </c>
      <c r="B69" s="49" t="s">
        <v>56</v>
      </c>
      <c r="C69" s="50" t="s">
        <v>54</v>
      </c>
      <c r="D69" s="51" t="s">
        <v>561</v>
      </c>
      <c r="E69" s="51" t="s">
        <v>55</v>
      </c>
      <c r="F69" s="50" t="s">
        <v>46</v>
      </c>
      <c r="G69" s="52" t="s">
        <v>563</v>
      </c>
      <c r="H69" s="50" t="s">
        <v>646</v>
      </c>
      <c r="I69" s="48">
        <v>2021.03</v>
      </c>
      <c r="J69" s="48">
        <v>0.2</v>
      </c>
      <c r="K69" s="3"/>
    </row>
    <row r="70" spans="1:11" ht="20.25" customHeight="1">
      <c r="A70" s="48">
        <v>69</v>
      </c>
      <c r="B70" s="49" t="s">
        <v>690</v>
      </c>
      <c r="C70" s="50" t="s">
        <v>691</v>
      </c>
      <c r="D70" s="51" t="s">
        <v>607</v>
      </c>
      <c r="E70" s="48" t="s">
        <v>29</v>
      </c>
      <c r="F70" s="50" t="s">
        <v>46</v>
      </c>
      <c r="G70" s="52" t="s">
        <v>563</v>
      </c>
      <c r="H70" s="50" t="s">
        <v>646</v>
      </c>
      <c r="I70" s="48">
        <v>2021.03</v>
      </c>
      <c r="J70" s="48">
        <v>0.2</v>
      </c>
      <c r="K70" s="3"/>
    </row>
    <row r="71" spans="1:11" ht="20.25" customHeight="1">
      <c r="A71" s="48">
        <v>70</v>
      </c>
      <c r="B71" s="49" t="s">
        <v>692</v>
      </c>
      <c r="C71" s="50" t="s">
        <v>693</v>
      </c>
      <c r="D71" s="51" t="s">
        <v>561</v>
      </c>
      <c r="E71" s="51" t="s">
        <v>29</v>
      </c>
      <c r="F71" s="50" t="s">
        <v>26</v>
      </c>
      <c r="G71" s="52" t="s">
        <v>563</v>
      </c>
      <c r="H71" s="50" t="s">
        <v>646</v>
      </c>
      <c r="I71" s="48">
        <v>2021.03</v>
      </c>
      <c r="J71" s="48">
        <v>0.2</v>
      </c>
      <c r="K71" s="3"/>
    </row>
    <row r="72" spans="1:11" ht="20.25" customHeight="1">
      <c r="A72" s="48">
        <v>71</v>
      </c>
      <c r="B72" s="49" t="s">
        <v>694</v>
      </c>
      <c r="C72" s="50" t="s">
        <v>695</v>
      </c>
      <c r="D72" s="48" t="s">
        <v>607</v>
      </c>
      <c r="E72" s="51" t="s">
        <v>40</v>
      </c>
      <c r="F72" s="50" t="s">
        <v>46</v>
      </c>
      <c r="G72" s="52" t="s">
        <v>563</v>
      </c>
      <c r="H72" s="50" t="s">
        <v>646</v>
      </c>
      <c r="I72" s="48">
        <v>2021.03</v>
      </c>
      <c r="J72" s="48">
        <v>0.2</v>
      </c>
      <c r="K72" s="4"/>
    </row>
    <row r="73" spans="1:11" ht="20.25" customHeight="1">
      <c r="A73" s="48">
        <v>72</v>
      </c>
      <c r="B73" s="49" t="s">
        <v>696</v>
      </c>
      <c r="C73" s="50" t="s">
        <v>569</v>
      </c>
      <c r="D73" s="51" t="s">
        <v>561</v>
      </c>
      <c r="E73" s="51" t="s">
        <v>29</v>
      </c>
      <c r="F73" s="50" t="s">
        <v>131</v>
      </c>
      <c r="G73" s="52" t="s">
        <v>563</v>
      </c>
      <c r="H73" s="50" t="s">
        <v>646</v>
      </c>
      <c r="I73" s="48">
        <v>2021.03</v>
      </c>
      <c r="J73" s="48">
        <v>0.2</v>
      </c>
      <c r="K73" s="3"/>
    </row>
    <row r="74" spans="1:11" ht="20.25" customHeight="1">
      <c r="A74" s="48">
        <v>73</v>
      </c>
      <c r="B74" s="49" t="s">
        <v>230</v>
      </c>
      <c r="C74" s="50" t="s">
        <v>227</v>
      </c>
      <c r="D74" s="51" t="s">
        <v>561</v>
      </c>
      <c r="E74" s="51" t="s">
        <v>52</v>
      </c>
      <c r="F74" s="50" t="s">
        <v>228</v>
      </c>
      <c r="G74" s="52" t="s">
        <v>563</v>
      </c>
      <c r="H74" s="50" t="s">
        <v>646</v>
      </c>
      <c r="I74" s="48">
        <v>2021.03</v>
      </c>
      <c r="J74" s="48">
        <v>0.2</v>
      </c>
      <c r="K74" s="3"/>
    </row>
    <row r="75" spans="1:11" ht="20.25" customHeight="1">
      <c r="A75" s="48">
        <v>74</v>
      </c>
      <c r="B75" s="49" t="s">
        <v>697</v>
      </c>
      <c r="C75" s="50" t="s">
        <v>698</v>
      </c>
      <c r="D75" s="51" t="s">
        <v>561</v>
      </c>
      <c r="E75" s="51" t="s">
        <v>52</v>
      </c>
      <c r="F75" s="50" t="s">
        <v>121</v>
      </c>
      <c r="G75" s="52" t="s">
        <v>563</v>
      </c>
      <c r="H75" s="50" t="s">
        <v>646</v>
      </c>
      <c r="I75" s="48">
        <v>2021.03</v>
      </c>
      <c r="J75" s="48">
        <v>0.2</v>
      </c>
      <c r="K75" s="3"/>
    </row>
    <row r="76" spans="1:11" ht="20.25" customHeight="1">
      <c r="A76" s="48">
        <v>75</v>
      </c>
      <c r="B76" s="49" t="s">
        <v>699</v>
      </c>
      <c r="C76" s="50" t="s">
        <v>700</v>
      </c>
      <c r="D76" s="51" t="s">
        <v>561</v>
      </c>
      <c r="E76" s="51" t="s">
        <v>52</v>
      </c>
      <c r="F76" s="50" t="s">
        <v>12</v>
      </c>
      <c r="G76" s="52" t="s">
        <v>563</v>
      </c>
      <c r="H76" s="50" t="s">
        <v>646</v>
      </c>
      <c r="I76" s="48">
        <v>2021.03</v>
      </c>
      <c r="J76" s="48">
        <v>0.2</v>
      </c>
      <c r="K76" s="3"/>
    </row>
    <row r="77" spans="1:11" ht="20.25" customHeight="1">
      <c r="A77" s="48">
        <v>76</v>
      </c>
      <c r="B77" s="49" t="s">
        <v>701</v>
      </c>
      <c r="C77" s="50" t="s">
        <v>702</v>
      </c>
      <c r="D77" s="51" t="s">
        <v>561</v>
      </c>
      <c r="E77" s="51" t="s">
        <v>52</v>
      </c>
      <c r="F77" s="50" t="s">
        <v>58</v>
      </c>
      <c r="G77" s="52" t="s">
        <v>563</v>
      </c>
      <c r="H77" s="50" t="s">
        <v>646</v>
      </c>
      <c r="I77" s="48">
        <v>2021.03</v>
      </c>
      <c r="J77" s="48">
        <v>0.2</v>
      </c>
      <c r="K77" s="3"/>
    </row>
    <row r="78" spans="1:11" ht="20.25" customHeight="1">
      <c r="A78" s="48">
        <v>77</v>
      </c>
      <c r="B78" s="49" t="s">
        <v>703</v>
      </c>
      <c r="C78" s="50" t="s">
        <v>704</v>
      </c>
      <c r="D78" s="51" t="s">
        <v>561</v>
      </c>
      <c r="E78" s="51" t="s">
        <v>52</v>
      </c>
      <c r="F78" s="50" t="s">
        <v>21</v>
      </c>
      <c r="G78" s="52" t="s">
        <v>563</v>
      </c>
      <c r="H78" s="50" t="s">
        <v>646</v>
      </c>
      <c r="I78" s="48">
        <v>2021.03</v>
      </c>
      <c r="J78" s="48">
        <v>0.2</v>
      </c>
      <c r="K78" s="4"/>
    </row>
    <row r="79" spans="1:11" ht="20.25" customHeight="1">
      <c r="A79" s="48">
        <v>78</v>
      </c>
      <c r="B79" s="49" t="s">
        <v>336</v>
      </c>
      <c r="C79" s="50" t="s">
        <v>335</v>
      </c>
      <c r="D79" s="51" t="s">
        <v>561</v>
      </c>
      <c r="E79" s="51" t="s">
        <v>29</v>
      </c>
      <c r="F79" s="50" t="s">
        <v>26</v>
      </c>
      <c r="G79" s="52" t="s">
        <v>563</v>
      </c>
      <c r="H79" s="50" t="s">
        <v>646</v>
      </c>
      <c r="I79" s="48">
        <v>2021.03</v>
      </c>
      <c r="J79" s="48">
        <v>0.2</v>
      </c>
      <c r="K79" s="3"/>
    </row>
    <row r="80" spans="1:11" ht="20.25" customHeight="1">
      <c r="A80" s="48">
        <v>79</v>
      </c>
      <c r="B80" s="49" t="s">
        <v>705</v>
      </c>
      <c r="C80" s="50" t="s">
        <v>706</v>
      </c>
      <c r="D80" s="51" t="s">
        <v>561</v>
      </c>
      <c r="E80" s="51" t="s">
        <v>52</v>
      </c>
      <c r="F80" s="50" t="s">
        <v>12</v>
      </c>
      <c r="G80" s="52" t="s">
        <v>563</v>
      </c>
      <c r="H80" s="50" t="s">
        <v>646</v>
      </c>
      <c r="I80" s="48">
        <v>2021.03</v>
      </c>
      <c r="J80" s="48">
        <v>0.2</v>
      </c>
      <c r="K80" s="3"/>
    </row>
    <row r="81" spans="1:11" ht="20.25" customHeight="1">
      <c r="A81" s="48">
        <v>80</v>
      </c>
      <c r="B81" s="49" t="s">
        <v>708</v>
      </c>
      <c r="C81" s="50" t="s">
        <v>709</v>
      </c>
      <c r="D81" s="48" t="s">
        <v>607</v>
      </c>
      <c r="E81" s="51" t="s">
        <v>52</v>
      </c>
      <c r="F81" s="50" t="s">
        <v>30</v>
      </c>
      <c r="G81" s="52" t="s">
        <v>563</v>
      </c>
      <c r="H81" s="50" t="s">
        <v>646</v>
      </c>
      <c r="I81" s="48">
        <v>2021.03</v>
      </c>
      <c r="J81" s="48">
        <v>0.2</v>
      </c>
      <c r="K81" s="4"/>
    </row>
    <row r="82" spans="1:11" ht="20.25" customHeight="1">
      <c r="A82" s="48">
        <v>81</v>
      </c>
      <c r="B82" s="49" t="s">
        <v>440</v>
      </c>
      <c r="C82" s="50" t="s">
        <v>439</v>
      </c>
      <c r="D82" s="48" t="s">
        <v>607</v>
      </c>
      <c r="E82" s="48" t="s">
        <v>25</v>
      </c>
      <c r="F82" s="50" t="s">
        <v>26</v>
      </c>
      <c r="G82" s="52" t="s">
        <v>563</v>
      </c>
      <c r="H82" s="50" t="s">
        <v>575</v>
      </c>
      <c r="I82" s="48">
        <v>2020.04</v>
      </c>
      <c r="J82" s="48">
        <v>0.2</v>
      </c>
      <c r="K82" s="3"/>
    </row>
    <row r="83" spans="1:11" ht="20.25" customHeight="1">
      <c r="A83" s="48">
        <v>82</v>
      </c>
      <c r="B83" s="49" t="s">
        <v>710</v>
      </c>
      <c r="C83" s="50" t="s">
        <v>580</v>
      </c>
      <c r="D83" s="48" t="s">
        <v>607</v>
      </c>
      <c r="E83" s="48" t="s">
        <v>156</v>
      </c>
      <c r="F83" s="50" t="s">
        <v>26</v>
      </c>
      <c r="G83" s="52" t="s">
        <v>563</v>
      </c>
      <c r="H83" s="50" t="s">
        <v>575</v>
      </c>
      <c r="I83" s="48">
        <v>2020.04</v>
      </c>
      <c r="J83" s="48">
        <v>0.2</v>
      </c>
      <c r="K83" s="3"/>
    </row>
    <row r="84" spans="1:11" ht="20.25" customHeight="1">
      <c r="A84" s="48">
        <v>83</v>
      </c>
      <c r="B84" s="49" t="s">
        <v>711</v>
      </c>
      <c r="C84" s="50" t="s">
        <v>712</v>
      </c>
      <c r="D84" s="48" t="s">
        <v>561</v>
      </c>
      <c r="E84" s="48" t="s">
        <v>156</v>
      </c>
      <c r="F84" s="50" t="s">
        <v>30</v>
      </c>
      <c r="G84" s="52" t="s">
        <v>563</v>
      </c>
      <c r="H84" s="50" t="s">
        <v>575</v>
      </c>
      <c r="I84" s="48">
        <v>2020.04</v>
      </c>
      <c r="J84" s="48">
        <v>0.2</v>
      </c>
      <c r="K84" s="3"/>
    </row>
    <row r="85" spans="1:11" ht="20.25" customHeight="1">
      <c r="A85" s="48">
        <v>84</v>
      </c>
      <c r="B85" s="49" t="s">
        <v>22</v>
      </c>
      <c r="C85" s="50" t="s">
        <v>19</v>
      </c>
      <c r="D85" s="48" t="s">
        <v>561</v>
      </c>
      <c r="E85" s="48" t="s">
        <v>20</v>
      </c>
      <c r="F85" s="50" t="s">
        <v>21</v>
      </c>
      <c r="G85" s="52" t="s">
        <v>563</v>
      </c>
      <c r="H85" s="50" t="s">
        <v>575</v>
      </c>
      <c r="I85" s="48">
        <v>2020.04</v>
      </c>
      <c r="J85" s="48">
        <v>0.2</v>
      </c>
      <c r="K85" s="4"/>
    </row>
    <row r="86" spans="1:11" ht="20.25" customHeight="1">
      <c r="A86" s="48">
        <v>85</v>
      </c>
      <c r="B86" s="49" t="s">
        <v>714</v>
      </c>
      <c r="C86" s="50" t="s">
        <v>715</v>
      </c>
      <c r="D86" s="48" t="s">
        <v>561</v>
      </c>
      <c r="E86" s="48" t="s">
        <v>52</v>
      </c>
      <c r="F86" s="50" t="s">
        <v>58</v>
      </c>
      <c r="G86" s="52" t="s">
        <v>563</v>
      </c>
      <c r="H86" s="50" t="s">
        <v>575</v>
      </c>
      <c r="I86" s="48">
        <v>2020.04</v>
      </c>
      <c r="J86" s="48">
        <v>0.2</v>
      </c>
      <c r="K86" s="3"/>
    </row>
    <row r="87" spans="1:11" ht="20.25" customHeight="1">
      <c r="A87" s="48">
        <v>86</v>
      </c>
      <c r="B87" s="49" t="s">
        <v>581</v>
      </c>
      <c r="C87" s="50" t="s">
        <v>582</v>
      </c>
      <c r="D87" s="48" t="s">
        <v>561</v>
      </c>
      <c r="E87" s="48" t="s">
        <v>29</v>
      </c>
      <c r="F87" s="50" t="s">
        <v>26</v>
      </c>
      <c r="G87" s="52" t="s">
        <v>563</v>
      </c>
      <c r="H87" s="50" t="s">
        <v>575</v>
      </c>
      <c r="I87" s="48">
        <v>2020.04</v>
      </c>
      <c r="J87" s="48">
        <v>0.2</v>
      </c>
      <c r="K87" s="3"/>
    </row>
    <row r="88" spans="1:11" ht="20.25" customHeight="1">
      <c r="A88" s="48">
        <v>87</v>
      </c>
      <c r="B88" s="49" t="s">
        <v>716</v>
      </c>
      <c r="C88" s="50" t="s">
        <v>588</v>
      </c>
      <c r="D88" s="48" t="s">
        <v>561</v>
      </c>
      <c r="E88" s="48" t="s">
        <v>29</v>
      </c>
      <c r="F88" s="50" t="s">
        <v>58</v>
      </c>
      <c r="G88" s="52" t="s">
        <v>563</v>
      </c>
      <c r="H88" s="50" t="s">
        <v>575</v>
      </c>
      <c r="I88" s="48">
        <v>2020.04</v>
      </c>
      <c r="J88" s="48">
        <v>0.2</v>
      </c>
      <c r="K88" s="3"/>
    </row>
    <row r="89" spans="1:11" ht="20.25" customHeight="1">
      <c r="A89" s="48">
        <v>88</v>
      </c>
      <c r="B89" s="49" t="s">
        <v>394</v>
      </c>
      <c r="C89" s="50" t="s">
        <v>393</v>
      </c>
      <c r="D89" s="48" t="s">
        <v>561</v>
      </c>
      <c r="E89" s="48" t="s">
        <v>20</v>
      </c>
      <c r="F89" s="50" t="s">
        <v>58</v>
      </c>
      <c r="G89" s="52" t="s">
        <v>563</v>
      </c>
      <c r="H89" s="50" t="s">
        <v>575</v>
      </c>
      <c r="I89" s="48">
        <v>2020.04</v>
      </c>
      <c r="J89" s="48">
        <v>0.2</v>
      </c>
      <c r="K89" s="3"/>
    </row>
    <row r="90" spans="1:11" ht="20.25" customHeight="1">
      <c r="A90" s="48">
        <v>89</v>
      </c>
      <c r="B90" s="49" t="s">
        <v>717</v>
      </c>
      <c r="C90" s="50" t="s">
        <v>718</v>
      </c>
      <c r="D90" s="48" t="s">
        <v>607</v>
      </c>
      <c r="E90" s="48" t="s">
        <v>25</v>
      </c>
      <c r="F90" s="50" t="s">
        <v>58</v>
      </c>
      <c r="G90" s="52" t="s">
        <v>563</v>
      </c>
      <c r="H90" s="50" t="s">
        <v>575</v>
      </c>
      <c r="I90" s="48">
        <v>2020.04</v>
      </c>
      <c r="J90" s="48">
        <v>0.2</v>
      </c>
      <c r="K90" s="3"/>
    </row>
    <row r="91" spans="1:11" ht="20.25" customHeight="1">
      <c r="A91" s="48">
        <v>90</v>
      </c>
      <c r="B91" s="49" t="s">
        <v>722</v>
      </c>
      <c r="C91" s="50" t="s">
        <v>723</v>
      </c>
      <c r="D91" s="48" t="s">
        <v>561</v>
      </c>
      <c r="E91" s="48" t="s">
        <v>25</v>
      </c>
      <c r="F91" s="50" t="s">
        <v>58</v>
      </c>
      <c r="G91" s="52" t="s">
        <v>563</v>
      </c>
      <c r="H91" s="50" t="s">
        <v>575</v>
      </c>
      <c r="I91" s="48">
        <v>2020.04</v>
      </c>
      <c r="J91" s="48">
        <v>0.2</v>
      </c>
      <c r="K91" s="3"/>
    </row>
    <row r="92" spans="1:11" ht="20.25" customHeight="1">
      <c r="A92" s="48">
        <v>91</v>
      </c>
      <c r="B92" s="49" t="s">
        <v>724</v>
      </c>
      <c r="C92" s="50" t="s">
        <v>725</v>
      </c>
      <c r="D92" s="48" t="s">
        <v>561</v>
      </c>
      <c r="E92" s="48" t="s">
        <v>29</v>
      </c>
      <c r="F92" s="50" t="s">
        <v>58</v>
      </c>
      <c r="G92" s="52" t="s">
        <v>563</v>
      </c>
      <c r="H92" s="50" t="s">
        <v>575</v>
      </c>
      <c r="I92" s="48">
        <v>2020.04</v>
      </c>
      <c r="J92" s="48">
        <v>0.2</v>
      </c>
      <c r="K92" s="3"/>
    </row>
    <row r="93" spans="1:11" ht="20.25" customHeight="1">
      <c r="A93" s="48">
        <v>92</v>
      </c>
      <c r="B93" s="49" t="s">
        <v>726</v>
      </c>
      <c r="C93" s="50" t="s">
        <v>727</v>
      </c>
      <c r="D93" s="48" t="s">
        <v>561</v>
      </c>
      <c r="E93" s="48" t="s">
        <v>40</v>
      </c>
      <c r="F93" s="50" t="s">
        <v>58</v>
      </c>
      <c r="G93" s="52" t="s">
        <v>563</v>
      </c>
      <c r="H93" s="50" t="s">
        <v>575</v>
      </c>
      <c r="I93" s="48">
        <v>2020.04</v>
      </c>
      <c r="J93" s="48">
        <v>0.2</v>
      </c>
      <c r="K93" s="3"/>
    </row>
    <row r="94" spans="1:11" ht="20.25" customHeight="1">
      <c r="A94" s="48">
        <v>93</v>
      </c>
      <c r="B94" s="49" t="s">
        <v>728</v>
      </c>
      <c r="C94" s="50" t="s">
        <v>729</v>
      </c>
      <c r="D94" s="48" t="s">
        <v>561</v>
      </c>
      <c r="E94" s="48" t="s">
        <v>25</v>
      </c>
      <c r="F94" s="50" t="s">
        <v>730</v>
      </c>
      <c r="G94" s="52" t="s">
        <v>563</v>
      </c>
      <c r="H94" s="50" t="s">
        <v>575</v>
      </c>
      <c r="I94" s="48">
        <v>2020.04</v>
      </c>
      <c r="J94" s="48">
        <v>0.2</v>
      </c>
      <c r="K94" s="3"/>
    </row>
    <row r="95" spans="1:11" ht="20.25" customHeight="1">
      <c r="A95" s="48">
        <v>94</v>
      </c>
      <c r="B95" s="49" t="s">
        <v>731</v>
      </c>
      <c r="C95" s="50" t="s">
        <v>732</v>
      </c>
      <c r="D95" s="48" t="s">
        <v>607</v>
      </c>
      <c r="E95" s="48" t="s">
        <v>25</v>
      </c>
      <c r="F95" s="50" t="s">
        <v>730</v>
      </c>
      <c r="G95" s="52" t="s">
        <v>563</v>
      </c>
      <c r="H95" s="50" t="s">
        <v>575</v>
      </c>
      <c r="I95" s="48">
        <v>2020.04</v>
      </c>
      <c r="J95" s="48">
        <v>0.2</v>
      </c>
      <c r="K95" s="3"/>
    </row>
    <row r="96" spans="1:11" ht="20.25" customHeight="1">
      <c r="A96" s="48">
        <v>95</v>
      </c>
      <c r="B96" s="49" t="s">
        <v>455</v>
      </c>
      <c r="C96" s="50" t="s">
        <v>454</v>
      </c>
      <c r="D96" s="48" t="s">
        <v>561</v>
      </c>
      <c r="E96" s="48" t="s">
        <v>40</v>
      </c>
      <c r="F96" s="50" t="s">
        <v>41</v>
      </c>
      <c r="G96" s="52" t="s">
        <v>563</v>
      </c>
      <c r="H96" s="50" t="s">
        <v>575</v>
      </c>
      <c r="I96" s="48">
        <v>2020.04</v>
      </c>
      <c r="J96" s="48">
        <v>0.2</v>
      </c>
      <c r="K96" s="3"/>
    </row>
    <row r="97" spans="1:11" ht="20.25" customHeight="1">
      <c r="A97" s="48">
        <v>96</v>
      </c>
      <c r="B97" s="49" t="s">
        <v>196</v>
      </c>
      <c r="C97" s="50" t="s">
        <v>193</v>
      </c>
      <c r="D97" s="48" t="s">
        <v>607</v>
      </c>
      <c r="E97" s="48" t="s">
        <v>29</v>
      </c>
      <c r="F97" s="50" t="s">
        <v>58</v>
      </c>
      <c r="G97" s="52" t="s">
        <v>563</v>
      </c>
      <c r="H97" s="50" t="s">
        <v>575</v>
      </c>
      <c r="I97" s="48">
        <v>2020.04</v>
      </c>
      <c r="J97" s="48">
        <v>0.2</v>
      </c>
      <c r="K97" s="3"/>
    </row>
    <row r="98" spans="1:11" ht="20.25" customHeight="1">
      <c r="A98" s="48">
        <v>97</v>
      </c>
      <c r="B98" s="49" t="s">
        <v>733</v>
      </c>
      <c r="C98" s="50" t="s">
        <v>601</v>
      </c>
      <c r="D98" s="48" t="s">
        <v>561</v>
      </c>
      <c r="E98" s="48" t="s">
        <v>25</v>
      </c>
      <c r="F98" s="50" t="s">
        <v>602</v>
      </c>
      <c r="G98" s="52" t="s">
        <v>563</v>
      </c>
      <c r="H98" s="50" t="s">
        <v>575</v>
      </c>
      <c r="I98" s="48">
        <v>2020.04</v>
      </c>
      <c r="J98" s="48">
        <v>0.2</v>
      </c>
      <c r="K98" s="3"/>
    </row>
    <row r="99" spans="1:11" ht="20.25" customHeight="1">
      <c r="A99" s="48">
        <v>98</v>
      </c>
      <c r="B99" s="49" t="s">
        <v>734</v>
      </c>
      <c r="C99" s="50" t="s">
        <v>735</v>
      </c>
      <c r="D99" s="48" t="s">
        <v>607</v>
      </c>
      <c r="E99" s="48" t="s">
        <v>25</v>
      </c>
      <c r="F99" s="50" t="s">
        <v>58</v>
      </c>
      <c r="G99" s="52" t="s">
        <v>563</v>
      </c>
      <c r="H99" s="50" t="s">
        <v>575</v>
      </c>
      <c r="I99" s="48">
        <v>2020.04</v>
      </c>
      <c r="J99" s="48">
        <v>0.2</v>
      </c>
      <c r="K99" s="3"/>
    </row>
    <row r="100" spans="1:11" ht="20.25" customHeight="1">
      <c r="A100" s="48">
        <v>99</v>
      </c>
      <c r="B100" s="49" t="s">
        <v>736</v>
      </c>
      <c r="C100" s="50" t="s">
        <v>606</v>
      </c>
      <c r="D100" s="48" t="s">
        <v>607</v>
      </c>
      <c r="E100" s="48" t="s">
        <v>29</v>
      </c>
      <c r="F100" s="50" t="s">
        <v>608</v>
      </c>
      <c r="G100" s="52" t="s">
        <v>563</v>
      </c>
      <c r="H100" s="50" t="s">
        <v>575</v>
      </c>
      <c r="I100" s="48">
        <v>2020.04</v>
      </c>
      <c r="J100" s="48">
        <v>0.2</v>
      </c>
      <c r="K100" s="3"/>
    </row>
    <row r="101" spans="1:11" ht="20.25" customHeight="1">
      <c r="A101" s="48">
        <v>100</v>
      </c>
      <c r="B101" s="49" t="s">
        <v>737</v>
      </c>
      <c r="C101" s="50" t="s">
        <v>612</v>
      </c>
      <c r="D101" s="48" t="s">
        <v>561</v>
      </c>
      <c r="E101" s="48" t="s">
        <v>25</v>
      </c>
      <c r="F101" s="50" t="s">
        <v>26</v>
      </c>
      <c r="G101" s="52" t="s">
        <v>563</v>
      </c>
      <c r="H101" s="50" t="s">
        <v>575</v>
      </c>
      <c r="I101" s="48">
        <v>2020.04</v>
      </c>
      <c r="J101" s="48">
        <v>0.2</v>
      </c>
      <c r="K101" s="3"/>
    </row>
    <row r="102" spans="1:11" ht="20.25" customHeight="1">
      <c r="A102" s="48">
        <v>101</v>
      </c>
      <c r="B102" s="49" t="s">
        <v>738</v>
      </c>
      <c r="C102" s="50" t="s">
        <v>739</v>
      </c>
      <c r="D102" s="48" t="s">
        <v>561</v>
      </c>
      <c r="E102" s="48" t="s">
        <v>20</v>
      </c>
      <c r="F102" s="50" t="s">
        <v>721</v>
      </c>
      <c r="G102" s="52" t="s">
        <v>563</v>
      </c>
      <c r="H102" s="50" t="s">
        <v>575</v>
      </c>
      <c r="I102" s="48">
        <v>2020.04</v>
      </c>
      <c r="J102" s="48">
        <v>0.2</v>
      </c>
      <c r="K102" s="3"/>
    </row>
    <row r="103" spans="1:11" ht="20.25" customHeight="1">
      <c r="A103" s="48">
        <v>102</v>
      </c>
      <c r="B103" s="49" t="s">
        <v>740</v>
      </c>
      <c r="C103" s="50" t="s">
        <v>741</v>
      </c>
      <c r="D103" s="48" t="s">
        <v>561</v>
      </c>
      <c r="E103" s="48" t="s">
        <v>29</v>
      </c>
      <c r="F103" s="50" t="s">
        <v>58</v>
      </c>
      <c r="G103" s="52" t="s">
        <v>563</v>
      </c>
      <c r="H103" s="50" t="s">
        <v>575</v>
      </c>
      <c r="I103" s="48">
        <v>2020.04</v>
      </c>
      <c r="J103" s="48">
        <v>0.2</v>
      </c>
      <c r="K103" s="3"/>
    </row>
    <row r="104" spans="1:11" ht="20.25" customHeight="1">
      <c r="A104" s="48">
        <v>103</v>
      </c>
      <c r="B104" s="49" t="s">
        <v>742</v>
      </c>
      <c r="C104" s="50" t="s">
        <v>743</v>
      </c>
      <c r="D104" s="48" t="s">
        <v>561</v>
      </c>
      <c r="E104" s="48" t="s">
        <v>25</v>
      </c>
      <c r="F104" s="50" t="s">
        <v>46</v>
      </c>
      <c r="G104" s="52" t="s">
        <v>563</v>
      </c>
      <c r="H104" s="50" t="s">
        <v>575</v>
      </c>
      <c r="I104" s="48">
        <v>2020.04</v>
      </c>
      <c r="J104" s="48">
        <v>0.2</v>
      </c>
      <c r="K104" s="3"/>
    </row>
    <row r="105" spans="1:11" ht="20.25" customHeight="1">
      <c r="A105" s="48">
        <v>104</v>
      </c>
      <c r="B105" s="49" t="s">
        <v>744</v>
      </c>
      <c r="C105" s="50" t="s">
        <v>745</v>
      </c>
      <c r="D105" s="48" t="s">
        <v>746</v>
      </c>
      <c r="E105" s="48" t="s">
        <v>397</v>
      </c>
      <c r="F105" s="50" t="s">
        <v>162</v>
      </c>
      <c r="G105" s="52" t="s">
        <v>563</v>
      </c>
      <c r="H105" s="50" t="s">
        <v>575</v>
      </c>
      <c r="I105" s="48">
        <v>2020.04</v>
      </c>
      <c r="J105" s="48">
        <v>0.2</v>
      </c>
      <c r="K105" s="3"/>
    </row>
    <row r="106" spans="1:11" ht="20.25" customHeight="1">
      <c r="A106" s="48">
        <v>105</v>
      </c>
      <c r="B106" s="49" t="s">
        <v>315</v>
      </c>
      <c r="C106" s="50" t="s">
        <v>314</v>
      </c>
      <c r="D106" s="48" t="s">
        <v>561</v>
      </c>
      <c r="E106" s="48" t="s">
        <v>25</v>
      </c>
      <c r="F106" s="50" t="s">
        <v>30</v>
      </c>
      <c r="G106" s="52" t="s">
        <v>563</v>
      </c>
      <c r="H106" s="50" t="s">
        <v>575</v>
      </c>
      <c r="I106" s="48">
        <v>2020.04</v>
      </c>
      <c r="J106" s="48">
        <v>0.2</v>
      </c>
      <c r="K106" s="3"/>
    </row>
    <row r="107" spans="1:11" ht="20.25" customHeight="1">
      <c r="A107" s="48">
        <v>106</v>
      </c>
      <c r="B107" s="49" t="s">
        <v>747</v>
      </c>
      <c r="C107" s="50" t="s">
        <v>748</v>
      </c>
      <c r="D107" s="48" t="s">
        <v>561</v>
      </c>
      <c r="E107" s="48" t="s">
        <v>20</v>
      </c>
      <c r="F107" s="50" t="s">
        <v>58</v>
      </c>
      <c r="G107" s="52" t="s">
        <v>563</v>
      </c>
      <c r="H107" s="50" t="s">
        <v>575</v>
      </c>
      <c r="I107" s="48">
        <v>2020.04</v>
      </c>
      <c r="J107" s="48">
        <v>0.2</v>
      </c>
      <c r="K107" s="3"/>
    </row>
    <row r="108" spans="1:11" ht="20.25" customHeight="1">
      <c r="A108" s="48">
        <v>107</v>
      </c>
      <c r="B108" s="49" t="s">
        <v>31</v>
      </c>
      <c r="C108" s="50" t="s">
        <v>28</v>
      </c>
      <c r="D108" s="48" t="s">
        <v>561</v>
      </c>
      <c r="E108" s="48" t="s">
        <v>29</v>
      </c>
      <c r="F108" s="50" t="s">
        <v>30</v>
      </c>
      <c r="G108" s="52" t="s">
        <v>563</v>
      </c>
      <c r="H108" s="50" t="s">
        <v>575</v>
      </c>
      <c r="I108" s="48">
        <v>2020.04</v>
      </c>
      <c r="J108" s="48">
        <v>0.2</v>
      </c>
      <c r="K108" s="3"/>
    </row>
    <row r="109" spans="1:11" ht="20.25" customHeight="1">
      <c r="A109" s="48">
        <v>108</v>
      </c>
      <c r="B109" s="49" t="s">
        <v>226</v>
      </c>
      <c r="C109" s="50" t="s">
        <v>225</v>
      </c>
      <c r="D109" s="48" t="s">
        <v>561</v>
      </c>
      <c r="E109" s="48" t="s">
        <v>52</v>
      </c>
      <c r="F109" s="50" t="s">
        <v>58</v>
      </c>
      <c r="G109" s="52" t="s">
        <v>563</v>
      </c>
      <c r="H109" s="50" t="s">
        <v>575</v>
      </c>
      <c r="I109" s="48">
        <v>2020.04</v>
      </c>
      <c r="J109" s="48">
        <v>0.2</v>
      </c>
      <c r="K109" s="3"/>
    </row>
    <row r="110" spans="1:11" ht="20.25" customHeight="1">
      <c r="A110" s="48">
        <v>109</v>
      </c>
      <c r="B110" s="49" t="s">
        <v>186</v>
      </c>
      <c r="C110" s="50" t="s">
        <v>184</v>
      </c>
      <c r="D110" s="48" t="s">
        <v>561</v>
      </c>
      <c r="E110" s="48" t="s">
        <v>25</v>
      </c>
      <c r="F110" s="50" t="s">
        <v>185</v>
      </c>
      <c r="G110" s="52" t="s">
        <v>563</v>
      </c>
      <c r="H110" s="50" t="s">
        <v>575</v>
      </c>
      <c r="I110" s="48">
        <v>2020.04</v>
      </c>
      <c r="J110" s="48">
        <v>0.2</v>
      </c>
      <c r="K110" s="3"/>
    </row>
    <row r="111" spans="1:11" ht="20.25" customHeight="1">
      <c r="A111" s="48">
        <v>110</v>
      </c>
      <c r="B111" s="49" t="s">
        <v>749</v>
      </c>
      <c r="C111" s="50" t="s">
        <v>624</v>
      </c>
      <c r="D111" s="48" t="s">
        <v>561</v>
      </c>
      <c r="E111" s="48" t="s">
        <v>25</v>
      </c>
      <c r="F111" s="50" t="s">
        <v>46</v>
      </c>
      <c r="G111" s="52" t="s">
        <v>563</v>
      </c>
      <c r="H111" s="50" t="s">
        <v>575</v>
      </c>
      <c r="I111" s="48">
        <v>2020.04</v>
      </c>
      <c r="J111" s="48">
        <v>0.2</v>
      </c>
      <c r="K111" s="3"/>
    </row>
    <row r="112" spans="1:11" ht="20.25" customHeight="1">
      <c r="A112" s="48">
        <v>111</v>
      </c>
      <c r="B112" s="49" t="s">
        <v>750</v>
      </c>
      <c r="C112" s="50" t="s">
        <v>566</v>
      </c>
      <c r="D112" s="48" t="s">
        <v>561</v>
      </c>
      <c r="E112" s="48" t="s">
        <v>25</v>
      </c>
      <c r="F112" s="50" t="s">
        <v>41</v>
      </c>
      <c r="G112" s="52" t="s">
        <v>563</v>
      </c>
      <c r="H112" s="50" t="s">
        <v>575</v>
      </c>
      <c r="I112" s="48">
        <v>2020.04</v>
      </c>
      <c r="J112" s="48">
        <v>0.2</v>
      </c>
      <c r="K112" s="3"/>
    </row>
    <row r="113" spans="1:11" ht="20.25" customHeight="1">
      <c r="A113" s="48">
        <v>112</v>
      </c>
      <c r="B113" s="49" t="s">
        <v>103</v>
      </c>
      <c r="C113" s="50" t="s">
        <v>101</v>
      </c>
      <c r="D113" s="48" t="s">
        <v>561</v>
      </c>
      <c r="E113" s="48" t="s">
        <v>29</v>
      </c>
      <c r="F113" s="50" t="s">
        <v>46</v>
      </c>
      <c r="G113" s="52" t="s">
        <v>563</v>
      </c>
      <c r="H113" s="50" t="s">
        <v>575</v>
      </c>
      <c r="I113" s="48">
        <v>2020.04</v>
      </c>
      <c r="J113" s="48">
        <v>0.2</v>
      </c>
      <c r="K113" s="3"/>
    </row>
    <row r="114" spans="1:11" ht="20.25" customHeight="1">
      <c r="A114" s="48">
        <v>113</v>
      </c>
      <c r="B114" s="49" t="s">
        <v>751</v>
      </c>
      <c r="C114" s="50" t="s">
        <v>752</v>
      </c>
      <c r="D114" s="48" t="s">
        <v>561</v>
      </c>
      <c r="E114" s="48" t="s">
        <v>29</v>
      </c>
      <c r="F114" s="50" t="s">
        <v>46</v>
      </c>
      <c r="G114" s="52" t="s">
        <v>563</v>
      </c>
      <c r="H114" s="50" t="s">
        <v>575</v>
      </c>
      <c r="I114" s="48">
        <v>2020.04</v>
      </c>
      <c r="J114" s="48">
        <v>0.2</v>
      </c>
      <c r="K114" s="3"/>
    </row>
    <row r="115" spans="1:11" ht="20.25" customHeight="1">
      <c r="A115" s="48">
        <v>114</v>
      </c>
      <c r="B115" s="49" t="s">
        <v>753</v>
      </c>
      <c r="C115" s="50" t="s">
        <v>754</v>
      </c>
      <c r="D115" s="48" t="s">
        <v>561</v>
      </c>
      <c r="E115" s="48" t="s">
        <v>25</v>
      </c>
      <c r="F115" s="50" t="s">
        <v>131</v>
      </c>
      <c r="G115" s="52" t="s">
        <v>563</v>
      </c>
      <c r="H115" s="50" t="s">
        <v>575</v>
      </c>
      <c r="I115" s="48">
        <v>2020.04</v>
      </c>
      <c r="J115" s="48">
        <v>0.2</v>
      </c>
      <c r="K115" s="3"/>
    </row>
    <row r="116" spans="1:11" ht="20.25" customHeight="1">
      <c r="A116" s="48">
        <v>115</v>
      </c>
      <c r="B116" s="49" t="s">
        <v>755</v>
      </c>
      <c r="C116" s="50" t="s">
        <v>626</v>
      </c>
      <c r="D116" s="48" t="s">
        <v>561</v>
      </c>
      <c r="E116" s="48" t="s">
        <v>25</v>
      </c>
      <c r="F116" s="50" t="s">
        <v>131</v>
      </c>
      <c r="G116" s="52" t="s">
        <v>563</v>
      </c>
      <c r="H116" s="50" t="s">
        <v>575</v>
      </c>
      <c r="I116" s="48">
        <v>2020.04</v>
      </c>
      <c r="J116" s="48">
        <v>0.2</v>
      </c>
      <c r="K116" s="3"/>
    </row>
    <row r="117" spans="1:11" ht="20.25" customHeight="1">
      <c r="A117" s="48">
        <v>116</v>
      </c>
      <c r="B117" s="49" t="s">
        <v>157</v>
      </c>
      <c r="C117" s="50" t="s">
        <v>155</v>
      </c>
      <c r="D117" s="48" t="s">
        <v>607</v>
      </c>
      <c r="E117" s="48" t="s">
        <v>156</v>
      </c>
      <c r="F117" s="50" t="s">
        <v>41</v>
      </c>
      <c r="G117" s="52" t="s">
        <v>563</v>
      </c>
      <c r="H117" s="50" t="s">
        <v>575</v>
      </c>
      <c r="I117" s="48">
        <v>2020.04</v>
      </c>
      <c r="J117" s="48">
        <v>0.2</v>
      </c>
      <c r="K117" s="4"/>
    </row>
    <row r="118" spans="1:11" ht="20.25" customHeight="1">
      <c r="A118" s="48">
        <v>117</v>
      </c>
      <c r="B118" s="49" t="s">
        <v>756</v>
      </c>
      <c r="C118" s="50" t="s">
        <v>584</v>
      </c>
      <c r="D118" s="48" t="s">
        <v>561</v>
      </c>
      <c r="E118" s="48" t="s">
        <v>25</v>
      </c>
      <c r="F118" s="50" t="s">
        <v>26</v>
      </c>
      <c r="G118" s="52" t="s">
        <v>563</v>
      </c>
      <c r="H118" s="50" t="s">
        <v>575</v>
      </c>
      <c r="I118" s="48">
        <v>2020.04</v>
      </c>
      <c r="J118" s="48">
        <v>0.2</v>
      </c>
      <c r="K118" s="3"/>
    </row>
    <row r="119" spans="1:11" ht="20.25" customHeight="1">
      <c r="A119" s="48">
        <v>118</v>
      </c>
      <c r="B119" s="49" t="s">
        <v>310</v>
      </c>
      <c r="C119" s="50" t="s">
        <v>309</v>
      </c>
      <c r="D119" s="48" t="s">
        <v>561</v>
      </c>
      <c r="E119" s="48" t="s">
        <v>29</v>
      </c>
      <c r="F119" s="50" t="s">
        <v>30</v>
      </c>
      <c r="G119" s="52" t="s">
        <v>563</v>
      </c>
      <c r="H119" s="50" t="s">
        <v>575</v>
      </c>
      <c r="I119" s="48">
        <v>2020.04</v>
      </c>
      <c r="J119" s="48">
        <v>0.2</v>
      </c>
      <c r="K119" s="4"/>
    </row>
    <row r="120" spans="1:11" ht="20.25" customHeight="1">
      <c r="A120" s="48">
        <v>119</v>
      </c>
      <c r="B120" s="49" t="s">
        <v>504</v>
      </c>
      <c r="C120" s="50" t="s">
        <v>500</v>
      </c>
      <c r="D120" s="48" t="s">
        <v>607</v>
      </c>
      <c r="E120" s="48" t="s">
        <v>25</v>
      </c>
      <c r="F120" s="50" t="s">
        <v>503</v>
      </c>
      <c r="G120" s="52" t="s">
        <v>563</v>
      </c>
      <c r="H120" s="50" t="s">
        <v>575</v>
      </c>
      <c r="I120" s="48">
        <v>2020.04</v>
      </c>
      <c r="J120" s="48">
        <v>0.2</v>
      </c>
      <c r="K120" s="3"/>
    </row>
    <row r="121" spans="1:11" ht="20.25" customHeight="1">
      <c r="A121" s="48">
        <v>120</v>
      </c>
      <c r="B121" s="49" t="s">
        <v>757</v>
      </c>
      <c r="C121" s="50" t="s">
        <v>758</v>
      </c>
      <c r="D121" s="48" t="s">
        <v>561</v>
      </c>
      <c r="E121" s="48" t="s">
        <v>25</v>
      </c>
      <c r="F121" s="50" t="s">
        <v>58</v>
      </c>
      <c r="G121" s="52" t="s">
        <v>563</v>
      </c>
      <c r="H121" s="50" t="s">
        <v>575</v>
      </c>
      <c r="I121" s="48">
        <v>2020.04</v>
      </c>
      <c r="J121" s="48">
        <v>0.2</v>
      </c>
      <c r="K121" s="3"/>
    </row>
    <row r="122" spans="1:11" ht="20.25" customHeight="1">
      <c r="A122" s="48">
        <v>121</v>
      </c>
      <c r="B122" s="49" t="s">
        <v>761</v>
      </c>
      <c r="C122" s="50" t="s">
        <v>637</v>
      </c>
      <c r="D122" s="48" t="s">
        <v>561</v>
      </c>
      <c r="E122" s="48" t="s">
        <v>29</v>
      </c>
      <c r="F122" s="50" t="s">
        <v>121</v>
      </c>
      <c r="G122" s="52" t="s">
        <v>563</v>
      </c>
      <c r="H122" s="50" t="s">
        <v>575</v>
      </c>
      <c r="I122" s="48">
        <v>2020.04</v>
      </c>
      <c r="J122" s="48">
        <v>0.2</v>
      </c>
      <c r="K122" s="3"/>
    </row>
    <row r="123" spans="1:11" ht="20.25" customHeight="1">
      <c r="A123" s="48">
        <v>122</v>
      </c>
      <c r="B123" s="49" t="s">
        <v>764</v>
      </c>
      <c r="C123" s="50" t="s">
        <v>765</v>
      </c>
      <c r="D123" s="48" t="s">
        <v>561</v>
      </c>
      <c r="E123" s="48" t="s">
        <v>29</v>
      </c>
      <c r="F123" s="50" t="s">
        <v>26</v>
      </c>
      <c r="G123" s="52" t="s">
        <v>563</v>
      </c>
      <c r="H123" s="50" t="s">
        <v>575</v>
      </c>
      <c r="I123" s="48">
        <v>2020.04</v>
      </c>
      <c r="J123" s="48">
        <v>0.2</v>
      </c>
      <c r="K123" s="3"/>
    </row>
    <row r="124" spans="1:11" ht="20.25" customHeight="1">
      <c r="A124" s="48">
        <v>123</v>
      </c>
      <c r="B124" s="49" t="s">
        <v>766</v>
      </c>
      <c r="C124" s="50" t="s">
        <v>577</v>
      </c>
      <c r="D124" s="48" t="s">
        <v>561</v>
      </c>
      <c r="E124" s="48" t="s">
        <v>156</v>
      </c>
      <c r="F124" s="50" t="s">
        <v>12</v>
      </c>
      <c r="G124" s="52" t="s">
        <v>563</v>
      </c>
      <c r="H124" s="50" t="s">
        <v>575</v>
      </c>
      <c r="I124" s="48">
        <v>2020.04</v>
      </c>
      <c r="J124" s="48">
        <v>0.2</v>
      </c>
      <c r="K124" s="3"/>
    </row>
    <row r="125" spans="1:11" ht="20.25" customHeight="1">
      <c r="A125" s="48">
        <v>124</v>
      </c>
      <c r="B125" s="49" t="s">
        <v>767</v>
      </c>
      <c r="C125" s="50" t="s">
        <v>768</v>
      </c>
      <c r="D125" s="48" t="s">
        <v>561</v>
      </c>
      <c r="E125" s="48" t="s">
        <v>25</v>
      </c>
      <c r="F125" s="50" t="s">
        <v>26</v>
      </c>
      <c r="G125" s="52" t="s">
        <v>563</v>
      </c>
      <c r="H125" s="50" t="s">
        <v>575</v>
      </c>
      <c r="I125" s="48">
        <v>2020.04</v>
      </c>
      <c r="J125" s="48">
        <v>0.2</v>
      </c>
      <c r="K125" s="3"/>
    </row>
    <row r="126" spans="1:11" ht="20.25" customHeight="1">
      <c r="A126" s="48">
        <v>125</v>
      </c>
      <c r="B126" s="49" t="s">
        <v>769</v>
      </c>
      <c r="C126" s="50" t="s">
        <v>770</v>
      </c>
      <c r="D126" s="48" t="s">
        <v>561</v>
      </c>
      <c r="E126" s="48" t="s">
        <v>25</v>
      </c>
      <c r="F126" s="50" t="s">
        <v>265</v>
      </c>
      <c r="G126" s="52" t="s">
        <v>563</v>
      </c>
      <c r="H126" s="50" t="s">
        <v>575</v>
      </c>
      <c r="I126" s="48">
        <v>2020.04</v>
      </c>
      <c r="J126" s="48">
        <v>0.2</v>
      </c>
      <c r="K126" s="3"/>
    </row>
    <row r="127" spans="1:11" ht="20.25" customHeight="1">
      <c r="A127" s="48">
        <v>126</v>
      </c>
      <c r="B127" s="49" t="s">
        <v>771</v>
      </c>
      <c r="C127" s="50" t="s">
        <v>707</v>
      </c>
      <c r="D127" s="48" t="s">
        <v>561</v>
      </c>
      <c r="E127" s="48" t="s">
        <v>52</v>
      </c>
      <c r="F127" s="50" t="s">
        <v>578</v>
      </c>
      <c r="G127" s="52" t="s">
        <v>563</v>
      </c>
      <c r="H127" s="50" t="s">
        <v>646</v>
      </c>
      <c r="I127" s="48">
        <v>2020.04</v>
      </c>
      <c r="J127" s="48">
        <v>0.2</v>
      </c>
      <c r="K127" s="3"/>
    </row>
    <row r="128" spans="1:11" ht="20.25" customHeight="1">
      <c r="A128" s="48">
        <v>127</v>
      </c>
      <c r="B128" s="49" t="s">
        <v>313</v>
      </c>
      <c r="C128" s="50" t="s">
        <v>312</v>
      </c>
      <c r="D128" s="48" t="s">
        <v>561</v>
      </c>
      <c r="E128" s="48" t="s">
        <v>29</v>
      </c>
      <c r="F128" s="50" t="s">
        <v>26</v>
      </c>
      <c r="G128" s="52" t="s">
        <v>563</v>
      </c>
      <c r="H128" s="50" t="s">
        <v>646</v>
      </c>
      <c r="I128" s="48">
        <v>2020.04</v>
      </c>
      <c r="J128" s="48">
        <v>0.2</v>
      </c>
      <c r="K128" s="3"/>
    </row>
    <row r="129" spans="1:11" ht="20.25" customHeight="1">
      <c r="A129" s="48">
        <v>128</v>
      </c>
      <c r="B129" s="49" t="s">
        <v>772</v>
      </c>
      <c r="C129" s="50" t="s">
        <v>681</v>
      </c>
      <c r="D129" s="48" t="s">
        <v>607</v>
      </c>
      <c r="E129" s="48" t="s">
        <v>52</v>
      </c>
      <c r="F129" s="50" t="s">
        <v>721</v>
      </c>
      <c r="G129" s="52" t="s">
        <v>563</v>
      </c>
      <c r="H129" s="50" t="s">
        <v>646</v>
      </c>
      <c r="I129" s="48">
        <v>2020.04</v>
      </c>
      <c r="J129" s="48">
        <v>0.2</v>
      </c>
      <c r="K129" s="3"/>
    </row>
    <row r="130" spans="1:11" ht="20.25" customHeight="1">
      <c r="A130" s="48">
        <v>129</v>
      </c>
      <c r="B130" s="49" t="s">
        <v>773</v>
      </c>
      <c r="C130" s="50" t="s">
        <v>652</v>
      </c>
      <c r="D130" s="48" t="s">
        <v>561</v>
      </c>
      <c r="E130" s="48" t="s">
        <v>52</v>
      </c>
      <c r="F130" s="50" t="s">
        <v>26</v>
      </c>
      <c r="G130" s="52" t="s">
        <v>563</v>
      </c>
      <c r="H130" s="50" t="s">
        <v>646</v>
      </c>
      <c r="I130" s="48">
        <v>2020.04</v>
      </c>
      <c r="J130" s="48">
        <v>0.2</v>
      </c>
      <c r="K130" s="3"/>
    </row>
    <row r="131" spans="1:11" ht="20.25" customHeight="1">
      <c r="A131" s="48">
        <v>130</v>
      </c>
      <c r="B131" s="49" t="s">
        <v>774</v>
      </c>
      <c r="C131" s="50" t="s">
        <v>618</v>
      </c>
      <c r="D131" s="48" t="s">
        <v>607</v>
      </c>
      <c r="E131" s="48" t="s">
        <v>619</v>
      </c>
      <c r="F131" s="50" t="s">
        <v>30</v>
      </c>
      <c r="G131" s="52" t="s">
        <v>563</v>
      </c>
      <c r="H131" s="50" t="s">
        <v>646</v>
      </c>
      <c r="I131" s="48">
        <v>2020.04</v>
      </c>
      <c r="J131" s="48">
        <v>0.2</v>
      </c>
      <c r="K131" s="3"/>
    </row>
    <row r="132" spans="1:11" ht="20.25" customHeight="1">
      <c r="A132" s="48">
        <v>131</v>
      </c>
      <c r="B132" s="49" t="s">
        <v>775</v>
      </c>
      <c r="C132" s="50" t="s">
        <v>776</v>
      </c>
      <c r="D132" s="48" t="s">
        <v>561</v>
      </c>
      <c r="E132" s="48" t="s">
        <v>52</v>
      </c>
      <c r="F132" s="50" t="s">
        <v>12</v>
      </c>
      <c r="G132" s="52" t="s">
        <v>563</v>
      </c>
      <c r="H132" s="50" t="s">
        <v>646</v>
      </c>
      <c r="I132" s="48">
        <v>2020.04</v>
      </c>
      <c r="J132" s="48">
        <v>0.2</v>
      </c>
      <c r="K132" s="3"/>
    </row>
    <row r="133" spans="1:11" ht="20.25" customHeight="1">
      <c r="A133" s="48">
        <v>132</v>
      </c>
      <c r="B133" s="49" t="s">
        <v>777</v>
      </c>
      <c r="C133" s="50" t="s">
        <v>653</v>
      </c>
      <c r="D133" s="48" t="s">
        <v>561</v>
      </c>
      <c r="E133" s="48" t="s">
        <v>29</v>
      </c>
      <c r="F133" s="50" t="s">
        <v>26</v>
      </c>
      <c r="G133" s="52" t="s">
        <v>563</v>
      </c>
      <c r="H133" s="50" t="s">
        <v>646</v>
      </c>
      <c r="I133" s="48">
        <v>2020.04</v>
      </c>
      <c r="J133" s="48">
        <v>0.2</v>
      </c>
      <c r="K133" s="3"/>
    </row>
    <row r="134" spans="1:11" ht="20.25" customHeight="1">
      <c r="A134" s="48">
        <v>133</v>
      </c>
      <c r="B134" s="49" t="s">
        <v>778</v>
      </c>
      <c r="C134" s="50" t="s">
        <v>551</v>
      </c>
      <c r="D134" s="48" t="s">
        <v>561</v>
      </c>
      <c r="E134" s="48" t="s">
        <v>29</v>
      </c>
      <c r="F134" s="50" t="s">
        <v>26</v>
      </c>
      <c r="G134" s="52" t="s">
        <v>563</v>
      </c>
      <c r="H134" s="50" t="s">
        <v>646</v>
      </c>
      <c r="I134" s="48">
        <v>2020.04</v>
      </c>
      <c r="J134" s="48">
        <v>0.2</v>
      </c>
      <c r="K134" s="3"/>
    </row>
    <row r="135" spans="1:11" ht="20.25" customHeight="1">
      <c r="A135" s="48">
        <v>134</v>
      </c>
      <c r="B135" s="49" t="s">
        <v>305</v>
      </c>
      <c r="C135" s="50" t="s">
        <v>304</v>
      </c>
      <c r="D135" s="48" t="s">
        <v>607</v>
      </c>
      <c r="E135" s="48" t="s">
        <v>29</v>
      </c>
      <c r="F135" s="50" t="s">
        <v>162</v>
      </c>
      <c r="G135" s="52" t="s">
        <v>563</v>
      </c>
      <c r="H135" s="50" t="s">
        <v>646</v>
      </c>
      <c r="I135" s="48">
        <v>2020.04</v>
      </c>
      <c r="J135" s="48">
        <v>0.2</v>
      </c>
      <c r="K135" s="3"/>
    </row>
    <row r="136" spans="1:11" ht="20.25" customHeight="1">
      <c r="A136" s="48">
        <v>135</v>
      </c>
      <c r="B136" s="49" t="s">
        <v>779</v>
      </c>
      <c r="C136" s="50" t="s">
        <v>780</v>
      </c>
      <c r="D136" s="48" t="s">
        <v>561</v>
      </c>
      <c r="E136" s="48" t="s">
        <v>55</v>
      </c>
      <c r="F136" s="50" t="s">
        <v>41</v>
      </c>
      <c r="G136" s="52" t="s">
        <v>563</v>
      </c>
      <c r="H136" s="50" t="s">
        <v>646</v>
      </c>
      <c r="I136" s="48">
        <v>2020.04</v>
      </c>
      <c r="J136" s="48">
        <v>0.2</v>
      </c>
      <c r="K136" s="3"/>
    </row>
    <row r="137" spans="1:11" ht="20.25" customHeight="1">
      <c r="A137" s="48">
        <v>136</v>
      </c>
      <c r="B137" s="49" t="s">
        <v>781</v>
      </c>
      <c r="C137" s="50" t="s">
        <v>782</v>
      </c>
      <c r="D137" s="48" t="s">
        <v>607</v>
      </c>
      <c r="E137" s="48" t="s">
        <v>74</v>
      </c>
      <c r="F137" s="50" t="s">
        <v>162</v>
      </c>
      <c r="G137" s="52" t="s">
        <v>563</v>
      </c>
      <c r="H137" s="50" t="s">
        <v>646</v>
      </c>
      <c r="I137" s="48">
        <v>2020.04</v>
      </c>
      <c r="J137" s="48">
        <v>0.2</v>
      </c>
      <c r="K137" s="3"/>
    </row>
    <row r="138" spans="1:11" ht="20.25" customHeight="1">
      <c r="A138" s="48">
        <v>137</v>
      </c>
      <c r="B138" s="49" t="s">
        <v>783</v>
      </c>
      <c r="C138" s="50" t="s">
        <v>784</v>
      </c>
      <c r="D138" s="48" t="s">
        <v>607</v>
      </c>
      <c r="E138" s="48" t="s">
        <v>40</v>
      </c>
      <c r="F138" s="50" t="s">
        <v>58</v>
      </c>
      <c r="G138" s="52" t="s">
        <v>563</v>
      </c>
      <c r="H138" s="50" t="s">
        <v>646</v>
      </c>
      <c r="I138" s="48">
        <v>2020.04</v>
      </c>
      <c r="J138" s="48">
        <v>0.2</v>
      </c>
      <c r="K138" s="3"/>
    </row>
    <row r="139" spans="1:11" ht="20.25" customHeight="1">
      <c r="A139" s="48">
        <v>138</v>
      </c>
      <c r="B139" s="49" t="s">
        <v>785</v>
      </c>
      <c r="C139" s="50" t="s">
        <v>786</v>
      </c>
      <c r="D139" s="48" t="s">
        <v>561</v>
      </c>
      <c r="E139" s="48" t="s">
        <v>40</v>
      </c>
      <c r="F139" s="50" t="s">
        <v>58</v>
      </c>
      <c r="G139" s="52" t="s">
        <v>563</v>
      </c>
      <c r="H139" s="50" t="s">
        <v>646</v>
      </c>
      <c r="I139" s="48">
        <v>2020.04</v>
      </c>
      <c r="J139" s="48">
        <v>0.2</v>
      </c>
      <c r="K139" s="3"/>
    </row>
    <row r="140" spans="1:11" ht="20.25" customHeight="1">
      <c r="A140" s="48">
        <v>139</v>
      </c>
      <c r="B140" s="49" t="s">
        <v>787</v>
      </c>
      <c r="C140" s="50" t="s">
        <v>548</v>
      </c>
      <c r="D140" s="48" t="s">
        <v>607</v>
      </c>
      <c r="E140" s="48" t="s">
        <v>55</v>
      </c>
      <c r="F140" s="50" t="s">
        <v>58</v>
      </c>
      <c r="G140" s="52" t="s">
        <v>563</v>
      </c>
      <c r="H140" s="50" t="s">
        <v>646</v>
      </c>
      <c r="I140" s="48">
        <v>2020.04</v>
      </c>
      <c r="J140" s="48">
        <v>0.2</v>
      </c>
      <c r="K140" s="3"/>
    </row>
    <row r="141" spans="1:11" ht="20.25" customHeight="1">
      <c r="A141" s="48">
        <v>140</v>
      </c>
      <c r="B141" s="49" t="s">
        <v>788</v>
      </c>
      <c r="C141" s="50" t="s">
        <v>789</v>
      </c>
      <c r="D141" s="48" t="s">
        <v>607</v>
      </c>
      <c r="E141" s="48" t="s">
        <v>55</v>
      </c>
      <c r="F141" s="50" t="s">
        <v>41</v>
      </c>
      <c r="G141" s="52" t="s">
        <v>563</v>
      </c>
      <c r="H141" s="50" t="s">
        <v>646</v>
      </c>
      <c r="I141" s="48">
        <v>2020.04</v>
      </c>
      <c r="J141" s="48">
        <v>0.2</v>
      </c>
      <c r="K141" s="3"/>
    </row>
    <row r="142" spans="1:11" ht="20.25" customHeight="1">
      <c r="A142" s="48">
        <v>141</v>
      </c>
      <c r="B142" s="49" t="s">
        <v>657</v>
      </c>
      <c r="C142" s="50" t="s">
        <v>658</v>
      </c>
      <c r="D142" s="48" t="s">
        <v>561</v>
      </c>
      <c r="E142" s="48" t="s">
        <v>55</v>
      </c>
      <c r="F142" s="50" t="s">
        <v>58</v>
      </c>
      <c r="G142" s="52" t="s">
        <v>563</v>
      </c>
      <c r="H142" s="50" t="s">
        <v>646</v>
      </c>
      <c r="I142" s="48">
        <v>2020.04</v>
      </c>
      <c r="J142" s="48">
        <v>0.2</v>
      </c>
      <c r="K142" s="4"/>
    </row>
    <row r="143" spans="1:11" ht="20.25" customHeight="1">
      <c r="A143" s="48">
        <v>142</v>
      </c>
      <c r="B143" s="49" t="s">
        <v>790</v>
      </c>
      <c r="C143" s="50" t="s">
        <v>586</v>
      </c>
      <c r="D143" s="48" t="s">
        <v>561</v>
      </c>
      <c r="E143" s="48" t="s">
        <v>55</v>
      </c>
      <c r="F143" s="50" t="s">
        <v>58</v>
      </c>
      <c r="G143" s="52" t="s">
        <v>563</v>
      </c>
      <c r="H143" s="50" t="s">
        <v>646</v>
      </c>
      <c r="I143" s="48">
        <v>2020.04</v>
      </c>
      <c r="J143" s="48">
        <v>0.2</v>
      </c>
      <c r="K143" s="3"/>
    </row>
    <row r="144" spans="1:11" ht="20.25" customHeight="1">
      <c r="A144" s="48">
        <v>143</v>
      </c>
      <c r="B144" s="49" t="s">
        <v>791</v>
      </c>
      <c r="C144" s="50" t="s">
        <v>663</v>
      </c>
      <c r="D144" s="48" t="s">
        <v>561</v>
      </c>
      <c r="E144" s="48" t="s">
        <v>55</v>
      </c>
      <c r="F144" s="50" t="s">
        <v>58</v>
      </c>
      <c r="G144" s="52" t="s">
        <v>563</v>
      </c>
      <c r="H144" s="50" t="s">
        <v>646</v>
      </c>
      <c r="I144" s="48">
        <v>2020.04</v>
      </c>
      <c r="J144" s="48">
        <v>0.2</v>
      </c>
      <c r="K144" s="3"/>
    </row>
    <row r="145" spans="1:11" ht="20.25" customHeight="1">
      <c r="A145" s="48">
        <v>144</v>
      </c>
      <c r="B145" s="49" t="s">
        <v>795</v>
      </c>
      <c r="C145" s="50" t="s">
        <v>796</v>
      </c>
      <c r="D145" s="48" t="s">
        <v>607</v>
      </c>
      <c r="E145" s="48" t="s">
        <v>55</v>
      </c>
      <c r="F145" s="50" t="s">
        <v>41</v>
      </c>
      <c r="G145" s="52" t="s">
        <v>563</v>
      </c>
      <c r="H145" s="50" t="s">
        <v>646</v>
      </c>
      <c r="I145" s="48">
        <v>2020.04</v>
      </c>
      <c r="J145" s="48">
        <v>0.2</v>
      </c>
      <c r="K145" s="3"/>
    </row>
    <row r="146" spans="1:11" ht="20.25" customHeight="1">
      <c r="A146" s="48">
        <v>145</v>
      </c>
      <c r="B146" s="49" t="s">
        <v>797</v>
      </c>
      <c r="C146" s="50" t="s">
        <v>667</v>
      </c>
      <c r="D146" s="48" t="s">
        <v>561</v>
      </c>
      <c r="E146" s="48" t="s">
        <v>29</v>
      </c>
      <c r="F146" s="50" t="s">
        <v>58</v>
      </c>
      <c r="G146" s="52" t="s">
        <v>563</v>
      </c>
      <c r="H146" s="50" t="s">
        <v>646</v>
      </c>
      <c r="I146" s="48">
        <v>2020.04</v>
      </c>
      <c r="J146" s="48">
        <v>0.2</v>
      </c>
      <c r="K146" s="3"/>
    </row>
    <row r="147" spans="1:11" ht="20.25" customHeight="1">
      <c r="A147" s="48">
        <v>146</v>
      </c>
      <c r="B147" s="49" t="s">
        <v>403</v>
      </c>
      <c r="C147" s="50" t="s">
        <v>402</v>
      </c>
      <c r="D147" s="48" t="s">
        <v>561</v>
      </c>
      <c r="E147" s="48" t="s">
        <v>55</v>
      </c>
      <c r="F147" s="50" t="s">
        <v>41</v>
      </c>
      <c r="G147" s="52" t="s">
        <v>563</v>
      </c>
      <c r="H147" s="50" t="s">
        <v>646</v>
      </c>
      <c r="I147" s="48">
        <v>2020.04</v>
      </c>
      <c r="J147" s="48">
        <v>0.2</v>
      </c>
      <c r="K147" s="3"/>
    </row>
    <row r="148" spans="1:11" ht="20.25" customHeight="1">
      <c r="A148" s="48">
        <v>147</v>
      </c>
      <c r="B148" s="49" t="s">
        <v>594</v>
      </c>
      <c r="C148" s="50" t="s">
        <v>595</v>
      </c>
      <c r="D148" s="48" t="s">
        <v>607</v>
      </c>
      <c r="E148" s="48" t="s">
        <v>57</v>
      </c>
      <c r="F148" s="50" t="s">
        <v>41</v>
      </c>
      <c r="G148" s="52" t="s">
        <v>563</v>
      </c>
      <c r="H148" s="50" t="s">
        <v>646</v>
      </c>
      <c r="I148" s="48">
        <v>2020.04</v>
      </c>
      <c r="J148" s="48">
        <v>0.2</v>
      </c>
      <c r="K148" s="3"/>
    </row>
    <row r="149" spans="1:11" ht="20.25" customHeight="1">
      <c r="A149" s="48">
        <v>148</v>
      </c>
      <c r="B149" s="49" t="s">
        <v>798</v>
      </c>
      <c r="C149" s="50" t="s">
        <v>799</v>
      </c>
      <c r="D149" s="48" t="s">
        <v>607</v>
      </c>
      <c r="E149" s="48" t="s">
        <v>55</v>
      </c>
      <c r="F149" s="50" t="s">
        <v>58</v>
      </c>
      <c r="G149" s="52" t="s">
        <v>563</v>
      </c>
      <c r="H149" s="50" t="s">
        <v>646</v>
      </c>
      <c r="I149" s="48">
        <v>2020.04</v>
      </c>
      <c r="J149" s="48">
        <v>0.2</v>
      </c>
      <c r="K149" s="3"/>
    </row>
    <row r="150" spans="1:11" ht="20.25" customHeight="1">
      <c r="A150" s="48">
        <v>149</v>
      </c>
      <c r="B150" s="49" t="s">
        <v>800</v>
      </c>
      <c r="C150" s="50" t="s">
        <v>672</v>
      </c>
      <c r="D150" s="48" t="s">
        <v>607</v>
      </c>
      <c r="E150" s="48" t="s">
        <v>57</v>
      </c>
      <c r="F150" s="50" t="s">
        <v>58</v>
      </c>
      <c r="G150" s="52" t="s">
        <v>563</v>
      </c>
      <c r="H150" s="50" t="s">
        <v>646</v>
      </c>
      <c r="I150" s="48">
        <v>2020.04</v>
      </c>
      <c r="J150" s="48">
        <v>0.2</v>
      </c>
      <c r="K150" s="4"/>
    </row>
    <row r="151" spans="1:11" ht="20.25" customHeight="1">
      <c r="A151" s="48">
        <v>150</v>
      </c>
      <c r="B151" s="49" t="s">
        <v>801</v>
      </c>
      <c r="C151" s="50" t="s">
        <v>802</v>
      </c>
      <c r="D151" s="48" t="s">
        <v>561</v>
      </c>
      <c r="E151" s="48" t="s">
        <v>52</v>
      </c>
      <c r="F151" s="50" t="s">
        <v>26</v>
      </c>
      <c r="G151" s="52" t="s">
        <v>563</v>
      </c>
      <c r="H151" s="50" t="s">
        <v>646</v>
      </c>
      <c r="I151" s="48">
        <v>2020.04</v>
      </c>
      <c r="J151" s="48">
        <v>0.2</v>
      </c>
      <c r="K151" s="3"/>
    </row>
    <row r="152" spans="1:11" ht="20.25" customHeight="1">
      <c r="A152" s="48">
        <v>151</v>
      </c>
      <c r="B152" s="49" t="s">
        <v>308</v>
      </c>
      <c r="C152" s="50" t="s">
        <v>306</v>
      </c>
      <c r="D152" s="48" t="s">
        <v>607</v>
      </c>
      <c r="E152" s="48" t="s">
        <v>29</v>
      </c>
      <c r="F152" s="50" t="s">
        <v>46</v>
      </c>
      <c r="G152" s="52" t="s">
        <v>563</v>
      </c>
      <c r="H152" s="50" t="s">
        <v>646</v>
      </c>
      <c r="I152" s="48">
        <v>2020.04</v>
      </c>
      <c r="J152" s="48">
        <v>0.2</v>
      </c>
      <c r="K152" s="3"/>
    </row>
    <row r="153" spans="1:11" ht="20.25" customHeight="1">
      <c r="A153" s="48">
        <v>152</v>
      </c>
      <c r="B153" s="49" t="s">
        <v>59</v>
      </c>
      <c r="C153" s="50" t="s">
        <v>54</v>
      </c>
      <c r="D153" s="48" t="s">
        <v>561</v>
      </c>
      <c r="E153" s="48" t="s">
        <v>57</v>
      </c>
      <c r="F153" s="50" t="s">
        <v>58</v>
      </c>
      <c r="G153" s="52" t="s">
        <v>563</v>
      </c>
      <c r="H153" s="50" t="s">
        <v>646</v>
      </c>
      <c r="I153" s="48">
        <v>2020.04</v>
      </c>
      <c r="J153" s="48">
        <v>0.2</v>
      </c>
      <c r="K153" s="3"/>
    </row>
    <row r="154" spans="1:11" ht="20.25" customHeight="1">
      <c r="A154" s="48">
        <v>153</v>
      </c>
      <c r="B154" s="49" t="s">
        <v>805</v>
      </c>
      <c r="C154" s="50" t="s">
        <v>806</v>
      </c>
      <c r="D154" s="48" t="s">
        <v>561</v>
      </c>
      <c r="E154" s="48" t="s">
        <v>29</v>
      </c>
      <c r="F154" s="50" t="s">
        <v>58</v>
      </c>
      <c r="G154" s="52" t="s">
        <v>563</v>
      </c>
      <c r="H154" s="50" t="s">
        <v>646</v>
      </c>
      <c r="I154" s="48">
        <v>2020.04</v>
      </c>
      <c r="J154" s="48">
        <v>0.2</v>
      </c>
      <c r="K154" s="3"/>
    </row>
    <row r="155" spans="1:11" ht="20.25" customHeight="1">
      <c r="A155" s="48">
        <v>154</v>
      </c>
      <c r="B155" s="49" t="s">
        <v>807</v>
      </c>
      <c r="C155" s="50" t="s">
        <v>691</v>
      </c>
      <c r="D155" s="48" t="s">
        <v>607</v>
      </c>
      <c r="E155" s="48" t="s">
        <v>29</v>
      </c>
      <c r="F155" s="50" t="s">
        <v>46</v>
      </c>
      <c r="G155" s="52" t="s">
        <v>563</v>
      </c>
      <c r="H155" s="50" t="s">
        <v>646</v>
      </c>
      <c r="I155" s="48">
        <v>2020.04</v>
      </c>
      <c r="J155" s="48">
        <v>0.2</v>
      </c>
      <c r="K155" s="3"/>
    </row>
    <row r="156" spans="1:11" ht="20.25" customHeight="1">
      <c r="A156" s="48">
        <v>155</v>
      </c>
      <c r="B156" s="49" t="s">
        <v>331</v>
      </c>
      <c r="C156" s="50" t="s">
        <v>329</v>
      </c>
      <c r="D156" s="48" t="s">
        <v>607</v>
      </c>
      <c r="E156" s="48" t="s">
        <v>330</v>
      </c>
      <c r="F156" s="50" t="s">
        <v>41</v>
      </c>
      <c r="G156" s="52" t="s">
        <v>563</v>
      </c>
      <c r="H156" s="50" t="s">
        <v>646</v>
      </c>
      <c r="I156" s="48">
        <v>2020.04</v>
      </c>
      <c r="J156" s="48">
        <v>0.2</v>
      </c>
      <c r="K156" s="3"/>
    </row>
    <row r="157" spans="1:11" ht="20.25" customHeight="1">
      <c r="A157" s="48">
        <v>156</v>
      </c>
      <c r="B157" s="49" t="s">
        <v>808</v>
      </c>
      <c r="C157" s="50" t="s">
        <v>809</v>
      </c>
      <c r="D157" s="48" t="s">
        <v>607</v>
      </c>
      <c r="E157" s="48" t="s">
        <v>29</v>
      </c>
      <c r="F157" s="50" t="s">
        <v>46</v>
      </c>
      <c r="G157" s="52" t="s">
        <v>563</v>
      </c>
      <c r="H157" s="50" t="s">
        <v>646</v>
      </c>
      <c r="I157" s="48">
        <v>2020.04</v>
      </c>
      <c r="J157" s="48">
        <v>0.2</v>
      </c>
      <c r="K157" s="3"/>
    </row>
    <row r="158" spans="1:11" ht="20.25" customHeight="1">
      <c r="A158" s="48">
        <v>157</v>
      </c>
      <c r="B158" s="49" t="s">
        <v>810</v>
      </c>
      <c r="C158" s="50" t="s">
        <v>811</v>
      </c>
      <c r="D158" s="48" t="s">
        <v>607</v>
      </c>
      <c r="E158" s="48" t="s">
        <v>40</v>
      </c>
      <c r="F158" s="50" t="s">
        <v>46</v>
      </c>
      <c r="G158" s="52" t="s">
        <v>563</v>
      </c>
      <c r="H158" s="50" t="s">
        <v>646</v>
      </c>
      <c r="I158" s="48">
        <v>2020.04</v>
      </c>
      <c r="J158" s="48">
        <v>0.2</v>
      </c>
      <c r="K158" s="3"/>
    </row>
    <row r="159" spans="1:11" ht="20.25" customHeight="1">
      <c r="A159" s="48">
        <v>158</v>
      </c>
      <c r="B159" s="49" t="s">
        <v>238</v>
      </c>
      <c r="C159" s="50" t="s">
        <v>234</v>
      </c>
      <c r="D159" s="48" t="s">
        <v>561</v>
      </c>
      <c r="E159" s="48" t="s">
        <v>52</v>
      </c>
      <c r="F159" s="50" t="s">
        <v>228</v>
      </c>
      <c r="G159" s="52" t="s">
        <v>563</v>
      </c>
      <c r="H159" s="50" t="s">
        <v>646</v>
      </c>
      <c r="I159" s="48">
        <v>2020.04</v>
      </c>
      <c r="J159" s="48">
        <v>0.2</v>
      </c>
      <c r="K159" s="3"/>
    </row>
    <row r="160" spans="1:11" ht="20.25" customHeight="1">
      <c r="A160" s="48">
        <v>159</v>
      </c>
      <c r="B160" s="49" t="s">
        <v>812</v>
      </c>
      <c r="C160" s="50" t="s">
        <v>698</v>
      </c>
      <c r="D160" s="48" t="s">
        <v>561</v>
      </c>
      <c r="E160" s="48" t="s">
        <v>52</v>
      </c>
      <c r="F160" s="50" t="s">
        <v>121</v>
      </c>
      <c r="G160" s="52" t="s">
        <v>563</v>
      </c>
      <c r="H160" s="50" t="s">
        <v>646</v>
      </c>
      <c r="I160" s="48">
        <v>2020.04</v>
      </c>
      <c r="J160" s="48">
        <v>0.2</v>
      </c>
      <c r="K160" s="3"/>
    </row>
    <row r="161" spans="1:11" ht="20.25" customHeight="1">
      <c r="A161" s="48">
        <v>160</v>
      </c>
      <c r="B161" s="49" t="s">
        <v>813</v>
      </c>
      <c r="C161" s="50" t="s">
        <v>814</v>
      </c>
      <c r="D161" s="48" t="s">
        <v>607</v>
      </c>
      <c r="E161" s="48" t="s">
        <v>52</v>
      </c>
      <c r="F161" s="50" t="s">
        <v>12</v>
      </c>
      <c r="G161" s="52" t="s">
        <v>563</v>
      </c>
      <c r="H161" s="50" t="s">
        <v>646</v>
      </c>
      <c r="I161" s="48">
        <v>2020.04</v>
      </c>
      <c r="J161" s="48">
        <v>0.2</v>
      </c>
      <c r="K161" s="4"/>
    </row>
    <row r="162" spans="1:11" ht="20.25" customHeight="1">
      <c r="A162" s="48">
        <v>161</v>
      </c>
      <c r="B162" s="49" t="s">
        <v>815</v>
      </c>
      <c r="C162" s="50" t="s">
        <v>816</v>
      </c>
      <c r="D162" s="48" t="s">
        <v>561</v>
      </c>
      <c r="E162" s="48" t="s">
        <v>367</v>
      </c>
      <c r="F162" s="50" t="s">
        <v>41</v>
      </c>
      <c r="G162" s="52" t="s">
        <v>563</v>
      </c>
      <c r="H162" s="50" t="s">
        <v>646</v>
      </c>
      <c r="I162" s="48">
        <v>2020.04</v>
      </c>
      <c r="J162" s="48">
        <v>0.2</v>
      </c>
      <c r="K162" s="3"/>
    </row>
    <row r="163" spans="1:11" ht="20.25" customHeight="1">
      <c r="A163" s="48">
        <v>162</v>
      </c>
      <c r="B163" s="49" t="s">
        <v>817</v>
      </c>
      <c r="C163" s="50" t="s">
        <v>818</v>
      </c>
      <c r="D163" s="48" t="s">
        <v>607</v>
      </c>
      <c r="E163" s="48" t="s">
        <v>29</v>
      </c>
      <c r="F163" s="50" t="s">
        <v>26</v>
      </c>
      <c r="G163" s="52" t="s">
        <v>563</v>
      </c>
      <c r="H163" s="50" t="s">
        <v>646</v>
      </c>
      <c r="I163" s="48">
        <v>2020.04</v>
      </c>
      <c r="J163" s="48">
        <v>0.2</v>
      </c>
      <c r="K163" s="3"/>
    </row>
    <row r="164" spans="1:11" ht="20.25" customHeight="1">
      <c r="A164" s="48">
        <v>163</v>
      </c>
      <c r="B164" s="49" t="s">
        <v>819</v>
      </c>
      <c r="C164" s="50" t="s">
        <v>706</v>
      </c>
      <c r="D164" s="48" t="s">
        <v>561</v>
      </c>
      <c r="E164" s="48" t="s">
        <v>52</v>
      </c>
      <c r="F164" s="50" t="s">
        <v>12</v>
      </c>
      <c r="G164" s="52" t="s">
        <v>563</v>
      </c>
      <c r="H164" s="50" t="s">
        <v>646</v>
      </c>
      <c r="I164" s="48">
        <v>2020.04</v>
      </c>
      <c r="J164" s="48">
        <v>0.2</v>
      </c>
      <c r="K164" s="3"/>
    </row>
    <row r="165" spans="1:11" ht="20.25" customHeight="1">
      <c r="A165" s="48">
        <v>164</v>
      </c>
      <c r="B165" s="49" t="s">
        <v>337</v>
      </c>
      <c r="C165" s="50" t="s">
        <v>335</v>
      </c>
      <c r="D165" s="48" t="s">
        <v>561</v>
      </c>
      <c r="E165" s="48" t="s">
        <v>52</v>
      </c>
      <c r="F165" s="50" t="s">
        <v>26</v>
      </c>
      <c r="G165" s="52" t="s">
        <v>563</v>
      </c>
      <c r="H165" s="50" t="s">
        <v>646</v>
      </c>
      <c r="I165" s="48">
        <v>2020.04</v>
      </c>
      <c r="J165" s="48">
        <v>0.2</v>
      </c>
      <c r="K165" s="3"/>
    </row>
    <row r="166" spans="1:11" ht="20.25" customHeight="1">
      <c r="A166" s="48">
        <v>165</v>
      </c>
      <c r="B166" s="49" t="s">
        <v>820</v>
      </c>
      <c r="C166" s="50" t="s">
        <v>702</v>
      </c>
      <c r="D166" s="48" t="s">
        <v>561</v>
      </c>
      <c r="E166" s="48" t="s">
        <v>52</v>
      </c>
      <c r="F166" s="50" t="s">
        <v>58</v>
      </c>
      <c r="G166" s="52" t="s">
        <v>563</v>
      </c>
      <c r="H166" s="50" t="s">
        <v>646</v>
      </c>
      <c r="I166" s="48">
        <v>2020.04</v>
      </c>
      <c r="J166" s="48">
        <v>0.2</v>
      </c>
      <c r="K166" s="3"/>
    </row>
    <row r="167" spans="1:11" ht="20.25" customHeight="1">
      <c r="A167" s="48">
        <v>166</v>
      </c>
      <c r="B167" s="49" t="s">
        <v>821</v>
      </c>
      <c r="C167" s="50" t="s">
        <v>679</v>
      </c>
      <c r="D167" s="48" t="s">
        <v>561</v>
      </c>
      <c r="E167" s="48" t="s">
        <v>29</v>
      </c>
      <c r="F167" s="50" t="s">
        <v>12</v>
      </c>
      <c r="G167" s="52" t="s">
        <v>563</v>
      </c>
      <c r="H167" s="50" t="s">
        <v>646</v>
      </c>
      <c r="I167" s="48">
        <v>2020.04</v>
      </c>
      <c r="J167" s="48">
        <v>0.2</v>
      </c>
      <c r="K167" s="3"/>
    </row>
    <row r="168" spans="1:11" ht="20.25" customHeight="1">
      <c r="A168" s="48">
        <v>167</v>
      </c>
      <c r="B168" s="49" t="s">
        <v>708</v>
      </c>
      <c r="C168" s="50" t="s">
        <v>709</v>
      </c>
      <c r="D168" s="48" t="s">
        <v>607</v>
      </c>
      <c r="E168" s="48" t="s">
        <v>52</v>
      </c>
      <c r="F168" s="50" t="s">
        <v>30</v>
      </c>
      <c r="G168" s="52" t="s">
        <v>563</v>
      </c>
      <c r="H168" s="50" t="s">
        <v>646</v>
      </c>
      <c r="I168" s="48">
        <v>2020.04</v>
      </c>
      <c r="J168" s="48">
        <v>0.2</v>
      </c>
      <c r="K168" s="3"/>
    </row>
    <row r="169" spans="1:11" ht="20.25" customHeight="1">
      <c r="A169" s="48">
        <v>168</v>
      </c>
      <c r="B169" s="49" t="s">
        <v>42</v>
      </c>
      <c r="C169" s="50" t="s">
        <v>39</v>
      </c>
      <c r="D169" s="48" t="s">
        <v>607</v>
      </c>
      <c r="E169" s="48" t="s">
        <v>40</v>
      </c>
      <c r="F169" s="50" t="s">
        <v>41</v>
      </c>
      <c r="G169" s="52" t="s">
        <v>563</v>
      </c>
      <c r="H169" s="50" t="s">
        <v>575</v>
      </c>
      <c r="I169" s="48">
        <v>2020.05</v>
      </c>
      <c r="J169" s="48">
        <v>0.2</v>
      </c>
      <c r="K169" s="3"/>
    </row>
    <row r="170" spans="1:11" ht="20.25" customHeight="1">
      <c r="A170" s="48">
        <v>169</v>
      </c>
      <c r="B170" s="49" t="s">
        <v>86</v>
      </c>
      <c r="C170" s="50" t="s">
        <v>85</v>
      </c>
      <c r="D170" s="48" t="s">
        <v>561</v>
      </c>
      <c r="E170" s="48" t="s">
        <v>52</v>
      </c>
      <c r="F170" s="50" t="s">
        <v>78</v>
      </c>
      <c r="G170" s="52" t="s">
        <v>822</v>
      </c>
      <c r="H170" s="50" t="s">
        <v>823</v>
      </c>
      <c r="I170" s="48">
        <v>2021.03</v>
      </c>
      <c r="J170" s="48">
        <v>0.2</v>
      </c>
      <c r="K170" s="3"/>
    </row>
    <row r="171" spans="1:11" ht="20.25" customHeight="1">
      <c r="A171" s="48">
        <v>170</v>
      </c>
      <c r="B171" s="49" t="s">
        <v>407</v>
      </c>
      <c r="C171" s="50" t="s">
        <v>406</v>
      </c>
      <c r="D171" s="48" t="s">
        <v>561</v>
      </c>
      <c r="E171" s="48" t="s">
        <v>156</v>
      </c>
      <c r="F171" s="50" t="s">
        <v>78</v>
      </c>
      <c r="G171" s="52" t="s">
        <v>822</v>
      </c>
      <c r="H171" s="50" t="s">
        <v>823</v>
      </c>
      <c r="I171" s="48">
        <v>2021.03</v>
      </c>
      <c r="J171" s="48">
        <v>0.2</v>
      </c>
      <c r="K171" s="5"/>
    </row>
    <row r="172" spans="1:11" ht="20.25" customHeight="1">
      <c r="A172" s="48">
        <v>171</v>
      </c>
      <c r="B172" s="49" t="s">
        <v>79</v>
      </c>
      <c r="C172" s="50" t="s">
        <v>77</v>
      </c>
      <c r="D172" s="48" t="s">
        <v>607</v>
      </c>
      <c r="E172" s="48" t="s">
        <v>29</v>
      </c>
      <c r="F172" s="50" t="s">
        <v>78</v>
      </c>
      <c r="G172" s="52" t="s">
        <v>822</v>
      </c>
      <c r="H172" s="50" t="s">
        <v>824</v>
      </c>
      <c r="I172" s="48">
        <v>2021.03</v>
      </c>
      <c r="J172" s="48">
        <v>0.2</v>
      </c>
      <c r="K172" s="5"/>
    </row>
    <row r="173" spans="1:11" ht="20.25" customHeight="1">
      <c r="A173" s="48">
        <v>172</v>
      </c>
      <c r="B173" s="49" t="s">
        <v>825</v>
      </c>
      <c r="C173" s="50" t="s">
        <v>826</v>
      </c>
      <c r="D173" s="48" t="s">
        <v>607</v>
      </c>
      <c r="E173" s="48" t="s">
        <v>29</v>
      </c>
      <c r="F173" s="50" t="s">
        <v>212</v>
      </c>
      <c r="G173" s="52" t="s">
        <v>822</v>
      </c>
      <c r="H173" s="50" t="s">
        <v>823</v>
      </c>
      <c r="I173" s="48">
        <v>2021.03</v>
      </c>
      <c r="J173" s="48">
        <v>0.2</v>
      </c>
      <c r="K173" s="5"/>
    </row>
    <row r="174" spans="1:11" ht="20.25" customHeight="1">
      <c r="A174" s="48">
        <v>173</v>
      </c>
      <c r="B174" s="49" t="s">
        <v>827</v>
      </c>
      <c r="C174" s="50" t="s">
        <v>828</v>
      </c>
      <c r="D174" s="48" t="s">
        <v>607</v>
      </c>
      <c r="E174" s="48" t="s">
        <v>25</v>
      </c>
      <c r="F174" s="50" t="s">
        <v>212</v>
      </c>
      <c r="G174" s="52" t="s">
        <v>822</v>
      </c>
      <c r="H174" s="50" t="s">
        <v>823</v>
      </c>
      <c r="I174" s="48">
        <v>2021.03</v>
      </c>
      <c r="J174" s="48">
        <v>0.2</v>
      </c>
      <c r="K174" s="3"/>
    </row>
    <row r="175" spans="1:11" ht="20.25" customHeight="1">
      <c r="A175" s="48">
        <v>174</v>
      </c>
      <c r="B175" s="49" t="s">
        <v>829</v>
      </c>
      <c r="C175" s="50" t="s">
        <v>830</v>
      </c>
      <c r="D175" s="48" t="s">
        <v>607</v>
      </c>
      <c r="E175" s="48" t="s">
        <v>29</v>
      </c>
      <c r="F175" s="50" t="s">
        <v>90</v>
      </c>
      <c r="G175" s="52" t="s">
        <v>822</v>
      </c>
      <c r="H175" s="50" t="s">
        <v>823</v>
      </c>
      <c r="I175" s="48">
        <v>2021.03</v>
      </c>
      <c r="J175" s="48">
        <v>0.2</v>
      </c>
      <c r="K175" s="3"/>
    </row>
    <row r="176" spans="1:11" ht="20.25" customHeight="1">
      <c r="A176" s="48">
        <v>175</v>
      </c>
      <c r="B176" s="49" t="s">
        <v>831</v>
      </c>
      <c r="C176" s="50" t="s">
        <v>832</v>
      </c>
      <c r="D176" s="48" t="s">
        <v>607</v>
      </c>
      <c r="E176" s="48" t="s">
        <v>29</v>
      </c>
      <c r="F176" s="50" t="s">
        <v>212</v>
      </c>
      <c r="G176" s="52" t="s">
        <v>822</v>
      </c>
      <c r="H176" s="50" t="s">
        <v>823</v>
      </c>
      <c r="I176" s="48">
        <v>2021.03</v>
      </c>
      <c r="J176" s="48">
        <v>0.2</v>
      </c>
      <c r="K176" s="3"/>
    </row>
    <row r="177" spans="1:11" ht="20.25" customHeight="1">
      <c r="A177" s="48">
        <v>176</v>
      </c>
      <c r="B177" s="49" t="s">
        <v>833</v>
      </c>
      <c r="C177" s="50" t="s">
        <v>834</v>
      </c>
      <c r="D177" s="48" t="s">
        <v>561</v>
      </c>
      <c r="E177" s="48" t="s">
        <v>52</v>
      </c>
      <c r="F177" s="50" t="s">
        <v>177</v>
      </c>
      <c r="G177" s="52" t="s">
        <v>822</v>
      </c>
      <c r="H177" s="50" t="s">
        <v>835</v>
      </c>
      <c r="I177" s="48">
        <v>2021.03</v>
      </c>
      <c r="J177" s="48">
        <v>0.2</v>
      </c>
      <c r="K177" s="3"/>
    </row>
    <row r="178" spans="1:11" ht="20.25" customHeight="1">
      <c r="A178" s="48">
        <v>177</v>
      </c>
      <c r="B178" s="49" t="s">
        <v>836</v>
      </c>
      <c r="C178" s="50" t="s">
        <v>837</v>
      </c>
      <c r="D178" s="48" t="s">
        <v>561</v>
      </c>
      <c r="E178" s="48" t="s">
        <v>29</v>
      </c>
      <c r="F178" s="50" t="s">
        <v>177</v>
      </c>
      <c r="G178" s="52" t="s">
        <v>822</v>
      </c>
      <c r="H178" s="50" t="s">
        <v>835</v>
      </c>
      <c r="I178" s="48">
        <v>2021.03</v>
      </c>
      <c r="J178" s="48">
        <v>0.2</v>
      </c>
      <c r="K178" s="3"/>
    </row>
    <row r="179" spans="1:11" ht="20.25" customHeight="1">
      <c r="A179" s="48">
        <v>178</v>
      </c>
      <c r="B179" s="49" t="s">
        <v>838</v>
      </c>
      <c r="C179" s="50" t="s">
        <v>839</v>
      </c>
      <c r="D179" s="48" t="s">
        <v>561</v>
      </c>
      <c r="E179" s="48" t="s">
        <v>25</v>
      </c>
      <c r="F179" s="50" t="s">
        <v>90</v>
      </c>
      <c r="G179" s="52" t="s">
        <v>822</v>
      </c>
      <c r="H179" s="50" t="s">
        <v>823</v>
      </c>
      <c r="I179" s="48">
        <v>2021.03</v>
      </c>
      <c r="J179" s="48">
        <v>0.2</v>
      </c>
      <c r="K179" s="3"/>
    </row>
    <row r="180" spans="1:11" ht="20.25" customHeight="1">
      <c r="A180" s="48">
        <v>179</v>
      </c>
      <c r="B180" s="49" t="s">
        <v>167</v>
      </c>
      <c r="C180" s="50" t="s">
        <v>166</v>
      </c>
      <c r="D180" s="48" t="s">
        <v>607</v>
      </c>
      <c r="E180" s="48" t="s">
        <v>29</v>
      </c>
      <c r="F180" s="50" t="s">
        <v>78</v>
      </c>
      <c r="G180" s="52" t="s">
        <v>822</v>
      </c>
      <c r="H180" s="50" t="s">
        <v>823</v>
      </c>
      <c r="I180" s="48">
        <v>2021.03</v>
      </c>
      <c r="J180" s="48">
        <v>0.2</v>
      </c>
      <c r="K180" s="3"/>
    </row>
    <row r="181" spans="1:11" ht="20.25" customHeight="1">
      <c r="A181" s="48">
        <v>180</v>
      </c>
      <c r="B181" s="49" t="s">
        <v>840</v>
      </c>
      <c r="C181" s="50" t="s">
        <v>841</v>
      </c>
      <c r="D181" s="48" t="s">
        <v>561</v>
      </c>
      <c r="E181" s="48" t="s">
        <v>29</v>
      </c>
      <c r="F181" s="50" t="s">
        <v>90</v>
      </c>
      <c r="G181" s="52" t="s">
        <v>822</v>
      </c>
      <c r="H181" s="50" t="s">
        <v>823</v>
      </c>
      <c r="I181" s="48">
        <v>2021.03</v>
      </c>
      <c r="J181" s="48">
        <v>0.2</v>
      </c>
      <c r="K181" s="3"/>
    </row>
    <row r="182" spans="1:11" ht="20.25" customHeight="1">
      <c r="A182" s="48">
        <v>181</v>
      </c>
      <c r="B182" s="49" t="s">
        <v>842</v>
      </c>
      <c r="C182" s="50" t="s">
        <v>843</v>
      </c>
      <c r="D182" s="48" t="s">
        <v>561</v>
      </c>
      <c r="E182" s="48" t="s">
        <v>29</v>
      </c>
      <c r="F182" s="50" t="s">
        <v>844</v>
      </c>
      <c r="G182" s="52" t="s">
        <v>822</v>
      </c>
      <c r="H182" s="50" t="s">
        <v>823</v>
      </c>
      <c r="I182" s="48">
        <v>2021.03</v>
      </c>
      <c r="J182" s="48">
        <v>0.2</v>
      </c>
      <c r="K182" s="3"/>
    </row>
    <row r="183" spans="1:11" ht="20.25" customHeight="1">
      <c r="A183" s="48">
        <v>182</v>
      </c>
      <c r="B183" s="49" t="s">
        <v>845</v>
      </c>
      <c r="C183" s="50" t="s">
        <v>846</v>
      </c>
      <c r="D183" s="48" t="s">
        <v>607</v>
      </c>
      <c r="E183" s="48" t="s">
        <v>156</v>
      </c>
      <c r="F183" s="50" t="s">
        <v>670</v>
      </c>
      <c r="G183" s="52" t="s">
        <v>822</v>
      </c>
      <c r="H183" s="50" t="s">
        <v>824</v>
      </c>
      <c r="I183" s="48">
        <v>2021.03</v>
      </c>
      <c r="J183" s="48">
        <v>0.2</v>
      </c>
      <c r="K183" s="3"/>
    </row>
    <row r="184" spans="1:11" ht="20.25" customHeight="1">
      <c r="A184" s="48">
        <v>183</v>
      </c>
      <c r="B184" s="6" t="s">
        <v>847</v>
      </c>
      <c r="C184" s="7" t="s">
        <v>837</v>
      </c>
      <c r="D184" s="48" t="s">
        <v>561</v>
      </c>
      <c r="E184" s="6" t="s">
        <v>29</v>
      </c>
      <c r="F184" s="50" t="s">
        <v>177</v>
      </c>
      <c r="G184" s="52" t="s">
        <v>822</v>
      </c>
      <c r="H184" s="50" t="s">
        <v>848</v>
      </c>
      <c r="I184" s="48">
        <v>2021.04</v>
      </c>
      <c r="J184" s="48">
        <v>0.2</v>
      </c>
      <c r="K184" s="3"/>
    </row>
    <row r="185" spans="1:11" ht="20.25" customHeight="1">
      <c r="A185" s="48">
        <v>184</v>
      </c>
      <c r="B185" s="6" t="s">
        <v>849</v>
      </c>
      <c r="C185" s="7" t="s">
        <v>850</v>
      </c>
      <c r="D185" s="48" t="s">
        <v>607</v>
      </c>
      <c r="E185" s="6" t="s">
        <v>29</v>
      </c>
      <c r="F185" s="50" t="s">
        <v>177</v>
      </c>
      <c r="G185" s="52" t="s">
        <v>822</v>
      </c>
      <c r="H185" s="50" t="s">
        <v>848</v>
      </c>
      <c r="I185" s="48">
        <v>2021.04</v>
      </c>
      <c r="J185" s="48">
        <v>0.2</v>
      </c>
      <c r="K185" s="3"/>
    </row>
    <row r="186" spans="1:11" ht="20.25" customHeight="1">
      <c r="A186" s="48">
        <v>185</v>
      </c>
      <c r="B186" s="6" t="s">
        <v>174</v>
      </c>
      <c r="C186" s="7" t="s">
        <v>169</v>
      </c>
      <c r="D186" s="48" t="s">
        <v>607</v>
      </c>
      <c r="E186" s="6" t="s">
        <v>120</v>
      </c>
      <c r="F186" s="50" t="s">
        <v>88</v>
      </c>
      <c r="G186" s="52" t="s">
        <v>822</v>
      </c>
      <c r="H186" s="50" t="s">
        <v>848</v>
      </c>
      <c r="I186" s="48">
        <v>2021.04</v>
      </c>
      <c r="J186" s="48">
        <v>0.2</v>
      </c>
      <c r="K186" s="3"/>
    </row>
    <row r="187" spans="1:11" ht="20.25" customHeight="1">
      <c r="A187" s="48">
        <v>186</v>
      </c>
      <c r="B187" s="49" t="s">
        <v>851</v>
      </c>
      <c r="C187" s="50" t="s">
        <v>837</v>
      </c>
      <c r="D187" s="48" t="s">
        <v>561</v>
      </c>
      <c r="E187" s="48" t="s">
        <v>29</v>
      </c>
      <c r="F187" s="50" t="s">
        <v>177</v>
      </c>
      <c r="G187" s="52" t="s">
        <v>822</v>
      </c>
      <c r="H187" s="50" t="s">
        <v>852</v>
      </c>
      <c r="I187" s="48">
        <v>2021.07</v>
      </c>
      <c r="J187" s="48">
        <v>0.2</v>
      </c>
      <c r="K187" s="3"/>
    </row>
    <row r="188" spans="1:11" ht="20.25" customHeight="1">
      <c r="A188" s="48">
        <v>187</v>
      </c>
      <c r="B188" s="49" t="s">
        <v>853</v>
      </c>
      <c r="C188" s="50" t="s">
        <v>854</v>
      </c>
      <c r="D188" s="48"/>
      <c r="E188" s="48" t="s">
        <v>156</v>
      </c>
      <c r="F188" s="50" t="s">
        <v>26</v>
      </c>
      <c r="G188" s="52" t="s">
        <v>855</v>
      </c>
      <c r="H188" s="50" t="s">
        <v>856</v>
      </c>
      <c r="I188" s="48">
        <v>2021.03</v>
      </c>
      <c r="J188" s="48">
        <v>0.2</v>
      </c>
      <c r="K188" s="3"/>
    </row>
    <row r="189" spans="1:11" ht="20.25" customHeight="1">
      <c r="A189" s="48">
        <v>188</v>
      </c>
      <c r="B189" s="49" t="s">
        <v>857</v>
      </c>
      <c r="C189" s="50" t="s">
        <v>858</v>
      </c>
      <c r="D189" s="48"/>
      <c r="E189" s="48" t="s">
        <v>25</v>
      </c>
      <c r="F189" s="50" t="s">
        <v>90</v>
      </c>
      <c r="G189" s="52" t="s">
        <v>855</v>
      </c>
      <c r="H189" s="50" t="s">
        <v>856</v>
      </c>
      <c r="I189" s="48">
        <v>2021.03</v>
      </c>
      <c r="J189" s="48">
        <v>0.2</v>
      </c>
      <c r="K189" s="3"/>
    </row>
    <row r="190" spans="1:11" ht="20.25" customHeight="1">
      <c r="A190" s="48">
        <v>189</v>
      </c>
      <c r="B190" s="49" t="s">
        <v>176</v>
      </c>
      <c r="C190" s="50" t="s">
        <v>169</v>
      </c>
      <c r="D190" s="48" t="s">
        <v>607</v>
      </c>
      <c r="E190" s="48" t="s">
        <v>120</v>
      </c>
      <c r="F190" s="50" t="s">
        <v>175</v>
      </c>
      <c r="G190" s="52" t="s">
        <v>822</v>
      </c>
      <c r="H190" s="50" t="s">
        <v>835</v>
      </c>
      <c r="I190" s="48">
        <v>2020.04</v>
      </c>
      <c r="J190" s="48">
        <v>0.2</v>
      </c>
      <c r="K190" s="3"/>
    </row>
    <row r="191" spans="1:11" ht="20.25" customHeight="1">
      <c r="A191" s="48">
        <v>190</v>
      </c>
      <c r="B191" s="49" t="s">
        <v>859</v>
      </c>
      <c r="C191" s="50" t="s">
        <v>837</v>
      </c>
      <c r="D191" s="48" t="s">
        <v>561</v>
      </c>
      <c r="E191" s="48" t="s">
        <v>29</v>
      </c>
      <c r="F191" s="50" t="s">
        <v>177</v>
      </c>
      <c r="G191" s="52" t="s">
        <v>822</v>
      </c>
      <c r="H191" s="50" t="s">
        <v>835</v>
      </c>
      <c r="I191" s="48">
        <v>2020.04</v>
      </c>
      <c r="J191" s="48">
        <v>0.2</v>
      </c>
      <c r="K191" s="3"/>
    </row>
    <row r="192" spans="1:11" ht="20.25" customHeight="1">
      <c r="A192" s="48">
        <v>191</v>
      </c>
      <c r="B192" s="49" t="s">
        <v>860</v>
      </c>
      <c r="C192" s="50" t="s">
        <v>861</v>
      </c>
      <c r="D192" s="48" t="s">
        <v>862</v>
      </c>
      <c r="E192" s="48" t="s">
        <v>418</v>
      </c>
      <c r="F192" s="50" t="s">
        <v>58</v>
      </c>
      <c r="G192" s="52" t="s">
        <v>822</v>
      </c>
      <c r="H192" s="50" t="s">
        <v>823</v>
      </c>
      <c r="I192" s="48">
        <v>2020.04</v>
      </c>
      <c r="J192" s="48">
        <v>0.2</v>
      </c>
      <c r="K192" s="3"/>
    </row>
    <row r="193" spans="1:11" ht="20.25" customHeight="1">
      <c r="A193" s="48">
        <v>192</v>
      </c>
      <c r="B193" s="49" t="s">
        <v>419</v>
      </c>
      <c r="C193" s="50" t="s">
        <v>417</v>
      </c>
      <c r="D193" s="48" t="s">
        <v>862</v>
      </c>
      <c r="E193" s="48" t="s">
        <v>418</v>
      </c>
      <c r="F193" s="50" t="s">
        <v>162</v>
      </c>
      <c r="G193" s="52" t="s">
        <v>822</v>
      </c>
      <c r="H193" s="50" t="s">
        <v>823</v>
      </c>
      <c r="I193" s="48">
        <v>2020.04</v>
      </c>
      <c r="J193" s="48">
        <v>0.2</v>
      </c>
      <c r="K193" s="3"/>
    </row>
    <row r="194" spans="1:11" ht="20.25" customHeight="1">
      <c r="A194" s="48">
        <v>193</v>
      </c>
      <c r="B194" s="49" t="s">
        <v>863</v>
      </c>
      <c r="C194" s="50" t="s">
        <v>864</v>
      </c>
      <c r="D194" s="48" t="s">
        <v>862</v>
      </c>
      <c r="E194" s="48" t="s">
        <v>25</v>
      </c>
      <c r="F194" s="50" t="s">
        <v>162</v>
      </c>
      <c r="G194" s="52" t="s">
        <v>822</v>
      </c>
      <c r="H194" s="50" t="s">
        <v>823</v>
      </c>
      <c r="I194" s="48">
        <v>2020.04</v>
      </c>
      <c r="J194" s="48">
        <v>0.2</v>
      </c>
      <c r="K194" s="3"/>
    </row>
    <row r="195" spans="1:11" ht="20.25" customHeight="1">
      <c r="A195" s="48">
        <v>194</v>
      </c>
      <c r="B195" s="49" t="s">
        <v>865</v>
      </c>
      <c r="C195" s="50" t="s">
        <v>866</v>
      </c>
      <c r="D195" s="48" t="s">
        <v>607</v>
      </c>
      <c r="E195" s="48" t="s">
        <v>29</v>
      </c>
      <c r="F195" s="50" t="s">
        <v>162</v>
      </c>
      <c r="G195" s="52" t="s">
        <v>822</v>
      </c>
      <c r="H195" s="50" t="s">
        <v>823</v>
      </c>
      <c r="I195" s="48">
        <v>2020.04</v>
      </c>
      <c r="J195" s="48">
        <v>0.2</v>
      </c>
      <c r="K195" s="3"/>
    </row>
    <row r="196" spans="1:11" ht="20.25" customHeight="1">
      <c r="A196" s="48">
        <v>195</v>
      </c>
      <c r="B196" s="49" t="s">
        <v>867</v>
      </c>
      <c r="C196" s="50" t="s">
        <v>868</v>
      </c>
      <c r="D196" s="48" t="s">
        <v>607</v>
      </c>
      <c r="E196" s="48" t="s">
        <v>52</v>
      </c>
      <c r="F196" s="50" t="s">
        <v>869</v>
      </c>
      <c r="G196" s="52" t="s">
        <v>822</v>
      </c>
      <c r="H196" s="50" t="s">
        <v>835</v>
      </c>
      <c r="I196" s="48">
        <v>2020.04</v>
      </c>
      <c r="J196" s="48">
        <v>0.2</v>
      </c>
      <c r="K196" s="3"/>
    </row>
    <row r="197" spans="1:11" ht="20.25" customHeight="1">
      <c r="A197" s="48">
        <v>196</v>
      </c>
      <c r="B197" s="49" t="s">
        <v>870</v>
      </c>
      <c r="C197" s="50" t="s">
        <v>871</v>
      </c>
      <c r="D197" s="48" t="s">
        <v>607</v>
      </c>
      <c r="E197" s="48" t="s">
        <v>29</v>
      </c>
      <c r="F197" s="50" t="s">
        <v>162</v>
      </c>
      <c r="G197" s="52" t="s">
        <v>822</v>
      </c>
      <c r="H197" s="50" t="s">
        <v>823</v>
      </c>
      <c r="I197" s="48">
        <v>2020.04</v>
      </c>
      <c r="J197" s="48">
        <v>0.2</v>
      </c>
      <c r="K197" s="3"/>
    </row>
    <row r="198" spans="1:11" ht="20.25" customHeight="1">
      <c r="A198" s="48">
        <v>197</v>
      </c>
      <c r="B198" s="49" t="s">
        <v>163</v>
      </c>
      <c r="C198" s="50" t="s">
        <v>161</v>
      </c>
      <c r="D198" s="48" t="s">
        <v>862</v>
      </c>
      <c r="E198" s="48" t="s">
        <v>25</v>
      </c>
      <c r="F198" s="50" t="s">
        <v>162</v>
      </c>
      <c r="G198" s="52" t="s">
        <v>822</v>
      </c>
      <c r="H198" s="50" t="s">
        <v>823</v>
      </c>
      <c r="I198" s="48">
        <v>2020.04</v>
      </c>
      <c r="J198" s="48">
        <v>0.2</v>
      </c>
      <c r="K198" s="5"/>
    </row>
    <row r="199" spans="1:11" ht="20.25" customHeight="1">
      <c r="A199" s="48">
        <v>198</v>
      </c>
      <c r="B199" s="49" t="s">
        <v>209</v>
      </c>
      <c r="C199" s="50" t="s">
        <v>208</v>
      </c>
      <c r="D199" s="48" t="s">
        <v>607</v>
      </c>
      <c r="E199" s="48" t="s">
        <v>29</v>
      </c>
      <c r="F199" s="50" t="s">
        <v>78</v>
      </c>
      <c r="G199" s="52" t="s">
        <v>822</v>
      </c>
      <c r="H199" s="50" t="s">
        <v>823</v>
      </c>
      <c r="I199" s="48">
        <v>2020.04</v>
      </c>
      <c r="J199" s="48">
        <v>0.2</v>
      </c>
      <c r="K199" s="5"/>
    </row>
    <row r="200" spans="1:11" ht="20.25" customHeight="1">
      <c r="A200" s="48">
        <v>199</v>
      </c>
      <c r="B200" s="49" t="s">
        <v>408</v>
      </c>
      <c r="C200" s="50" t="s">
        <v>406</v>
      </c>
      <c r="D200" s="48" t="s">
        <v>561</v>
      </c>
      <c r="E200" s="48" t="s">
        <v>156</v>
      </c>
      <c r="F200" s="50" t="s">
        <v>121</v>
      </c>
      <c r="G200" s="52" t="s">
        <v>822</v>
      </c>
      <c r="H200" s="50" t="s">
        <v>823</v>
      </c>
      <c r="I200" s="48">
        <v>2020.04</v>
      </c>
      <c r="J200" s="48">
        <v>0.2</v>
      </c>
      <c r="K200" s="5"/>
    </row>
    <row r="201" spans="1:11" ht="20.25" customHeight="1">
      <c r="A201" s="48">
        <v>200</v>
      </c>
      <c r="B201" s="49" t="s">
        <v>872</v>
      </c>
      <c r="C201" s="50" t="s">
        <v>873</v>
      </c>
      <c r="D201" s="48" t="s">
        <v>607</v>
      </c>
      <c r="E201" s="48" t="s">
        <v>29</v>
      </c>
      <c r="F201" s="50" t="s">
        <v>90</v>
      </c>
      <c r="G201" s="52" t="s">
        <v>822</v>
      </c>
      <c r="H201" s="50" t="s">
        <v>823</v>
      </c>
      <c r="I201" s="48">
        <v>2020.04</v>
      </c>
      <c r="J201" s="48">
        <v>0.2</v>
      </c>
      <c r="K201" s="5"/>
    </row>
    <row r="202" spans="1:11" ht="20.25" customHeight="1">
      <c r="A202" s="48">
        <v>201</v>
      </c>
      <c r="B202" s="49" t="s">
        <v>874</v>
      </c>
      <c r="C202" s="50" t="s">
        <v>826</v>
      </c>
      <c r="D202" s="48" t="s">
        <v>607</v>
      </c>
      <c r="E202" s="48" t="s">
        <v>29</v>
      </c>
      <c r="F202" s="50" t="s">
        <v>212</v>
      </c>
      <c r="G202" s="52" t="s">
        <v>822</v>
      </c>
      <c r="H202" s="50" t="s">
        <v>823</v>
      </c>
      <c r="I202" s="48">
        <v>2020.04</v>
      </c>
      <c r="J202" s="48">
        <v>0.2</v>
      </c>
      <c r="K202" s="5"/>
    </row>
    <row r="203" spans="1:11" ht="20.25" customHeight="1">
      <c r="A203" s="48">
        <v>202</v>
      </c>
      <c r="B203" s="49" t="s">
        <v>875</v>
      </c>
      <c r="C203" s="50" t="s">
        <v>832</v>
      </c>
      <c r="D203" s="48" t="s">
        <v>607</v>
      </c>
      <c r="E203" s="48" t="s">
        <v>29</v>
      </c>
      <c r="F203" s="50" t="s">
        <v>212</v>
      </c>
      <c r="G203" s="52" t="s">
        <v>822</v>
      </c>
      <c r="H203" s="50" t="s">
        <v>823</v>
      </c>
      <c r="I203" s="48">
        <v>2020.04</v>
      </c>
      <c r="J203" s="48">
        <v>0.2</v>
      </c>
      <c r="K203" s="5"/>
    </row>
    <row r="204" spans="1:11" ht="20.25" customHeight="1">
      <c r="A204" s="48">
        <v>203</v>
      </c>
      <c r="B204" s="49" t="s">
        <v>876</v>
      </c>
      <c r="C204" s="50" t="s">
        <v>877</v>
      </c>
      <c r="D204" s="48" t="s">
        <v>561</v>
      </c>
      <c r="E204" s="48" t="s">
        <v>29</v>
      </c>
      <c r="F204" s="50" t="s">
        <v>90</v>
      </c>
      <c r="G204" s="52" t="s">
        <v>822</v>
      </c>
      <c r="H204" s="50" t="s">
        <v>823</v>
      </c>
      <c r="I204" s="48">
        <v>2020.04</v>
      </c>
      <c r="J204" s="48">
        <v>0.2</v>
      </c>
      <c r="K204" s="5"/>
    </row>
    <row r="205" spans="1:11" ht="20.25" customHeight="1">
      <c r="A205" s="48">
        <v>204</v>
      </c>
      <c r="B205" s="49" t="s">
        <v>878</v>
      </c>
      <c r="C205" s="50" t="s">
        <v>879</v>
      </c>
      <c r="D205" s="48" t="s">
        <v>607</v>
      </c>
      <c r="E205" s="48" t="s">
        <v>880</v>
      </c>
      <c r="F205" s="50" t="s">
        <v>90</v>
      </c>
      <c r="G205" s="52" t="s">
        <v>822</v>
      </c>
      <c r="H205" s="50" t="s">
        <v>823</v>
      </c>
      <c r="I205" s="48">
        <v>2020.04</v>
      </c>
      <c r="J205" s="48">
        <v>0.2</v>
      </c>
      <c r="K205" s="3"/>
    </row>
    <row r="206" spans="1:11" ht="20.25" customHeight="1">
      <c r="A206" s="48">
        <v>205</v>
      </c>
      <c r="B206" s="49" t="s">
        <v>881</v>
      </c>
      <c r="C206" s="50" t="s">
        <v>839</v>
      </c>
      <c r="D206" s="48" t="s">
        <v>561</v>
      </c>
      <c r="E206" s="48" t="s">
        <v>25</v>
      </c>
      <c r="F206" s="50" t="s">
        <v>882</v>
      </c>
      <c r="G206" s="52" t="s">
        <v>822</v>
      </c>
      <c r="H206" s="50" t="s">
        <v>883</v>
      </c>
      <c r="I206" s="48">
        <v>2020.04</v>
      </c>
      <c r="J206" s="48">
        <v>0.2</v>
      </c>
      <c r="K206" s="3"/>
    </row>
    <row r="207" spans="1:11" ht="20.25" customHeight="1">
      <c r="A207" s="48">
        <v>206</v>
      </c>
      <c r="B207" s="49" t="s">
        <v>884</v>
      </c>
      <c r="C207" s="50" t="s">
        <v>843</v>
      </c>
      <c r="D207" s="48" t="s">
        <v>561</v>
      </c>
      <c r="E207" s="48" t="s">
        <v>29</v>
      </c>
      <c r="F207" s="50" t="s">
        <v>58</v>
      </c>
      <c r="G207" s="52" t="s">
        <v>822</v>
      </c>
      <c r="H207" s="50" t="s">
        <v>883</v>
      </c>
      <c r="I207" s="48">
        <v>2020.04</v>
      </c>
      <c r="J207" s="48">
        <v>0.2</v>
      </c>
      <c r="K207" s="3"/>
    </row>
    <row r="208" spans="1:11" ht="20.25" customHeight="1">
      <c r="A208" s="48">
        <v>207</v>
      </c>
      <c r="B208" s="49" t="s">
        <v>885</v>
      </c>
      <c r="C208" s="50" t="s">
        <v>837</v>
      </c>
      <c r="D208" s="48" t="s">
        <v>561</v>
      </c>
      <c r="E208" s="48" t="s">
        <v>29</v>
      </c>
      <c r="F208" s="50" t="s">
        <v>177</v>
      </c>
      <c r="G208" s="52" t="s">
        <v>822</v>
      </c>
      <c r="H208" s="50" t="s">
        <v>883</v>
      </c>
      <c r="I208" s="48">
        <v>2020.04</v>
      </c>
      <c r="J208" s="48">
        <v>0.2</v>
      </c>
      <c r="K208" s="3"/>
    </row>
    <row r="209" spans="1:11" ht="20.25" customHeight="1">
      <c r="A209" s="48">
        <v>208</v>
      </c>
      <c r="B209" s="49" t="s">
        <v>886</v>
      </c>
      <c r="C209" s="50" t="s">
        <v>887</v>
      </c>
      <c r="D209" s="48" t="s">
        <v>607</v>
      </c>
      <c r="E209" s="48" t="s">
        <v>29</v>
      </c>
      <c r="F209" s="50" t="s">
        <v>90</v>
      </c>
      <c r="G209" s="52" t="s">
        <v>822</v>
      </c>
      <c r="H209" s="50" t="s">
        <v>848</v>
      </c>
      <c r="I209" s="48">
        <v>2020.07</v>
      </c>
      <c r="J209" s="48">
        <v>0.2</v>
      </c>
      <c r="K209" s="3"/>
    </row>
    <row r="210" spans="1:11" ht="20.25" customHeight="1">
      <c r="A210" s="48">
        <v>209</v>
      </c>
      <c r="B210" s="49" t="s">
        <v>888</v>
      </c>
      <c r="C210" s="50" t="s">
        <v>837</v>
      </c>
      <c r="D210" s="48" t="s">
        <v>561</v>
      </c>
      <c r="E210" s="48" t="s">
        <v>29</v>
      </c>
      <c r="F210" s="50" t="s">
        <v>177</v>
      </c>
      <c r="G210" s="52" t="s">
        <v>822</v>
      </c>
      <c r="H210" s="50" t="s">
        <v>848</v>
      </c>
      <c r="I210" s="48">
        <v>2020.07</v>
      </c>
      <c r="J210" s="48">
        <v>0.2</v>
      </c>
      <c r="K210" s="3"/>
    </row>
    <row r="211" spans="1:11" ht="20.25" customHeight="1">
      <c r="A211" s="48">
        <v>210</v>
      </c>
      <c r="B211" s="49" t="s">
        <v>178</v>
      </c>
      <c r="C211" s="50" t="s">
        <v>169</v>
      </c>
      <c r="D211" s="48" t="s">
        <v>607</v>
      </c>
      <c r="E211" s="48" t="s">
        <v>120</v>
      </c>
      <c r="F211" s="50" t="s">
        <v>177</v>
      </c>
      <c r="G211" s="52" t="s">
        <v>822</v>
      </c>
      <c r="H211" s="50" t="s">
        <v>848</v>
      </c>
      <c r="I211" s="48">
        <v>2020.07</v>
      </c>
      <c r="J211" s="48">
        <v>0.2</v>
      </c>
      <c r="K211" s="3"/>
    </row>
    <row r="212" spans="1:11">
      <c r="A212" s="54"/>
      <c r="B212" s="54"/>
      <c r="C212" s="54"/>
      <c r="D212" s="54"/>
      <c r="E212" s="54"/>
      <c r="F212" s="54"/>
      <c r="G212" s="54"/>
      <c r="H212" s="54"/>
      <c r="I212" s="54"/>
      <c r="J212" s="54">
        <f>SUM(J2:J211)</f>
        <v>42.000000000000057</v>
      </c>
    </row>
  </sheetData>
  <sortState xmlns:xlrd2="http://schemas.microsoft.com/office/spreadsheetml/2017/richdata2" ref="A2:J211">
    <sortCondition descending="1" ref="J211"/>
  </sortState>
  <phoneticPr fontId="30"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521C2-930D-4015-9B26-80A0407654AB}">
  <dimension ref="A1:G518"/>
  <sheetViews>
    <sheetView workbookViewId="0">
      <selection activeCell="K30" sqref="K30"/>
    </sheetView>
  </sheetViews>
  <sheetFormatPr defaultRowHeight="14.25"/>
  <cols>
    <col min="2" max="2" width="15.125" bestFit="1" customWidth="1"/>
    <col min="3" max="3" width="15.625" style="14" bestFit="1" customWidth="1"/>
    <col min="5" max="5" width="14.125" style="14" customWidth="1"/>
    <col min="7" max="7" width="18" customWidth="1"/>
  </cols>
  <sheetData>
    <row r="1" spans="1:7">
      <c r="A1" s="16"/>
      <c r="B1" s="17" t="s">
        <v>4147</v>
      </c>
      <c r="C1" s="18" t="s">
        <v>4149</v>
      </c>
      <c r="D1" s="16" t="s">
        <v>3794</v>
      </c>
      <c r="E1" s="18" t="s">
        <v>3795</v>
      </c>
      <c r="F1" s="16" t="s">
        <v>4151</v>
      </c>
      <c r="G1" s="16" t="s">
        <v>3796</v>
      </c>
    </row>
    <row r="2" spans="1:7">
      <c r="A2" s="16">
        <v>1</v>
      </c>
      <c r="B2" s="19" t="s">
        <v>10</v>
      </c>
      <c r="C2" s="18">
        <v>2.7649999999999997</v>
      </c>
      <c r="D2" s="16">
        <v>0.3</v>
      </c>
      <c r="E2" s="18">
        <v>0</v>
      </c>
      <c r="F2" s="16"/>
      <c r="G2" s="16" t="s">
        <v>3797</v>
      </c>
    </row>
    <row r="3" spans="1:7">
      <c r="A3" s="16">
        <v>2</v>
      </c>
      <c r="B3" s="19" t="s">
        <v>15</v>
      </c>
      <c r="C3" s="18">
        <v>0.2</v>
      </c>
      <c r="D3" s="16">
        <v>0.3</v>
      </c>
      <c r="E3" s="18">
        <v>0</v>
      </c>
      <c r="F3" s="16"/>
      <c r="G3" s="16" t="s">
        <v>3797</v>
      </c>
    </row>
    <row r="4" spans="1:7">
      <c r="A4" s="16">
        <v>3</v>
      </c>
      <c r="B4" s="19" t="s">
        <v>19</v>
      </c>
      <c r="C4" s="18">
        <v>0.25</v>
      </c>
      <c r="D4" s="16">
        <v>0.4</v>
      </c>
      <c r="E4" s="18">
        <v>0</v>
      </c>
      <c r="F4" s="16"/>
      <c r="G4" s="16" t="s">
        <v>3798</v>
      </c>
    </row>
    <row r="5" spans="1:7">
      <c r="A5" s="16">
        <v>4</v>
      </c>
      <c r="B5" s="19" t="s">
        <v>24</v>
      </c>
      <c r="C5" s="18">
        <v>2.4E-2</v>
      </c>
      <c r="D5" s="16">
        <v>0.4</v>
      </c>
      <c r="E5" s="18">
        <v>0</v>
      </c>
      <c r="F5" s="16"/>
      <c r="G5" s="16" t="s">
        <v>3798</v>
      </c>
    </row>
    <row r="6" spans="1:7">
      <c r="A6" s="16">
        <v>5</v>
      </c>
      <c r="B6" s="19" t="s">
        <v>28</v>
      </c>
      <c r="C6" s="18">
        <v>0.2</v>
      </c>
      <c r="D6" s="16">
        <v>0.4</v>
      </c>
      <c r="E6" s="18">
        <v>0</v>
      </c>
      <c r="F6" s="16"/>
      <c r="G6" s="16" t="s">
        <v>3798</v>
      </c>
    </row>
    <row r="7" spans="1:7">
      <c r="A7" s="16">
        <v>6</v>
      </c>
      <c r="B7" s="19" t="s">
        <v>32</v>
      </c>
      <c r="C7" s="18">
        <v>4.8941098029384307</v>
      </c>
      <c r="D7" s="16">
        <v>0.4</v>
      </c>
      <c r="E7" s="18">
        <v>0</v>
      </c>
      <c r="F7" s="16"/>
      <c r="G7" s="16" t="s">
        <v>3798</v>
      </c>
    </row>
    <row r="8" spans="1:7">
      <c r="A8" s="16">
        <v>7</v>
      </c>
      <c r="B8" s="19" t="s">
        <v>39</v>
      </c>
      <c r="C8" s="18">
        <v>0.2</v>
      </c>
      <c r="D8" s="16">
        <v>0.4</v>
      </c>
      <c r="E8" s="18">
        <v>0</v>
      </c>
      <c r="F8" s="16"/>
      <c r="G8" s="16" t="s">
        <v>3798</v>
      </c>
    </row>
    <row r="9" spans="1:7">
      <c r="A9" s="16">
        <v>8</v>
      </c>
      <c r="B9" s="19" t="s">
        <v>43</v>
      </c>
      <c r="C9" s="18">
        <v>0.25</v>
      </c>
      <c r="D9" s="16">
        <v>0.3</v>
      </c>
      <c r="E9" s="18">
        <v>0</v>
      </c>
      <c r="F9" s="16"/>
      <c r="G9" s="16" t="s">
        <v>3797</v>
      </c>
    </row>
    <row r="10" spans="1:7">
      <c r="A10" s="16">
        <v>9</v>
      </c>
      <c r="B10" s="19" t="s">
        <v>45</v>
      </c>
      <c r="C10" s="18">
        <v>0.31983842611971502</v>
      </c>
      <c r="D10" s="16">
        <v>0.3</v>
      </c>
      <c r="E10" s="18">
        <v>0</v>
      </c>
      <c r="F10" s="16"/>
      <c r="G10" s="16" t="s">
        <v>3799</v>
      </c>
    </row>
    <row r="11" spans="1:7">
      <c r="A11" s="16">
        <v>10</v>
      </c>
      <c r="B11" s="19" t="s">
        <v>48</v>
      </c>
      <c r="C11" s="18">
        <v>0.4</v>
      </c>
      <c r="D11" s="16">
        <v>0.4</v>
      </c>
      <c r="E11" s="18">
        <v>0</v>
      </c>
      <c r="F11" s="16"/>
      <c r="G11" s="16" t="s">
        <v>3798</v>
      </c>
    </row>
    <row r="12" spans="1:7">
      <c r="A12" s="16">
        <v>11</v>
      </c>
      <c r="B12" s="19" t="s">
        <v>51</v>
      </c>
      <c r="C12" s="18">
        <v>2.3999999999999998E-3</v>
      </c>
      <c r="D12" s="16">
        <v>0.4</v>
      </c>
      <c r="E12" s="18">
        <v>0</v>
      </c>
      <c r="F12" s="16"/>
      <c r="G12" s="16" t="s">
        <v>3798</v>
      </c>
    </row>
    <row r="13" spans="1:7">
      <c r="A13" s="16">
        <v>12</v>
      </c>
      <c r="B13" s="19" t="s">
        <v>54</v>
      </c>
      <c r="C13" s="18">
        <v>0.4</v>
      </c>
      <c r="D13" s="16">
        <v>0.3</v>
      </c>
      <c r="E13" s="18">
        <v>0</v>
      </c>
      <c r="F13" s="16"/>
      <c r="G13" s="16" t="s">
        <v>3799</v>
      </c>
    </row>
    <row r="14" spans="1:7">
      <c r="A14" s="16">
        <v>13</v>
      </c>
      <c r="B14" s="19" t="s">
        <v>60</v>
      </c>
      <c r="C14" s="18">
        <v>18.424999999999997</v>
      </c>
      <c r="D14" s="16">
        <v>0.8</v>
      </c>
      <c r="E14" s="18">
        <v>0</v>
      </c>
      <c r="F14" s="16"/>
      <c r="G14" s="16" t="s">
        <v>3800</v>
      </c>
    </row>
    <row r="15" spans="1:7">
      <c r="A15" s="16">
        <v>14</v>
      </c>
      <c r="B15" s="19" t="s">
        <v>65</v>
      </c>
      <c r="C15" s="18">
        <v>0.53228966094600305</v>
      </c>
      <c r="D15" s="16">
        <v>0.4</v>
      </c>
      <c r="E15" s="18">
        <v>0</v>
      </c>
      <c r="F15" s="16"/>
      <c r="G15" s="16" t="s">
        <v>3798</v>
      </c>
    </row>
    <row r="16" spans="1:7">
      <c r="A16" s="16">
        <v>15</v>
      </c>
      <c r="B16" s="19" t="s">
        <v>68</v>
      </c>
      <c r="C16" s="18">
        <v>0.2</v>
      </c>
      <c r="D16" s="16">
        <v>0.4</v>
      </c>
      <c r="E16" s="18">
        <v>0</v>
      </c>
      <c r="F16" s="16"/>
      <c r="G16" s="16" t="s">
        <v>3798</v>
      </c>
    </row>
    <row r="17" spans="1:7">
      <c r="A17" s="16">
        <v>16</v>
      </c>
      <c r="B17" s="19" t="s">
        <v>70</v>
      </c>
      <c r="C17" s="18">
        <v>4.6027129711889501</v>
      </c>
      <c r="D17" s="16">
        <v>0.4</v>
      </c>
      <c r="E17" s="18">
        <v>0</v>
      </c>
      <c r="F17" s="16"/>
      <c r="G17" s="16" t="s">
        <v>3798</v>
      </c>
    </row>
    <row r="18" spans="1:7">
      <c r="A18" s="16">
        <v>17</v>
      </c>
      <c r="B18" s="19" t="s">
        <v>73</v>
      </c>
      <c r="C18" s="18">
        <v>0.04</v>
      </c>
      <c r="D18" s="16">
        <v>0.4</v>
      </c>
      <c r="E18" s="18">
        <v>0</v>
      </c>
      <c r="F18" s="16"/>
      <c r="G18" s="16" t="s">
        <v>3798</v>
      </c>
    </row>
    <row r="19" spans="1:7">
      <c r="A19" s="16">
        <v>18</v>
      </c>
      <c r="B19" s="19" t="s">
        <v>77</v>
      </c>
      <c r="C19" s="18">
        <v>0.2</v>
      </c>
      <c r="D19" s="16">
        <v>0.4</v>
      </c>
      <c r="E19" s="18" t="s">
        <v>3801</v>
      </c>
      <c r="F19" s="16"/>
      <c r="G19" s="16" t="s">
        <v>3798</v>
      </c>
    </row>
    <row r="20" spans="1:7">
      <c r="A20" s="16">
        <v>19</v>
      </c>
      <c r="B20" s="19" t="s">
        <v>80</v>
      </c>
      <c r="C20" s="18">
        <v>0.4</v>
      </c>
      <c r="D20" s="16">
        <v>0.4</v>
      </c>
      <c r="E20" s="18">
        <v>0</v>
      </c>
      <c r="F20" s="16"/>
      <c r="G20" s="16" t="s">
        <v>3798</v>
      </c>
    </row>
    <row r="21" spans="1:7">
      <c r="A21" s="16">
        <v>20</v>
      </c>
      <c r="B21" s="19" t="s">
        <v>83</v>
      </c>
      <c r="C21" s="18">
        <v>1.37697716191943</v>
      </c>
      <c r="D21" s="16">
        <v>0.4</v>
      </c>
      <c r="E21" s="18">
        <v>0</v>
      </c>
      <c r="F21" s="16"/>
      <c r="G21" s="16" t="s">
        <v>3798</v>
      </c>
    </row>
    <row r="22" spans="1:7">
      <c r="A22" s="16">
        <v>21</v>
      </c>
      <c r="B22" s="19" t="s">
        <v>85</v>
      </c>
      <c r="C22" s="18">
        <v>0.2</v>
      </c>
      <c r="D22" s="16">
        <v>0.3</v>
      </c>
      <c r="E22" s="18">
        <v>0</v>
      </c>
      <c r="F22" s="16"/>
      <c r="G22" s="16" t="s">
        <v>3799</v>
      </c>
    </row>
    <row r="23" spans="1:7">
      <c r="A23" s="16">
        <v>22</v>
      </c>
      <c r="B23" s="19" t="s">
        <v>87</v>
      </c>
      <c r="C23" s="18">
        <v>0.80159999999999998</v>
      </c>
      <c r="D23" s="16">
        <v>0.2</v>
      </c>
      <c r="E23" s="18" t="s">
        <v>3801</v>
      </c>
      <c r="F23" s="16"/>
      <c r="G23" s="16" t="s">
        <v>3802</v>
      </c>
    </row>
    <row r="24" spans="1:7">
      <c r="A24" s="16">
        <v>23</v>
      </c>
      <c r="B24" s="19" t="s">
        <v>93</v>
      </c>
      <c r="C24" s="18">
        <v>3.7629766487041301</v>
      </c>
      <c r="D24" s="16">
        <v>0.4</v>
      </c>
      <c r="E24" s="18">
        <v>0</v>
      </c>
      <c r="F24" s="16"/>
      <c r="G24" s="16" t="s">
        <v>3798</v>
      </c>
    </row>
    <row r="25" spans="1:7">
      <c r="A25" s="16">
        <v>24</v>
      </c>
      <c r="B25" s="19" t="s">
        <v>96</v>
      </c>
      <c r="C25" s="18">
        <v>0.7</v>
      </c>
      <c r="D25" s="16">
        <v>0.4</v>
      </c>
      <c r="E25" s="18">
        <v>0</v>
      </c>
      <c r="F25" s="16"/>
      <c r="G25" s="16" t="s">
        <v>3798</v>
      </c>
    </row>
    <row r="26" spans="1:7">
      <c r="A26" s="16">
        <v>25</v>
      </c>
      <c r="B26" s="19" t="s">
        <v>101</v>
      </c>
      <c r="C26" s="18">
        <v>10.01763613035668</v>
      </c>
      <c r="D26" s="16">
        <v>0.4</v>
      </c>
      <c r="E26" s="18">
        <v>0</v>
      </c>
      <c r="F26" s="16"/>
      <c r="G26" s="16" t="s">
        <v>3798</v>
      </c>
    </row>
    <row r="27" spans="1:7">
      <c r="A27" s="16">
        <v>26</v>
      </c>
      <c r="B27" s="19" t="s">
        <v>107</v>
      </c>
      <c r="C27" s="18">
        <v>3.24469591993841</v>
      </c>
      <c r="D27" s="16">
        <v>0.4</v>
      </c>
      <c r="E27" s="18">
        <v>0</v>
      </c>
      <c r="F27" s="16"/>
      <c r="G27" s="16" t="s">
        <v>3798</v>
      </c>
    </row>
    <row r="28" spans="1:7">
      <c r="A28" s="16">
        <v>27</v>
      </c>
      <c r="B28" s="19" t="s">
        <v>109</v>
      </c>
      <c r="C28" s="18">
        <v>0.5</v>
      </c>
      <c r="D28" s="16">
        <v>0.2</v>
      </c>
      <c r="E28" s="18">
        <v>0</v>
      </c>
      <c r="F28" s="16"/>
      <c r="G28" s="16" t="s">
        <v>3803</v>
      </c>
    </row>
    <row r="29" spans="1:7">
      <c r="A29" s="16">
        <v>28</v>
      </c>
      <c r="B29" s="19" t="s">
        <v>113</v>
      </c>
      <c r="C29" s="18">
        <v>4.0947010520913496</v>
      </c>
      <c r="D29" s="16">
        <v>0.2</v>
      </c>
      <c r="E29" s="18">
        <v>0</v>
      </c>
      <c r="F29" s="16"/>
      <c r="G29" s="16" t="s">
        <v>3803</v>
      </c>
    </row>
    <row r="30" spans="1:7">
      <c r="A30" s="16">
        <v>29</v>
      </c>
      <c r="B30" s="19" t="s">
        <v>119</v>
      </c>
      <c r="C30" s="18">
        <v>2.4E-2</v>
      </c>
      <c r="D30" s="16">
        <v>0.4</v>
      </c>
      <c r="E30" s="18">
        <v>0</v>
      </c>
      <c r="F30" s="16"/>
      <c r="G30" s="16" t="s">
        <v>3798</v>
      </c>
    </row>
    <row r="31" spans="1:7">
      <c r="A31" s="16">
        <v>30</v>
      </c>
      <c r="B31" s="19" t="s">
        <v>123</v>
      </c>
      <c r="C31" s="18">
        <v>0.1</v>
      </c>
      <c r="D31" s="16">
        <v>0.4</v>
      </c>
      <c r="E31" s="18">
        <v>0</v>
      </c>
      <c r="F31" s="16"/>
      <c r="G31" s="16" t="s">
        <v>3798</v>
      </c>
    </row>
    <row r="32" spans="1:7">
      <c r="A32" s="16">
        <v>31</v>
      </c>
      <c r="B32" s="19" t="s">
        <v>125</v>
      </c>
      <c r="C32" s="18">
        <v>0.5</v>
      </c>
      <c r="D32" s="16">
        <v>0.4</v>
      </c>
      <c r="E32" s="18">
        <v>0</v>
      </c>
      <c r="F32" s="16"/>
      <c r="G32" s="16" t="s">
        <v>3798</v>
      </c>
    </row>
    <row r="33" spans="1:7">
      <c r="A33" s="16">
        <v>32</v>
      </c>
      <c r="B33" s="19" t="s">
        <v>128</v>
      </c>
      <c r="C33" s="18">
        <v>30.28905447096129</v>
      </c>
      <c r="D33" s="16">
        <v>0.4</v>
      </c>
      <c r="E33" s="18">
        <v>0</v>
      </c>
      <c r="F33" s="16"/>
      <c r="G33" s="16" t="s">
        <v>3798</v>
      </c>
    </row>
    <row r="34" spans="1:7">
      <c r="A34" s="16">
        <v>33</v>
      </c>
      <c r="B34" s="19" t="s">
        <v>144</v>
      </c>
      <c r="C34" s="18">
        <v>12.44</v>
      </c>
      <c r="D34" s="16">
        <v>0.4</v>
      </c>
      <c r="E34" s="18">
        <v>0</v>
      </c>
      <c r="F34" s="16"/>
      <c r="G34" s="16" t="s">
        <v>3798</v>
      </c>
    </row>
    <row r="35" spans="1:7">
      <c r="A35" s="16">
        <v>34</v>
      </c>
      <c r="B35" s="19" t="s">
        <v>147</v>
      </c>
      <c r="C35" s="18">
        <v>0.1</v>
      </c>
      <c r="D35" s="16">
        <v>0.4</v>
      </c>
      <c r="E35" s="18">
        <v>0</v>
      </c>
      <c r="F35" s="16"/>
      <c r="G35" s="16" t="s">
        <v>3798</v>
      </c>
    </row>
    <row r="36" spans="1:7">
      <c r="A36" s="16">
        <v>35</v>
      </c>
      <c r="B36" s="19" t="s">
        <v>149</v>
      </c>
      <c r="C36" s="18">
        <v>2.4E-2</v>
      </c>
      <c r="D36" s="16">
        <v>0.4</v>
      </c>
      <c r="E36" s="18">
        <v>0</v>
      </c>
      <c r="F36" s="16"/>
      <c r="G36" s="16" t="s">
        <v>3798</v>
      </c>
    </row>
    <row r="37" spans="1:7">
      <c r="A37" s="16">
        <v>36</v>
      </c>
      <c r="B37" s="19" t="s">
        <v>152</v>
      </c>
      <c r="C37" s="18">
        <v>0.04</v>
      </c>
      <c r="D37" s="16">
        <v>0.4</v>
      </c>
      <c r="E37" s="18">
        <v>0</v>
      </c>
      <c r="F37" s="16"/>
      <c r="G37" s="16" t="s">
        <v>3798</v>
      </c>
    </row>
    <row r="38" spans="1:7">
      <c r="A38" s="16">
        <v>37</v>
      </c>
      <c r="B38" s="19" t="s">
        <v>155</v>
      </c>
      <c r="C38" s="18">
        <v>0.2</v>
      </c>
      <c r="D38" s="16">
        <v>0.4</v>
      </c>
      <c r="E38" s="18">
        <v>0</v>
      </c>
      <c r="F38" s="16"/>
      <c r="G38" s="16" t="s">
        <v>3798</v>
      </c>
    </row>
    <row r="39" spans="1:7">
      <c r="A39" s="16">
        <v>38</v>
      </c>
      <c r="B39" s="19" t="s">
        <v>158</v>
      </c>
      <c r="C39" s="18">
        <v>0.26400000000000001</v>
      </c>
      <c r="D39" s="16">
        <v>0.4</v>
      </c>
      <c r="E39" s="18">
        <v>0</v>
      </c>
      <c r="F39" s="16"/>
      <c r="G39" s="16" t="s">
        <v>3798</v>
      </c>
    </row>
    <row r="40" spans="1:7">
      <c r="A40" s="16">
        <v>39</v>
      </c>
      <c r="B40" s="19" t="s">
        <v>161</v>
      </c>
      <c r="C40" s="18">
        <v>0.4</v>
      </c>
      <c r="D40" s="16">
        <v>0.4</v>
      </c>
      <c r="E40" s="18">
        <v>0</v>
      </c>
      <c r="F40" s="16"/>
      <c r="G40" s="16" t="s">
        <v>3798</v>
      </c>
    </row>
    <row r="41" spans="1:7">
      <c r="A41" s="16">
        <v>40</v>
      </c>
      <c r="B41" s="19" t="s">
        <v>166</v>
      </c>
      <c r="C41" s="18">
        <v>0.5</v>
      </c>
      <c r="D41" s="16">
        <v>0.3</v>
      </c>
      <c r="E41" s="18" t="s">
        <v>3801</v>
      </c>
      <c r="F41" s="16"/>
      <c r="G41" s="16" t="s">
        <v>3804</v>
      </c>
    </row>
    <row r="42" spans="1:7">
      <c r="A42" s="16">
        <v>41</v>
      </c>
      <c r="B42" s="19" t="s">
        <v>169</v>
      </c>
      <c r="C42" s="18">
        <v>1.2096</v>
      </c>
      <c r="D42" s="16">
        <v>0.2</v>
      </c>
      <c r="E42" s="18" t="s">
        <v>3801</v>
      </c>
      <c r="F42" s="16"/>
      <c r="G42" s="16" t="s">
        <v>3802</v>
      </c>
    </row>
    <row r="43" spans="1:7">
      <c r="A43" s="16">
        <v>42</v>
      </c>
      <c r="B43" s="19" t="s">
        <v>182</v>
      </c>
      <c r="C43" s="18">
        <v>0.3</v>
      </c>
      <c r="D43" s="16">
        <v>0.2</v>
      </c>
      <c r="E43" s="18">
        <v>0</v>
      </c>
      <c r="F43" s="16"/>
      <c r="G43" s="16" t="s">
        <v>3805</v>
      </c>
    </row>
    <row r="44" spans="1:7">
      <c r="A44" s="16">
        <v>43</v>
      </c>
      <c r="B44" s="19" t="s">
        <v>184</v>
      </c>
      <c r="C44" s="18">
        <v>0.2</v>
      </c>
      <c r="D44" s="16">
        <v>0.4</v>
      </c>
      <c r="E44" s="18">
        <v>0</v>
      </c>
      <c r="F44" s="16"/>
      <c r="G44" s="16" t="s">
        <v>3798</v>
      </c>
    </row>
    <row r="45" spans="1:7">
      <c r="A45" s="16">
        <v>44</v>
      </c>
      <c r="B45" s="19" t="s">
        <v>187</v>
      </c>
      <c r="C45" s="18">
        <v>2.0303982219850569</v>
      </c>
      <c r="D45" s="16">
        <v>0.4</v>
      </c>
      <c r="E45" s="18">
        <v>0</v>
      </c>
      <c r="F45" s="16"/>
      <c r="G45" s="16" t="s">
        <v>3798</v>
      </c>
    </row>
    <row r="46" spans="1:7">
      <c r="A46" s="16">
        <v>45</v>
      </c>
      <c r="B46" s="19" t="s">
        <v>190</v>
      </c>
      <c r="C46" s="18">
        <v>2.4610548346588503</v>
      </c>
      <c r="D46" s="16">
        <v>0.2</v>
      </c>
      <c r="E46" s="18">
        <v>0</v>
      </c>
      <c r="F46" s="16"/>
      <c r="G46" s="16" t="s">
        <v>3805</v>
      </c>
    </row>
    <row r="47" spans="1:7">
      <c r="A47" s="16">
        <v>46</v>
      </c>
      <c r="B47" s="19" t="s">
        <v>193</v>
      </c>
      <c r="C47" s="18">
        <v>2.8915999999999999</v>
      </c>
      <c r="D47" s="16">
        <v>0.4</v>
      </c>
      <c r="E47" s="18">
        <v>0</v>
      </c>
      <c r="F47" s="16"/>
      <c r="G47" s="16" t="s">
        <v>3798</v>
      </c>
    </row>
    <row r="48" spans="1:7">
      <c r="A48" s="16">
        <v>47</v>
      </c>
      <c r="B48" s="19" t="s">
        <v>201</v>
      </c>
      <c r="C48" s="18">
        <v>6.46</v>
      </c>
      <c r="D48" s="16">
        <v>0.4</v>
      </c>
      <c r="E48" s="18">
        <v>0</v>
      </c>
      <c r="F48" s="16"/>
      <c r="G48" s="16" t="s">
        <v>3798</v>
      </c>
    </row>
    <row r="49" spans="1:7">
      <c r="A49" s="16">
        <v>48</v>
      </c>
      <c r="B49" s="19" t="s">
        <v>203</v>
      </c>
      <c r="C49" s="18">
        <v>6.4000000000000001E-2</v>
      </c>
      <c r="D49" s="16">
        <v>0.4</v>
      </c>
      <c r="E49" s="18">
        <v>0</v>
      </c>
      <c r="F49" s="16"/>
      <c r="G49" s="16" t="s">
        <v>3798</v>
      </c>
    </row>
    <row r="50" spans="1:7">
      <c r="A50" s="16">
        <v>49</v>
      </c>
      <c r="B50" s="19" t="s">
        <v>206</v>
      </c>
      <c r="C50" s="18">
        <v>2.4E-2</v>
      </c>
      <c r="D50" s="16">
        <v>0.4</v>
      </c>
      <c r="E50" s="18">
        <v>0</v>
      </c>
      <c r="F50" s="16"/>
      <c r="G50" s="16" t="s">
        <v>3798</v>
      </c>
    </row>
    <row r="51" spans="1:7">
      <c r="A51" s="16">
        <v>50</v>
      </c>
      <c r="B51" s="19" t="s">
        <v>208</v>
      </c>
      <c r="C51" s="18">
        <v>0.30000000000000004</v>
      </c>
      <c r="D51" s="16">
        <v>0.4</v>
      </c>
      <c r="E51" s="18" t="s">
        <v>3801</v>
      </c>
      <c r="F51" s="16"/>
      <c r="G51" s="16" t="s">
        <v>3798</v>
      </c>
    </row>
    <row r="52" spans="1:7">
      <c r="A52" s="16">
        <v>51</v>
      </c>
      <c r="B52" s="19" t="s">
        <v>211</v>
      </c>
      <c r="C52" s="18">
        <v>0.5</v>
      </c>
      <c r="D52" s="16">
        <v>0.4</v>
      </c>
      <c r="E52" s="18">
        <v>0</v>
      </c>
      <c r="F52" s="16"/>
      <c r="G52" s="16" t="s">
        <v>3798</v>
      </c>
    </row>
    <row r="53" spans="1:7">
      <c r="A53" s="16">
        <v>52</v>
      </c>
      <c r="B53" s="19" t="s">
        <v>214</v>
      </c>
      <c r="C53" s="18">
        <v>3.4461796253528361</v>
      </c>
      <c r="D53" s="16">
        <v>0.3</v>
      </c>
      <c r="E53" s="18">
        <v>0</v>
      </c>
      <c r="F53" s="16"/>
      <c r="G53" s="16" t="s">
        <v>3806</v>
      </c>
    </row>
    <row r="54" spans="1:7">
      <c r="A54" s="16">
        <v>53</v>
      </c>
      <c r="B54" s="19" t="s">
        <v>223</v>
      </c>
      <c r="C54" s="18">
        <v>0.04</v>
      </c>
      <c r="D54" s="16">
        <v>0.4</v>
      </c>
      <c r="E54" s="18">
        <v>0</v>
      </c>
      <c r="F54" s="16"/>
      <c r="G54" s="16" t="s">
        <v>3798</v>
      </c>
    </row>
    <row r="55" spans="1:7">
      <c r="A55" s="16">
        <v>54</v>
      </c>
      <c r="B55" s="19" t="s">
        <v>225</v>
      </c>
      <c r="C55" s="18">
        <v>0.2</v>
      </c>
      <c r="D55" s="16">
        <v>0.4</v>
      </c>
      <c r="E55" s="18">
        <v>0</v>
      </c>
      <c r="F55" s="16"/>
      <c r="G55" s="16" t="s">
        <v>3798</v>
      </c>
    </row>
    <row r="56" spans="1:7">
      <c r="A56" s="16">
        <v>55</v>
      </c>
      <c r="B56" s="19" t="s">
        <v>227</v>
      </c>
      <c r="C56" s="18">
        <v>0.29600000000000004</v>
      </c>
      <c r="D56" s="16">
        <v>0.4</v>
      </c>
      <c r="E56" s="18">
        <v>0</v>
      </c>
      <c r="F56" s="16"/>
      <c r="G56" s="16" t="s">
        <v>3798</v>
      </c>
    </row>
    <row r="57" spans="1:7">
      <c r="A57" s="16">
        <v>56</v>
      </c>
      <c r="B57" s="19" t="s">
        <v>231</v>
      </c>
      <c r="C57" s="18">
        <v>12.8</v>
      </c>
      <c r="D57" s="16">
        <v>0.4</v>
      </c>
      <c r="E57" s="18">
        <v>0</v>
      </c>
      <c r="F57" s="16"/>
      <c r="G57" s="16" t="s">
        <v>3798</v>
      </c>
    </row>
    <row r="58" spans="1:7">
      <c r="A58" s="16">
        <v>57</v>
      </c>
      <c r="B58" s="19" t="s">
        <v>234</v>
      </c>
      <c r="C58" s="18">
        <v>19.46291316605609</v>
      </c>
      <c r="D58" s="16">
        <v>0.4</v>
      </c>
      <c r="E58" s="18">
        <v>0</v>
      </c>
      <c r="F58" s="16"/>
      <c r="G58" s="16" t="s">
        <v>3798</v>
      </c>
    </row>
    <row r="59" spans="1:7">
      <c r="A59" s="16">
        <v>58</v>
      </c>
      <c r="B59" s="19" t="s">
        <v>246</v>
      </c>
      <c r="C59" s="18">
        <v>2.4E-2</v>
      </c>
      <c r="D59" s="16">
        <v>0.4</v>
      </c>
      <c r="E59" s="18">
        <v>0</v>
      </c>
      <c r="F59" s="16"/>
      <c r="G59" s="16" t="s">
        <v>3798</v>
      </c>
    </row>
    <row r="60" spans="1:7">
      <c r="A60" s="16">
        <v>59</v>
      </c>
      <c r="B60" s="19" t="s">
        <v>249</v>
      </c>
      <c r="C60" s="18">
        <v>0.1</v>
      </c>
      <c r="D60" s="16">
        <v>0.4</v>
      </c>
      <c r="E60" s="18">
        <v>0</v>
      </c>
      <c r="F60" s="16"/>
      <c r="G60" s="16" t="s">
        <v>3798</v>
      </c>
    </row>
    <row r="61" spans="1:7">
      <c r="A61" s="16">
        <v>60</v>
      </c>
      <c r="B61" s="19" t="s">
        <v>251</v>
      </c>
      <c r="C61" s="18">
        <v>2.4E-2</v>
      </c>
      <c r="D61" s="16">
        <v>0.4</v>
      </c>
      <c r="E61" s="18">
        <v>0</v>
      </c>
      <c r="F61" s="16"/>
      <c r="G61" s="16" t="s">
        <v>3798</v>
      </c>
    </row>
    <row r="62" spans="1:7">
      <c r="A62" s="16">
        <v>61</v>
      </c>
      <c r="B62" s="19" t="s">
        <v>253</v>
      </c>
      <c r="C62" s="18">
        <v>3.6064254554785702</v>
      </c>
      <c r="D62" s="16">
        <v>0.8</v>
      </c>
      <c r="E62" s="18">
        <v>0</v>
      </c>
      <c r="F62" s="16"/>
      <c r="G62" s="16" t="s">
        <v>3800</v>
      </c>
    </row>
    <row r="63" spans="1:7">
      <c r="A63" s="16">
        <v>62</v>
      </c>
      <c r="B63" s="19" t="s">
        <v>257</v>
      </c>
      <c r="C63" s="18">
        <v>0.04</v>
      </c>
      <c r="D63" s="16">
        <v>0.4</v>
      </c>
      <c r="E63" s="18">
        <v>0</v>
      </c>
      <c r="F63" s="16"/>
      <c r="G63" s="16" t="s">
        <v>3798</v>
      </c>
    </row>
    <row r="64" spans="1:7">
      <c r="A64" s="16">
        <v>63</v>
      </c>
      <c r="B64" s="19" t="s">
        <v>259</v>
      </c>
      <c r="C64" s="18">
        <v>1.05</v>
      </c>
      <c r="D64" s="16">
        <v>0.2</v>
      </c>
      <c r="E64" s="18">
        <v>0</v>
      </c>
      <c r="F64" s="16"/>
      <c r="G64" s="16" t="s">
        <v>3805</v>
      </c>
    </row>
    <row r="65" spans="1:7">
      <c r="A65" s="16">
        <v>64</v>
      </c>
      <c r="B65" s="19" t="s">
        <v>263</v>
      </c>
      <c r="C65" s="18">
        <v>0.16</v>
      </c>
      <c r="D65" s="16">
        <v>0.4</v>
      </c>
      <c r="E65" s="18">
        <v>0</v>
      </c>
      <c r="F65" s="16"/>
      <c r="G65" s="16" t="s">
        <v>3798</v>
      </c>
    </row>
    <row r="66" spans="1:7">
      <c r="A66" s="16">
        <v>65</v>
      </c>
      <c r="B66" s="19" t="s">
        <v>267</v>
      </c>
      <c r="C66" s="18">
        <v>0.58314608622854702</v>
      </c>
      <c r="D66" s="16">
        <v>0.3</v>
      </c>
      <c r="E66" s="18">
        <v>0</v>
      </c>
      <c r="F66" s="16"/>
      <c r="G66" s="16" t="s">
        <v>3797</v>
      </c>
    </row>
    <row r="67" spans="1:7">
      <c r="A67" s="16">
        <v>66</v>
      </c>
      <c r="B67" s="19" t="s">
        <v>270</v>
      </c>
      <c r="C67" s="18">
        <v>0.75</v>
      </c>
      <c r="D67" s="16">
        <v>0.4</v>
      </c>
      <c r="E67" s="18">
        <v>0</v>
      </c>
      <c r="F67" s="16"/>
      <c r="G67" s="16" t="s">
        <v>3798</v>
      </c>
    </row>
    <row r="68" spans="1:7">
      <c r="A68" s="16">
        <v>67</v>
      </c>
      <c r="B68" s="19" t="s">
        <v>274</v>
      </c>
      <c r="C68" s="18">
        <v>3.4849833205029501</v>
      </c>
      <c r="D68" s="16">
        <v>0.4</v>
      </c>
      <c r="E68" s="18">
        <v>0</v>
      </c>
      <c r="F68" s="16"/>
      <c r="G68" s="16" t="s">
        <v>3798</v>
      </c>
    </row>
    <row r="69" spans="1:7">
      <c r="A69" s="16">
        <v>68</v>
      </c>
      <c r="B69" s="19" t="s">
        <v>276</v>
      </c>
      <c r="C69" s="18">
        <v>0.63900000000000001</v>
      </c>
      <c r="D69" s="16">
        <v>0.3</v>
      </c>
      <c r="E69" s="18">
        <v>0</v>
      </c>
      <c r="F69" s="16"/>
      <c r="G69" s="16" t="s">
        <v>3797</v>
      </c>
    </row>
    <row r="70" spans="1:7">
      <c r="A70" s="16">
        <v>69</v>
      </c>
      <c r="B70" s="19" t="s">
        <v>278</v>
      </c>
      <c r="C70" s="18">
        <v>3.2001488324352101</v>
      </c>
      <c r="D70" s="16">
        <v>0.3</v>
      </c>
      <c r="E70" s="18">
        <v>0</v>
      </c>
      <c r="F70" s="16"/>
      <c r="G70" s="16" t="s">
        <v>3797</v>
      </c>
    </row>
    <row r="71" spans="1:7">
      <c r="A71" s="16">
        <v>70</v>
      </c>
      <c r="B71" s="19" t="s">
        <v>282</v>
      </c>
      <c r="C71" s="18">
        <v>0.50160000000000005</v>
      </c>
      <c r="D71" s="16">
        <v>0.4</v>
      </c>
      <c r="E71" s="18">
        <v>0</v>
      </c>
      <c r="F71" s="16"/>
      <c r="G71" s="16" t="s">
        <v>3798</v>
      </c>
    </row>
    <row r="72" spans="1:7">
      <c r="A72" s="16">
        <v>71</v>
      </c>
      <c r="B72" s="19" t="s">
        <v>287</v>
      </c>
      <c r="C72" s="18">
        <v>1.583333333333333</v>
      </c>
      <c r="D72" s="16">
        <v>0.3</v>
      </c>
      <c r="E72" s="18" t="s">
        <v>3801</v>
      </c>
      <c r="F72" s="16"/>
      <c r="G72" s="16" t="s">
        <v>3797</v>
      </c>
    </row>
    <row r="73" spans="1:7">
      <c r="A73" s="16">
        <v>72</v>
      </c>
      <c r="B73" s="19" t="s">
        <v>292</v>
      </c>
      <c r="C73" s="18">
        <v>2.2307164360903542</v>
      </c>
      <c r="D73" s="16">
        <v>0.4</v>
      </c>
      <c r="E73" s="18">
        <v>0</v>
      </c>
      <c r="F73" s="16"/>
      <c r="G73" s="16" t="s">
        <v>3798</v>
      </c>
    </row>
    <row r="74" spans="1:7">
      <c r="A74" s="16">
        <v>73</v>
      </c>
      <c r="B74" s="19" t="s">
        <v>295</v>
      </c>
      <c r="C74" s="18">
        <v>0.1</v>
      </c>
      <c r="D74" s="16">
        <v>0.4</v>
      </c>
      <c r="E74" s="18">
        <v>0</v>
      </c>
      <c r="F74" s="16"/>
      <c r="G74" s="16" t="s">
        <v>3798</v>
      </c>
    </row>
    <row r="75" spans="1:7">
      <c r="A75" s="16">
        <v>74</v>
      </c>
      <c r="B75" s="19" t="s">
        <v>297</v>
      </c>
      <c r="C75" s="18">
        <v>2</v>
      </c>
      <c r="D75" s="16">
        <v>0.4</v>
      </c>
      <c r="E75" s="18">
        <v>0</v>
      </c>
      <c r="F75" s="16"/>
      <c r="G75" s="16" t="s">
        <v>3798</v>
      </c>
    </row>
    <row r="76" spans="1:7">
      <c r="A76" s="16">
        <v>75</v>
      </c>
      <c r="B76" s="19" t="s">
        <v>300</v>
      </c>
      <c r="C76" s="18">
        <v>1.57845123482629</v>
      </c>
      <c r="D76" s="16">
        <v>0.4</v>
      </c>
      <c r="E76" s="18">
        <v>0</v>
      </c>
      <c r="F76" s="16"/>
      <c r="G76" s="16" t="s">
        <v>3798</v>
      </c>
    </row>
    <row r="77" spans="1:7">
      <c r="A77" s="16">
        <v>76</v>
      </c>
      <c r="B77" s="19" t="s">
        <v>304</v>
      </c>
      <c r="C77" s="18">
        <v>0.2</v>
      </c>
      <c r="D77" s="16">
        <v>0.3</v>
      </c>
      <c r="E77" s="18">
        <v>0</v>
      </c>
      <c r="F77" s="16"/>
      <c r="G77" s="16" t="s">
        <v>3804</v>
      </c>
    </row>
    <row r="78" spans="1:7">
      <c r="A78" s="16">
        <v>77</v>
      </c>
      <c r="B78" s="19" t="s">
        <v>306</v>
      </c>
      <c r="C78" s="18">
        <v>0.24000000000000002</v>
      </c>
      <c r="D78" s="16">
        <v>0.4</v>
      </c>
      <c r="E78" s="18">
        <v>0</v>
      </c>
      <c r="F78" s="16"/>
      <c r="G78" s="16" t="s">
        <v>3798</v>
      </c>
    </row>
    <row r="79" spans="1:7">
      <c r="A79" s="16">
        <v>78</v>
      </c>
      <c r="B79" s="19" t="s">
        <v>309</v>
      </c>
      <c r="C79" s="18">
        <v>0.30000000000000004</v>
      </c>
      <c r="D79" s="16">
        <v>0.4</v>
      </c>
      <c r="E79" s="18">
        <v>0</v>
      </c>
      <c r="F79" s="16"/>
      <c r="G79" s="16" t="s">
        <v>3798</v>
      </c>
    </row>
    <row r="80" spans="1:7">
      <c r="A80" s="16">
        <v>79</v>
      </c>
      <c r="B80" s="19" t="s">
        <v>312</v>
      </c>
      <c r="C80" s="18">
        <v>0.2</v>
      </c>
      <c r="D80" s="16">
        <v>0.4</v>
      </c>
      <c r="E80" s="18">
        <v>0</v>
      </c>
      <c r="F80" s="16"/>
      <c r="G80" s="16" t="s">
        <v>3798</v>
      </c>
    </row>
    <row r="81" spans="1:7">
      <c r="A81" s="16">
        <v>80</v>
      </c>
      <c r="B81" s="19" t="s">
        <v>314</v>
      </c>
      <c r="C81" s="18">
        <v>8.1098752278883186</v>
      </c>
      <c r="D81" s="16">
        <v>0.4</v>
      </c>
      <c r="E81" s="18">
        <v>0</v>
      </c>
      <c r="F81" s="16"/>
      <c r="G81" s="16" t="s">
        <v>3798</v>
      </c>
    </row>
    <row r="82" spans="1:7">
      <c r="A82" s="16">
        <v>81</v>
      </c>
      <c r="B82" s="19" t="s">
        <v>324</v>
      </c>
      <c r="C82" s="18">
        <v>2.4E-2</v>
      </c>
      <c r="D82" s="16">
        <v>0.4</v>
      </c>
      <c r="E82" s="18">
        <v>0</v>
      </c>
      <c r="F82" s="16"/>
      <c r="G82" s="16" t="s">
        <v>3798</v>
      </c>
    </row>
    <row r="83" spans="1:7">
      <c r="A83" s="16">
        <v>82</v>
      </c>
      <c r="B83" s="19" t="s">
        <v>326</v>
      </c>
      <c r="C83" s="18">
        <v>1.3961573880284599</v>
      </c>
      <c r="D83" s="16">
        <v>0.2</v>
      </c>
      <c r="E83" s="18">
        <v>0</v>
      </c>
      <c r="F83" s="16"/>
      <c r="G83" s="16" t="s">
        <v>3807</v>
      </c>
    </row>
    <row r="84" spans="1:7">
      <c r="A84" s="16">
        <v>83</v>
      </c>
      <c r="B84" s="19" t="s">
        <v>329</v>
      </c>
      <c r="C84" s="18">
        <v>1.61064880703223</v>
      </c>
      <c r="D84" s="16">
        <v>0.2</v>
      </c>
      <c r="E84" s="18">
        <v>0</v>
      </c>
      <c r="F84" s="16"/>
      <c r="G84" s="16" t="s">
        <v>3807</v>
      </c>
    </row>
    <row r="85" spans="1:7">
      <c r="A85" s="16">
        <v>84</v>
      </c>
      <c r="B85" s="19" t="s">
        <v>333</v>
      </c>
      <c r="C85" s="18">
        <v>2.4E-2</v>
      </c>
      <c r="D85" s="16">
        <v>0.4</v>
      </c>
      <c r="E85" s="18">
        <v>0</v>
      </c>
      <c r="F85" s="16"/>
      <c r="G85" s="16" t="s">
        <v>3798</v>
      </c>
    </row>
    <row r="86" spans="1:7">
      <c r="A86" s="16">
        <v>85</v>
      </c>
      <c r="B86" s="19" t="s">
        <v>335</v>
      </c>
      <c r="C86" s="18">
        <v>0.4</v>
      </c>
      <c r="D86" s="16">
        <v>0.4</v>
      </c>
      <c r="E86" s="18">
        <v>0</v>
      </c>
      <c r="F86" s="16"/>
      <c r="G86" s="16" t="s">
        <v>3798</v>
      </c>
    </row>
    <row r="87" spans="1:7">
      <c r="A87" s="16">
        <v>86</v>
      </c>
      <c r="B87" s="19" t="s">
        <v>338</v>
      </c>
      <c r="C87" s="18">
        <v>0.15</v>
      </c>
      <c r="D87" s="16">
        <v>0.4</v>
      </c>
      <c r="E87" s="18">
        <v>0</v>
      </c>
      <c r="F87" s="16"/>
      <c r="G87" s="16" t="s">
        <v>3798</v>
      </c>
    </row>
    <row r="88" spans="1:7">
      <c r="A88" s="16">
        <v>87</v>
      </c>
      <c r="B88" s="19" t="s">
        <v>340</v>
      </c>
      <c r="C88" s="18">
        <v>0.5</v>
      </c>
      <c r="D88" s="16">
        <v>0.2</v>
      </c>
      <c r="E88" s="18">
        <v>0</v>
      </c>
      <c r="F88" s="16"/>
      <c r="G88" s="16" t="s">
        <v>3805</v>
      </c>
    </row>
    <row r="89" spans="1:7">
      <c r="A89" s="16">
        <v>88</v>
      </c>
      <c r="B89" s="19" t="s">
        <v>344</v>
      </c>
      <c r="C89" s="18">
        <v>0.04</v>
      </c>
      <c r="D89" s="16">
        <v>0.3</v>
      </c>
      <c r="E89" s="18">
        <v>0</v>
      </c>
      <c r="F89" s="16"/>
      <c r="G89" s="16" t="s">
        <v>3797</v>
      </c>
    </row>
    <row r="90" spans="1:7">
      <c r="A90" s="16">
        <v>89</v>
      </c>
      <c r="B90" s="19" t="s">
        <v>346</v>
      </c>
      <c r="C90" s="18">
        <v>1.6000000000000001E-3</v>
      </c>
      <c r="D90" s="16">
        <v>0.4</v>
      </c>
      <c r="E90" s="18">
        <v>0</v>
      </c>
      <c r="F90" s="16"/>
      <c r="G90" s="16" t="s">
        <v>3798</v>
      </c>
    </row>
    <row r="91" spans="1:7">
      <c r="A91" s="16">
        <v>90</v>
      </c>
      <c r="B91" s="19" t="s">
        <v>350</v>
      </c>
      <c r="C91" s="18">
        <v>8.0000000000000002E-3</v>
      </c>
      <c r="D91" s="16">
        <v>0.4</v>
      </c>
      <c r="E91" s="18">
        <v>0</v>
      </c>
      <c r="F91" s="16"/>
      <c r="G91" s="16" t="s">
        <v>3798</v>
      </c>
    </row>
    <row r="92" spans="1:7">
      <c r="A92" s="16">
        <v>91</v>
      </c>
      <c r="B92" s="19" t="s">
        <v>352</v>
      </c>
      <c r="C92" s="18">
        <v>0.42400000000000004</v>
      </c>
      <c r="D92" s="16">
        <v>0.4</v>
      </c>
      <c r="E92" s="18" t="s">
        <v>3801</v>
      </c>
      <c r="F92" s="16"/>
      <c r="G92" s="16" t="s">
        <v>3798</v>
      </c>
    </row>
    <row r="93" spans="1:7">
      <c r="A93" s="16">
        <v>92</v>
      </c>
      <c r="B93" s="19" t="s">
        <v>357</v>
      </c>
      <c r="C93" s="18">
        <v>1.5632000000000001</v>
      </c>
      <c r="D93" s="16">
        <v>0.4</v>
      </c>
      <c r="E93" s="18">
        <v>0</v>
      </c>
      <c r="F93" s="16"/>
      <c r="G93" s="16" t="s">
        <v>3798</v>
      </c>
    </row>
    <row r="94" spans="1:7">
      <c r="A94" s="16">
        <v>93</v>
      </c>
      <c r="B94" s="19" t="s">
        <v>362</v>
      </c>
      <c r="C94" s="18">
        <v>0.1</v>
      </c>
      <c r="D94" s="16">
        <v>0.3</v>
      </c>
      <c r="E94" s="18">
        <v>0</v>
      </c>
      <c r="F94" s="16"/>
      <c r="G94" s="16" t="s">
        <v>3797</v>
      </c>
    </row>
    <row r="95" spans="1:7">
      <c r="A95" s="16">
        <v>94</v>
      </c>
      <c r="B95" s="19" t="s">
        <v>364</v>
      </c>
      <c r="C95" s="18">
        <v>0.04</v>
      </c>
      <c r="D95" s="16">
        <v>0.4</v>
      </c>
      <c r="E95" s="18">
        <v>0</v>
      </c>
      <c r="F95" s="16"/>
      <c r="G95" s="16" t="s">
        <v>3798</v>
      </c>
    </row>
    <row r="96" spans="1:7">
      <c r="A96" s="16">
        <v>95</v>
      </c>
      <c r="B96" s="19" t="s">
        <v>366</v>
      </c>
      <c r="C96" s="18">
        <v>1.6000000000000001E-3</v>
      </c>
      <c r="D96" s="16">
        <v>0.4</v>
      </c>
      <c r="E96" s="18">
        <v>0</v>
      </c>
      <c r="F96" s="16"/>
      <c r="G96" s="16" t="s">
        <v>3798</v>
      </c>
    </row>
    <row r="97" spans="1:7">
      <c r="A97" s="16">
        <v>96</v>
      </c>
      <c r="B97" s="19" t="s">
        <v>369</v>
      </c>
      <c r="C97" s="18">
        <v>0.17399999999999999</v>
      </c>
      <c r="D97" s="16">
        <v>0.4</v>
      </c>
      <c r="E97" s="18">
        <v>0</v>
      </c>
      <c r="F97" s="16"/>
      <c r="G97" s="16" t="s">
        <v>3798</v>
      </c>
    </row>
    <row r="98" spans="1:7">
      <c r="A98" s="16">
        <v>97</v>
      </c>
      <c r="B98" s="19" t="s">
        <v>372</v>
      </c>
      <c r="C98" s="18">
        <v>0.04</v>
      </c>
      <c r="D98" s="16">
        <v>0.4</v>
      </c>
      <c r="E98" s="18">
        <v>0</v>
      </c>
      <c r="F98" s="16"/>
      <c r="G98" s="16" t="s">
        <v>3798</v>
      </c>
    </row>
    <row r="99" spans="1:7">
      <c r="A99" s="16">
        <v>98</v>
      </c>
      <c r="B99" s="19" t="s">
        <v>374</v>
      </c>
      <c r="C99" s="18">
        <v>0.2</v>
      </c>
      <c r="D99" s="16">
        <v>0.3</v>
      </c>
      <c r="E99" s="18">
        <v>0</v>
      </c>
      <c r="F99" s="16"/>
      <c r="G99" s="16" t="s">
        <v>3797</v>
      </c>
    </row>
    <row r="100" spans="1:7">
      <c r="A100" s="16">
        <v>99</v>
      </c>
      <c r="B100" s="19" t="s">
        <v>376</v>
      </c>
      <c r="C100" s="18">
        <v>0.5</v>
      </c>
      <c r="D100" s="16">
        <v>0.4</v>
      </c>
      <c r="E100" s="18">
        <v>0</v>
      </c>
      <c r="F100" s="16"/>
      <c r="G100" s="16" t="s">
        <v>3798</v>
      </c>
    </row>
    <row r="101" spans="1:7">
      <c r="A101" s="16">
        <v>100</v>
      </c>
      <c r="B101" s="19" t="s">
        <v>378</v>
      </c>
      <c r="C101" s="18">
        <v>0.86859773964001707</v>
      </c>
      <c r="D101" s="16">
        <v>0.3</v>
      </c>
      <c r="E101" s="18">
        <v>0</v>
      </c>
      <c r="F101" s="16"/>
      <c r="G101" s="16" t="s">
        <v>3797</v>
      </c>
    </row>
    <row r="102" spans="1:7">
      <c r="A102" s="16">
        <v>101</v>
      </c>
      <c r="B102" s="19" t="s">
        <v>381</v>
      </c>
      <c r="C102" s="18">
        <v>3.2787015653066498</v>
      </c>
      <c r="D102" s="16">
        <v>0.4</v>
      </c>
      <c r="E102" s="18">
        <v>0</v>
      </c>
      <c r="F102" s="16"/>
      <c r="G102" s="16" t="s">
        <v>3798</v>
      </c>
    </row>
    <row r="103" spans="1:7">
      <c r="A103" s="16">
        <v>102</v>
      </c>
      <c r="B103" s="19" t="s">
        <v>5</v>
      </c>
      <c r="C103" s="18">
        <v>0.5</v>
      </c>
      <c r="D103" s="16">
        <v>0.4</v>
      </c>
      <c r="E103" s="18">
        <v>0</v>
      </c>
      <c r="F103" s="16"/>
      <c r="G103" s="16" t="s">
        <v>3798</v>
      </c>
    </row>
    <row r="104" spans="1:7">
      <c r="A104" s="16">
        <v>103</v>
      </c>
      <c r="B104" s="19" t="s">
        <v>383</v>
      </c>
      <c r="C104" s="18">
        <v>7.9701129073646406</v>
      </c>
      <c r="D104" s="16">
        <v>0.4</v>
      </c>
      <c r="E104" s="18">
        <v>0</v>
      </c>
      <c r="F104" s="16"/>
      <c r="G104" s="16" t="s">
        <v>3798</v>
      </c>
    </row>
    <row r="105" spans="1:7">
      <c r="A105" s="16">
        <v>104</v>
      </c>
      <c r="B105" s="19" t="s">
        <v>390</v>
      </c>
      <c r="C105" s="18">
        <v>1.2185265801590601</v>
      </c>
      <c r="D105" s="16">
        <v>0.4</v>
      </c>
      <c r="E105" s="18">
        <v>0</v>
      </c>
      <c r="F105" s="16"/>
      <c r="G105" s="16" t="s">
        <v>3798</v>
      </c>
    </row>
    <row r="106" spans="1:7">
      <c r="A106" s="16">
        <v>105</v>
      </c>
      <c r="B106" s="19" t="s">
        <v>393</v>
      </c>
      <c r="C106" s="18">
        <v>1.80424445374634</v>
      </c>
      <c r="D106" s="16">
        <v>0.4</v>
      </c>
      <c r="E106" s="18">
        <v>0</v>
      </c>
      <c r="F106" s="16"/>
      <c r="G106" s="16" t="s">
        <v>3798</v>
      </c>
    </row>
    <row r="107" spans="1:7">
      <c r="A107" s="16">
        <v>106</v>
      </c>
      <c r="B107" s="19" t="s">
        <v>396</v>
      </c>
      <c r="C107" s="18">
        <v>0</v>
      </c>
      <c r="D107" s="16">
        <v>0.4</v>
      </c>
      <c r="E107" s="18">
        <v>0</v>
      </c>
      <c r="F107" s="16"/>
      <c r="G107" s="16" t="s">
        <v>3798</v>
      </c>
    </row>
    <row r="108" spans="1:7">
      <c r="A108" s="16">
        <v>107</v>
      </c>
      <c r="B108" s="19" t="s">
        <v>399</v>
      </c>
      <c r="C108" s="18">
        <v>10.3</v>
      </c>
      <c r="D108" s="16">
        <v>0.4</v>
      </c>
      <c r="E108" s="18" t="s">
        <v>3801</v>
      </c>
      <c r="F108" s="16"/>
      <c r="G108" s="16" t="s">
        <v>3798</v>
      </c>
    </row>
    <row r="109" spans="1:7">
      <c r="A109" s="16">
        <v>108</v>
      </c>
      <c r="B109" s="19" t="s">
        <v>402</v>
      </c>
      <c r="C109" s="18">
        <v>0.2</v>
      </c>
      <c r="D109" s="16">
        <v>0.4</v>
      </c>
      <c r="E109" s="18">
        <v>0</v>
      </c>
      <c r="F109" s="16"/>
      <c r="G109" s="16" t="s">
        <v>3798</v>
      </c>
    </row>
    <row r="110" spans="1:7">
      <c r="A110" s="16">
        <v>109</v>
      </c>
      <c r="B110" s="19" t="s">
        <v>404</v>
      </c>
      <c r="C110" s="18">
        <v>9.6000000000000002E-2</v>
      </c>
      <c r="D110" s="16">
        <v>0.3</v>
      </c>
      <c r="E110" s="18">
        <v>0</v>
      </c>
      <c r="F110" s="16"/>
      <c r="G110" s="16" t="s">
        <v>3804</v>
      </c>
    </row>
    <row r="111" spans="1:7">
      <c r="A111" s="16">
        <v>110</v>
      </c>
      <c r="B111" s="19" t="s">
        <v>406</v>
      </c>
      <c r="C111" s="18">
        <v>1.4</v>
      </c>
      <c r="D111" s="16">
        <v>0.4</v>
      </c>
      <c r="E111" s="18">
        <v>0</v>
      </c>
      <c r="F111" s="16"/>
      <c r="G111" s="16" t="s">
        <v>3798</v>
      </c>
    </row>
    <row r="112" spans="1:7">
      <c r="A112" s="16">
        <v>111</v>
      </c>
      <c r="B112" s="19" t="s">
        <v>410</v>
      </c>
      <c r="C112" s="18">
        <v>1.7602494226327901</v>
      </c>
      <c r="D112" s="16">
        <v>0.4</v>
      </c>
      <c r="E112" s="18">
        <v>0</v>
      </c>
      <c r="F112" s="16"/>
      <c r="G112" s="16" t="s">
        <v>3798</v>
      </c>
    </row>
    <row r="113" spans="1:7">
      <c r="A113" s="16">
        <v>112</v>
      </c>
      <c r="B113" s="19" t="s">
        <v>413</v>
      </c>
      <c r="C113" s="18">
        <v>11.336802668719528</v>
      </c>
      <c r="D113" s="16">
        <v>0.4</v>
      </c>
      <c r="E113" s="18">
        <v>0</v>
      </c>
      <c r="F113" s="16"/>
      <c r="G113" s="16" t="s">
        <v>3798</v>
      </c>
    </row>
    <row r="114" spans="1:7">
      <c r="A114" s="16">
        <v>113</v>
      </c>
      <c r="B114" s="19" t="s">
        <v>417</v>
      </c>
      <c r="C114" s="18">
        <v>0.2</v>
      </c>
      <c r="D114" s="16">
        <v>0.4</v>
      </c>
      <c r="E114" s="18">
        <v>0</v>
      </c>
      <c r="F114" s="16"/>
      <c r="G114" s="16" t="s">
        <v>3798</v>
      </c>
    </row>
    <row r="115" spans="1:7">
      <c r="A115" s="16">
        <v>114</v>
      </c>
      <c r="B115" s="19" t="s">
        <v>420</v>
      </c>
      <c r="C115" s="18">
        <v>1.54343239849309</v>
      </c>
      <c r="D115" s="16">
        <v>0.4</v>
      </c>
      <c r="E115" s="18">
        <v>0</v>
      </c>
      <c r="F115" s="16"/>
      <c r="G115" s="16" t="s">
        <v>3798</v>
      </c>
    </row>
    <row r="116" spans="1:7">
      <c r="A116" s="16">
        <v>115</v>
      </c>
      <c r="B116" s="19" t="s">
        <v>423</v>
      </c>
      <c r="C116" s="18">
        <v>1.8960000000000001</v>
      </c>
      <c r="D116" s="16">
        <v>0.4</v>
      </c>
      <c r="E116" s="18">
        <v>0</v>
      </c>
      <c r="F116" s="16"/>
      <c r="G116" s="16" t="s">
        <v>3798</v>
      </c>
    </row>
    <row r="117" spans="1:7">
      <c r="A117" s="16">
        <v>116</v>
      </c>
      <c r="B117" s="19" t="s">
        <v>433</v>
      </c>
      <c r="C117" s="18">
        <v>3.4000000000000004</v>
      </c>
      <c r="D117" s="16">
        <v>0.4</v>
      </c>
      <c r="E117" s="18">
        <v>0</v>
      </c>
      <c r="F117" s="16"/>
      <c r="G117" s="16" t="s">
        <v>3798</v>
      </c>
    </row>
    <row r="118" spans="1:7">
      <c r="A118" s="16">
        <v>117</v>
      </c>
      <c r="B118" s="19" t="s">
        <v>439</v>
      </c>
      <c r="C118" s="18">
        <v>18.292147806004621</v>
      </c>
      <c r="D118" s="16">
        <v>0.4</v>
      </c>
      <c r="E118" s="18">
        <v>0</v>
      </c>
      <c r="F118" s="16"/>
      <c r="G118" s="16" t="s">
        <v>3798</v>
      </c>
    </row>
    <row r="119" spans="1:7">
      <c r="A119" s="16">
        <v>118</v>
      </c>
      <c r="B119" s="19" t="s">
        <v>444</v>
      </c>
      <c r="C119" s="18">
        <v>2.4E-2</v>
      </c>
      <c r="D119" s="16">
        <v>0.2</v>
      </c>
      <c r="E119" s="18">
        <v>0</v>
      </c>
      <c r="F119" s="16"/>
      <c r="G119" s="16" t="s">
        <v>3803</v>
      </c>
    </row>
    <row r="120" spans="1:7">
      <c r="A120" s="16">
        <v>119</v>
      </c>
      <c r="B120" s="19" t="s">
        <v>446</v>
      </c>
      <c r="C120" s="18">
        <v>2.9971999999999999</v>
      </c>
      <c r="D120" s="16">
        <v>0.2</v>
      </c>
      <c r="E120" s="18">
        <v>0</v>
      </c>
      <c r="F120" s="16"/>
      <c r="G120" s="16" t="s">
        <v>3808</v>
      </c>
    </row>
    <row r="121" spans="1:7">
      <c r="A121" s="16">
        <v>120</v>
      </c>
      <c r="B121" s="19" t="s">
        <v>452</v>
      </c>
      <c r="C121" s="18">
        <v>0.3</v>
      </c>
      <c r="D121" s="16">
        <v>0.4</v>
      </c>
      <c r="E121" s="18">
        <v>0</v>
      </c>
      <c r="F121" s="16"/>
      <c r="G121" s="16" t="s">
        <v>3798</v>
      </c>
    </row>
    <row r="122" spans="1:7">
      <c r="A122" s="16">
        <v>121</v>
      </c>
      <c r="B122" s="19" t="s">
        <v>454</v>
      </c>
      <c r="C122" s="18">
        <v>13.061749343416331</v>
      </c>
      <c r="D122" s="16">
        <v>0.4</v>
      </c>
      <c r="E122" s="18">
        <v>0</v>
      </c>
      <c r="F122" s="16"/>
      <c r="G122" s="16" t="s">
        <v>3798</v>
      </c>
    </row>
    <row r="123" spans="1:7">
      <c r="A123" s="16">
        <v>122</v>
      </c>
      <c r="B123" s="19" t="s">
        <v>465</v>
      </c>
      <c r="C123" s="18">
        <v>5.5150000000000006</v>
      </c>
      <c r="D123" s="16">
        <v>0.4</v>
      </c>
      <c r="E123" s="18">
        <v>0</v>
      </c>
      <c r="F123" s="16"/>
      <c r="G123" s="16" t="s">
        <v>3798</v>
      </c>
    </row>
    <row r="124" spans="1:7">
      <c r="A124" s="16">
        <v>123</v>
      </c>
      <c r="B124" s="19" t="s">
        <v>470</v>
      </c>
      <c r="C124" s="18">
        <v>5.32</v>
      </c>
      <c r="D124" s="16">
        <v>0.4</v>
      </c>
      <c r="E124" s="18">
        <v>0</v>
      </c>
      <c r="F124" s="16"/>
      <c r="G124" s="16" t="s">
        <v>3798</v>
      </c>
    </row>
    <row r="125" spans="1:7">
      <c r="A125" s="16">
        <v>124</v>
      </c>
      <c r="B125" s="19" t="s">
        <v>474</v>
      </c>
      <c r="C125" s="18">
        <v>1.34343239849309</v>
      </c>
      <c r="D125" s="16">
        <v>0.4</v>
      </c>
      <c r="E125" s="18">
        <v>0</v>
      </c>
      <c r="F125" s="16"/>
      <c r="G125" s="16" t="s">
        <v>3798</v>
      </c>
    </row>
    <row r="126" spans="1:7">
      <c r="A126" s="16">
        <v>125</v>
      </c>
      <c r="B126" s="19" t="s">
        <v>476</v>
      </c>
      <c r="C126" s="18">
        <v>0.62005023022185002</v>
      </c>
      <c r="D126" s="16">
        <v>0.4</v>
      </c>
      <c r="E126" s="18">
        <v>0</v>
      </c>
      <c r="F126" s="16"/>
      <c r="G126" s="16" t="s">
        <v>3798</v>
      </c>
    </row>
    <row r="127" spans="1:7">
      <c r="A127" s="16">
        <v>126</v>
      </c>
      <c r="B127" s="19" t="s">
        <v>480</v>
      </c>
      <c r="C127" s="18">
        <v>2.5395479280033504</v>
      </c>
      <c r="D127" s="16">
        <v>0.4</v>
      </c>
      <c r="E127" s="18">
        <v>0</v>
      </c>
      <c r="F127" s="16"/>
      <c r="G127" s="16" t="s">
        <v>3798</v>
      </c>
    </row>
    <row r="128" spans="1:7">
      <c r="A128" s="16">
        <v>127</v>
      </c>
      <c r="B128" s="19" t="s">
        <v>483</v>
      </c>
      <c r="C128" s="18">
        <v>0.2</v>
      </c>
      <c r="D128" s="16">
        <v>0.4</v>
      </c>
      <c r="E128" s="18">
        <v>0</v>
      </c>
      <c r="F128" s="16"/>
      <c r="G128" s="16" t="s">
        <v>3798</v>
      </c>
    </row>
    <row r="129" spans="1:7">
      <c r="A129" s="16">
        <v>128</v>
      </c>
      <c r="B129" s="19" t="s">
        <v>485</v>
      </c>
      <c r="C129" s="18">
        <v>0.3</v>
      </c>
      <c r="D129" s="16">
        <v>0.4</v>
      </c>
      <c r="E129" s="18">
        <v>0</v>
      </c>
      <c r="F129" s="16"/>
      <c r="G129" s="16" t="s">
        <v>3798</v>
      </c>
    </row>
    <row r="130" spans="1:7">
      <c r="A130" s="16">
        <v>129</v>
      </c>
      <c r="B130" s="19" t="s">
        <v>487</v>
      </c>
      <c r="C130" s="18">
        <v>5.8247048974466304</v>
      </c>
      <c r="D130" s="16">
        <v>0.4</v>
      </c>
      <c r="E130" s="18">
        <v>0</v>
      </c>
      <c r="F130" s="16"/>
      <c r="G130" s="16" t="s">
        <v>3798</v>
      </c>
    </row>
    <row r="131" spans="1:7">
      <c r="A131" s="16">
        <v>130</v>
      </c>
      <c r="B131" s="19" t="s">
        <v>493</v>
      </c>
      <c r="C131" s="18">
        <v>4.2961842442904796</v>
      </c>
      <c r="D131" s="16">
        <v>0.4</v>
      </c>
      <c r="E131" s="18">
        <v>0</v>
      </c>
      <c r="F131" s="16"/>
      <c r="G131" s="16" t="s">
        <v>3798</v>
      </c>
    </row>
    <row r="132" spans="1:7">
      <c r="A132" s="16">
        <v>131</v>
      </c>
      <c r="B132" s="19" t="s">
        <v>500</v>
      </c>
      <c r="C132" s="18">
        <v>0.4</v>
      </c>
      <c r="D132" s="16">
        <v>0.4</v>
      </c>
      <c r="E132" s="18">
        <v>0</v>
      </c>
      <c r="F132" s="16"/>
      <c r="G132" s="16" t="s">
        <v>3798</v>
      </c>
    </row>
    <row r="133" spans="1:7">
      <c r="A133" s="16">
        <v>132</v>
      </c>
      <c r="B133" s="19" t="s">
        <v>505</v>
      </c>
      <c r="C133" s="18">
        <v>1.6232063624947699</v>
      </c>
      <c r="D133" s="16">
        <v>0.3</v>
      </c>
      <c r="E133" s="18">
        <v>0</v>
      </c>
      <c r="F133" s="16"/>
      <c r="G133" s="16" t="s">
        <v>3797</v>
      </c>
    </row>
    <row r="134" spans="1:7">
      <c r="A134" s="16">
        <v>133</v>
      </c>
      <c r="B134" s="19" t="s">
        <v>3086</v>
      </c>
      <c r="C134" s="18">
        <v>1.6000000000000001E-3</v>
      </c>
      <c r="D134" s="16">
        <v>0.4</v>
      </c>
      <c r="E134" s="18">
        <v>0</v>
      </c>
      <c r="F134" s="16"/>
      <c r="G134" s="16" t="s">
        <v>3798</v>
      </c>
    </row>
    <row r="135" spans="1:7">
      <c r="A135" s="16">
        <v>134</v>
      </c>
      <c r="B135" s="19" t="s">
        <v>1119</v>
      </c>
      <c r="C135" s="18">
        <v>0.1</v>
      </c>
      <c r="D135" s="16">
        <v>0.4</v>
      </c>
      <c r="E135" s="18">
        <v>0</v>
      </c>
      <c r="F135" s="16"/>
      <c r="G135" s="16" t="s">
        <v>3798</v>
      </c>
    </row>
    <row r="136" spans="1:7">
      <c r="A136" s="16">
        <v>135</v>
      </c>
      <c r="B136" s="19" t="s">
        <v>839</v>
      </c>
      <c r="C136" s="18">
        <v>4.0600000000000005</v>
      </c>
      <c r="D136" s="16">
        <v>0.4</v>
      </c>
      <c r="E136" s="18" t="s">
        <v>3801</v>
      </c>
      <c r="F136" s="16"/>
      <c r="G136" s="16" t="s">
        <v>3798</v>
      </c>
    </row>
    <row r="137" spans="1:7">
      <c r="A137" s="16">
        <v>136</v>
      </c>
      <c r="B137" s="19" t="s">
        <v>991</v>
      </c>
      <c r="C137" s="18">
        <v>1.7000000000000002</v>
      </c>
      <c r="D137" s="16">
        <v>0.4</v>
      </c>
      <c r="E137" s="18">
        <v>0</v>
      </c>
      <c r="F137" s="16"/>
      <c r="G137" s="16" t="s">
        <v>3798</v>
      </c>
    </row>
    <row r="138" spans="1:7">
      <c r="A138" s="16">
        <v>137</v>
      </c>
      <c r="B138" s="19" t="s">
        <v>887</v>
      </c>
      <c r="C138" s="18">
        <v>2.2000000000000002</v>
      </c>
      <c r="D138" s="16">
        <v>0.4</v>
      </c>
      <c r="E138" s="18" t="s">
        <v>3801</v>
      </c>
      <c r="F138" s="16"/>
      <c r="G138" s="16" t="s">
        <v>3798</v>
      </c>
    </row>
    <row r="139" spans="1:7">
      <c r="A139" s="16">
        <v>138</v>
      </c>
      <c r="B139" s="19" t="s">
        <v>1242</v>
      </c>
      <c r="C139" s="18">
        <v>0.1</v>
      </c>
      <c r="D139" s="16">
        <v>0.4</v>
      </c>
      <c r="E139" s="18">
        <v>0</v>
      </c>
      <c r="F139" s="16"/>
      <c r="G139" s="16" t="s">
        <v>3798</v>
      </c>
    </row>
    <row r="140" spans="1:7">
      <c r="A140" s="16">
        <v>139</v>
      </c>
      <c r="B140" s="19" t="s">
        <v>616</v>
      </c>
      <c r="C140" s="18">
        <v>9.8355806709350198</v>
      </c>
      <c r="D140" s="16">
        <v>0.4</v>
      </c>
      <c r="E140" s="18">
        <v>0</v>
      </c>
      <c r="F140" s="16"/>
      <c r="G140" s="16" t="s">
        <v>3798</v>
      </c>
    </row>
    <row r="141" spans="1:7">
      <c r="A141" s="16">
        <v>140</v>
      </c>
      <c r="B141" s="19" t="s">
        <v>604</v>
      </c>
      <c r="C141" s="18">
        <v>0.2</v>
      </c>
      <c r="D141" s="16">
        <v>0.4</v>
      </c>
      <c r="E141" s="18">
        <v>0</v>
      </c>
      <c r="F141" s="16"/>
      <c r="G141" s="16" t="s">
        <v>3798</v>
      </c>
    </row>
    <row r="142" spans="1:7">
      <c r="A142" s="16">
        <v>141</v>
      </c>
      <c r="B142" s="19" t="s">
        <v>1311</v>
      </c>
      <c r="C142" s="18">
        <v>0.19</v>
      </c>
      <c r="D142" s="16">
        <v>0.4</v>
      </c>
      <c r="E142" s="18">
        <v>0</v>
      </c>
      <c r="F142" s="16"/>
      <c r="G142" s="16" t="s">
        <v>3798</v>
      </c>
    </row>
    <row r="143" spans="1:7">
      <c r="A143" s="16">
        <v>142</v>
      </c>
      <c r="B143" s="19" t="s">
        <v>782</v>
      </c>
      <c r="C143" s="18">
        <v>0.2</v>
      </c>
      <c r="D143" s="16">
        <v>0.3</v>
      </c>
      <c r="E143" s="18">
        <v>0</v>
      </c>
      <c r="F143" s="16"/>
      <c r="G143" s="16" t="s">
        <v>3797</v>
      </c>
    </row>
    <row r="144" spans="1:7">
      <c r="A144" s="16">
        <v>143</v>
      </c>
      <c r="B144" s="19" t="s">
        <v>1832</v>
      </c>
      <c r="C144" s="18">
        <v>0.57221012976140595</v>
      </c>
      <c r="D144" s="16">
        <v>0.4</v>
      </c>
      <c r="E144" s="18">
        <v>0</v>
      </c>
      <c r="F144" s="16"/>
      <c r="G144" s="16" t="s">
        <v>3798</v>
      </c>
    </row>
    <row r="145" spans="1:7">
      <c r="A145" s="16">
        <v>144</v>
      </c>
      <c r="B145" s="19" t="s">
        <v>826</v>
      </c>
      <c r="C145" s="18">
        <v>1.7</v>
      </c>
      <c r="D145" s="16">
        <v>0.4</v>
      </c>
      <c r="E145" s="18">
        <v>0</v>
      </c>
      <c r="F145" s="16"/>
      <c r="G145" s="16" t="s">
        <v>3798</v>
      </c>
    </row>
    <row r="146" spans="1:7">
      <c r="A146" s="16">
        <v>145</v>
      </c>
      <c r="B146" s="19" t="s">
        <v>723</v>
      </c>
      <c r="C146" s="18">
        <v>0.2</v>
      </c>
      <c r="D146" s="16">
        <v>0.4</v>
      </c>
      <c r="E146" s="18">
        <v>0</v>
      </c>
      <c r="F146" s="16"/>
      <c r="G146" s="16" t="s">
        <v>3798</v>
      </c>
    </row>
    <row r="147" spans="1:7">
      <c r="A147" s="16">
        <v>146</v>
      </c>
      <c r="B147" s="19" t="s">
        <v>3478</v>
      </c>
      <c r="C147" s="18">
        <v>0.04</v>
      </c>
      <c r="D147" s="16">
        <v>0.3</v>
      </c>
      <c r="E147" s="18">
        <v>0</v>
      </c>
      <c r="F147" s="16"/>
      <c r="G147" s="16" t="s">
        <v>3797</v>
      </c>
    </row>
    <row r="148" spans="1:7">
      <c r="A148" s="16">
        <v>147</v>
      </c>
      <c r="B148" s="19" t="s">
        <v>739</v>
      </c>
      <c r="C148" s="18">
        <v>17.807606251301699</v>
      </c>
      <c r="D148" s="16">
        <v>0.4</v>
      </c>
      <c r="E148" s="18">
        <v>0</v>
      </c>
      <c r="F148" s="16"/>
      <c r="G148" s="16" t="s">
        <v>3798</v>
      </c>
    </row>
    <row r="149" spans="1:7">
      <c r="A149" s="16">
        <v>148</v>
      </c>
      <c r="B149" s="19" t="s">
        <v>3614</v>
      </c>
      <c r="C149" s="18">
        <v>2.4E-2</v>
      </c>
      <c r="D149" s="16">
        <v>0.4</v>
      </c>
      <c r="E149" s="18">
        <v>0</v>
      </c>
      <c r="F149" s="16"/>
      <c r="G149" s="16" t="s">
        <v>3798</v>
      </c>
    </row>
    <row r="150" spans="1:7">
      <c r="A150" s="16">
        <v>149</v>
      </c>
      <c r="B150" s="19" t="s">
        <v>3209</v>
      </c>
      <c r="C150" s="18">
        <v>9.6000000000000002E-2</v>
      </c>
      <c r="D150" s="16">
        <v>0.4</v>
      </c>
      <c r="E150" s="18">
        <v>0</v>
      </c>
      <c r="F150" s="16"/>
      <c r="G150" s="16" t="s">
        <v>3798</v>
      </c>
    </row>
    <row r="151" spans="1:7">
      <c r="A151" s="16">
        <v>150</v>
      </c>
      <c r="B151" s="19" t="s">
        <v>606</v>
      </c>
      <c r="C151" s="18">
        <v>0.8</v>
      </c>
      <c r="D151" s="16">
        <v>0.4</v>
      </c>
      <c r="E151" s="18">
        <v>0</v>
      </c>
      <c r="F151" s="16"/>
      <c r="G151" s="16" t="s">
        <v>3798</v>
      </c>
    </row>
    <row r="152" spans="1:7">
      <c r="A152" s="16">
        <v>151</v>
      </c>
      <c r="B152" s="19" t="s">
        <v>871</v>
      </c>
      <c r="C152" s="18">
        <v>0.21600000000000003</v>
      </c>
      <c r="D152" s="16">
        <v>0.4</v>
      </c>
      <c r="E152" s="18">
        <v>0</v>
      </c>
      <c r="F152" s="16"/>
      <c r="G152" s="16" t="s">
        <v>3798</v>
      </c>
    </row>
    <row r="153" spans="1:7">
      <c r="A153" s="16">
        <v>152</v>
      </c>
      <c r="B153" s="19" t="s">
        <v>1123</v>
      </c>
      <c r="C153" s="18">
        <v>1.1000000000000001</v>
      </c>
      <c r="D153" s="16">
        <v>0.3</v>
      </c>
      <c r="E153" s="18">
        <v>0</v>
      </c>
      <c r="F153" s="16"/>
      <c r="G153" s="16" t="s">
        <v>3804</v>
      </c>
    </row>
    <row r="154" spans="1:7">
      <c r="A154" s="16">
        <v>153</v>
      </c>
      <c r="B154" s="19" t="s">
        <v>595</v>
      </c>
      <c r="C154" s="18">
        <v>0.4</v>
      </c>
      <c r="D154" s="16">
        <v>0.4</v>
      </c>
      <c r="E154" s="18">
        <v>0</v>
      </c>
      <c r="F154" s="16"/>
      <c r="G154" s="16" t="s">
        <v>3798</v>
      </c>
    </row>
    <row r="155" spans="1:7">
      <c r="A155" s="16">
        <v>154</v>
      </c>
      <c r="B155" s="19" t="s">
        <v>2298</v>
      </c>
      <c r="C155" s="18">
        <v>1.5153194765204001</v>
      </c>
      <c r="D155" s="16">
        <v>0.4</v>
      </c>
      <c r="E155" s="18">
        <v>0</v>
      </c>
      <c r="F155" s="16"/>
      <c r="G155" s="16" t="s">
        <v>3798</v>
      </c>
    </row>
    <row r="156" spans="1:7">
      <c r="A156" s="16">
        <v>155</v>
      </c>
      <c r="B156" s="19" t="s">
        <v>811</v>
      </c>
      <c r="C156" s="18">
        <v>0.2</v>
      </c>
      <c r="D156" s="16">
        <v>0.4</v>
      </c>
      <c r="E156" s="18">
        <v>0</v>
      </c>
      <c r="F156" s="16"/>
      <c r="G156" s="16" t="s">
        <v>3798</v>
      </c>
    </row>
    <row r="157" spans="1:7">
      <c r="A157" s="16">
        <v>156</v>
      </c>
      <c r="B157" s="19" t="s">
        <v>786</v>
      </c>
      <c r="C157" s="18">
        <v>0.2</v>
      </c>
      <c r="D157" s="16">
        <v>0.4</v>
      </c>
      <c r="E157" s="18">
        <v>0</v>
      </c>
      <c r="F157" s="16"/>
      <c r="G157" s="16" t="s">
        <v>3798</v>
      </c>
    </row>
    <row r="158" spans="1:7">
      <c r="A158" s="16">
        <v>157</v>
      </c>
      <c r="B158" s="19" t="s">
        <v>669</v>
      </c>
      <c r="C158" s="18">
        <v>0.2</v>
      </c>
      <c r="D158" s="16">
        <v>0.4</v>
      </c>
      <c r="E158" s="18">
        <v>0</v>
      </c>
      <c r="F158" s="16"/>
      <c r="G158" s="16" t="s">
        <v>3798</v>
      </c>
    </row>
    <row r="159" spans="1:7">
      <c r="A159" s="16">
        <v>158</v>
      </c>
      <c r="B159" s="19" t="s">
        <v>1438</v>
      </c>
      <c r="C159" s="18">
        <v>0.3</v>
      </c>
      <c r="D159" s="16">
        <v>0.2</v>
      </c>
      <c r="E159" s="18">
        <v>0</v>
      </c>
      <c r="F159" s="16"/>
      <c r="G159" s="16" t="s">
        <v>3803</v>
      </c>
    </row>
    <row r="160" spans="1:7">
      <c r="A160" s="16">
        <v>159</v>
      </c>
      <c r="B160" s="19" t="s">
        <v>1048</v>
      </c>
      <c r="C160" s="18">
        <v>0.4</v>
      </c>
      <c r="D160" s="16">
        <v>0.4</v>
      </c>
      <c r="E160" s="18">
        <v>0</v>
      </c>
      <c r="F160" s="16"/>
      <c r="G160" s="16" t="s">
        <v>3798</v>
      </c>
    </row>
    <row r="161" spans="1:7">
      <c r="A161" s="16">
        <v>160</v>
      </c>
      <c r="B161" s="19" t="s">
        <v>3384</v>
      </c>
      <c r="C161" s="18">
        <v>0.04</v>
      </c>
      <c r="D161" s="16">
        <v>0.4</v>
      </c>
      <c r="E161" s="18">
        <v>0</v>
      </c>
      <c r="F161" s="16"/>
      <c r="G161" s="16" t="s">
        <v>3798</v>
      </c>
    </row>
    <row r="162" spans="1:7">
      <c r="A162" s="16">
        <v>161</v>
      </c>
      <c r="B162" s="19" t="s">
        <v>980</v>
      </c>
      <c r="C162" s="18">
        <v>1.95</v>
      </c>
      <c r="D162" s="16">
        <v>0.4</v>
      </c>
      <c r="E162" s="18">
        <v>0</v>
      </c>
      <c r="F162" s="16"/>
      <c r="G162" s="16" t="s">
        <v>3798</v>
      </c>
    </row>
    <row r="163" spans="1:7">
      <c r="A163" s="16">
        <v>162</v>
      </c>
      <c r="B163" s="19" t="s">
        <v>1445</v>
      </c>
      <c r="C163" s="18">
        <v>1.5772758532204301</v>
      </c>
      <c r="D163" s="16">
        <v>0.4</v>
      </c>
      <c r="E163" s="18">
        <v>0</v>
      </c>
      <c r="F163" s="16"/>
      <c r="G163" s="16" t="s">
        <v>3798</v>
      </c>
    </row>
    <row r="164" spans="1:7">
      <c r="A164" s="16">
        <v>163</v>
      </c>
      <c r="B164" s="19" t="s">
        <v>727</v>
      </c>
      <c r="C164" s="18">
        <v>0.2</v>
      </c>
      <c r="D164" s="16">
        <v>0.4</v>
      </c>
      <c r="E164" s="18">
        <v>0</v>
      </c>
      <c r="F164" s="16"/>
      <c r="G164" s="16" t="s">
        <v>3798</v>
      </c>
    </row>
    <row r="165" spans="1:7">
      <c r="A165" s="16">
        <v>164</v>
      </c>
      <c r="B165" s="19" t="s">
        <v>1801</v>
      </c>
      <c r="C165" s="18">
        <v>0.53119296776894098</v>
      </c>
      <c r="D165" s="16">
        <v>0.4</v>
      </c>
      <c r="E165" s="18">
        <v>0</v>
      </c>
      <c r="F165" s="16"/>
      <c r="G165" s="16" t="s">
        <v>3798</v>
      </c>
    </row>
    <row r="166" spans="1:7">
      <c r="A166" s="16">
        <v>165</v>
      </c>
      <c r="B166" s="19" t="s">
        <v>629</v>
      </c>
      <c r="C166" s="18">
        <v>0.2</v>
      </c>
      <c r="D166" s="16">
        <v>0.4</v>
      </c>
      <c r="E166" s="18">
        <v>0</v>
      </c>
      <c r="F166" s="16"/>
      <c r="G166" s="16" t="s">
        <v>3798</v>
      </c>
    </row>
    <row r="167" spans="1:7">
      <c r="A167" s="16">
        <v>166</v>
      </c>
      <c r="B167" s="19" t="s">
        <v>1236</v>
      </c>
      <c r="C167" s="18">
        <v>0.1</v>
      </c>
      <c r="D167" s="16">
        <v>0.4</v>
      </c>
      <c r="E167" s="18">
        <v>0</v>
      </c>
      <c r="F167" s="16"/>
      <c r="G167" s="16" t="s">
        <v>3798</v>
      </c>
    </row>
    <row r="168" spans="1:7">
      <c r="A168" s="16">
        <v>167</v>
      </c>
      <c r="B168" s="19" t="s">
        <v>3040</v>
      </c>
      <c r="C168" s="18">
        <v>1.6000000000000001E-3</v>
      </c>
      <c r="D168" s="16">
        <v>0.4</v>
      </c>
      <c r="E168" s="18">
        <v>0</v>
      </c>
      <c r="F168" s="16"/>
      <c r="G168" s="16" t="s">
        <v>3798</v>
      </c>
    </row>
    <row r="169" spans="1:7">
      <c r="A169" s="16">
        <v>168</v>
      </c>
      <c r="B169" s="19" t="s">
        <v>828</v>
      </c>
      <c r="C169" s="18">
        <v>1.3</v>
      </c>
      <c r="D169" s="16">
        <v>0.4</v>
      </c>
      <c r="E169" s="18">
        <v>0</v>
      </c>
      <c r="F169" s="16"/>
      <c r="G169" s="16" t="s">
        <v>3798</v>
      </c>
    </row>
    <row r="170" spans="1:7">
      <c r="A170" s="16">
        <v>169</v>
      </c>
      <c r="B170" s="19" t="s">
        <v>877</v>
      </c>
      <c r="C170" s="18">
        <v>1.5016</v>
      </c>
      <c r="D170" s="16">
        <v>0.3</v>
      </c>
      <c r="E170" s="18">
        <v>0</v>
      </c>
      <c r="F170" s="16"/>
      <c r="G170" s="16" t="s">
        <v>3798</v>
      </c>
    </row>
    <row r="171" spans="1:7">
      <c r="A171" s="16">
        <v>170</v>
      </c>
      <c r="B171" s="19" t="s">
        <v>861</v>
      </c>
      <c r="C171" s="18">
        <v>0.2</v>
      </c>
      <c r="D171" s="16">
        <v>0.4</v>
      </c>
      <c r="E171" s="18">
        <v>0</v>
      </c>
      <c r="F171" s="16"/>
      <c r="G171" s="16" t="s">
        <v>3798</v>
      </c>
    </row>
    <row r="172" spans="1:7">
      <c r="A172" s="16">
        <v>171</v>
      </c>
      <c r="B172" s="19" t="s">
        <v>662</v>
      </c>
      <c r="C172" s="18">
        <v>0.2</v>
      </c>
      <c r="D172" s="16">
        <v>0.4</v>
      </c>
      <c r="E172" s="18">
        <v>0</v>
      </c>
      <c r="F172" s="16"/>
      <c r="G172" s="16" t="s">
        <v>3798</v>
      </c>
    </row>
    <row r="173" spans="1:7">
      <c r="A173" s="16">
        <v>172</v>
      </c>
      <c r="B173" s="19" t="s">
        <v>633</v>
      </c>
      <c r="C173" s="18">
        <v>3.62470071159481</v>
      </c>
      <c r="D173" s="16">
        <v>0.4</v>
      </c>
      <c r="E173" s="18">
        <v>0</v>
      </c>
      <c r="F173" s="16"/>
      <c r="G173" s="16" t="s">
        <v>3798</v>
      </c>
    </row>
    <row r="174" spans="1:7">
      <c r="A174" s="16">
        <v>173</v>
      </c>
      <c r="B174" s="19" t="s">
        <v>1686</v>
      </c>
      <c r="C174" s="18">
        <v>0.5</v>
      </c>
      <c r="D174" s="16">
        <v>0.4</v>
      </c>
      <c r="E174" s="18">
        <v>0</v>
      </c>
      <c r="F174" s="16"/>
      <c r="G174" s="16" t="s">
        <v>3798</v>
      </c>
    </row>
    <row r="175" spans="1:7">
      <c r="A175" s="16">
        <v>174</v>
      </c>
      <c r="B175" s="19" t="s">
        <v>1298</v>
      </c>
      <c r="C175" s="18">
        <v>0.1</v>
      </c>
      <c r="D175" s="16">
        <v>0.4</v>
      </c>
      <c r="E175" s="18">
        <v>0</v>
      </c>
      <c r="F175" s="16"/>
      <c r="G175" s="16" t="s">
        <v>3798</v>
      </c>
    </row>
    <row r="176" spans="1:7">
      <c r="A176" s="16">
        <v>175</v>
      </c>
      <c r="B176" s="19" t="s">
        <v>1887</v>
      </c>
      <c r="C176" s="18">
        <v>1.626676433654249</v>
      </c>
      <c r="D176" s="16">
        <v>0.4</v>
      </c>
      <c r="E176" s="18">
        <v>0</v>
      </c>
      <c r="F176" s="16"/>
      <c r="G176" s="16" t="s">
        <v>3798</v>
      </c>
    </row>
    <row r="177" spans="1:7">
      <c r="A177" s="16">
        <v>176</v>
      </c>
      <c r="B177" s="19" t="s">
        <v>663</v>
      </c>
      <c r="C177" s="18">
        <v>12.30680985373364</v>
      </c>
      <c r="D177" s="16">
        <v>0.3</v>
      </c>
      <c r="E177" s="18">
        <v>0</v>
      </c>
      <c r="F177" s="16"/>
      <c r="G177" s="16" t="s">
        <v>3797</v>
      </c>
    </row>
    <row r="178" spans="1:7">
      <c r="A178" s="16">
        <v>177</v>
      </c>
      <c r="B178" s="19" t="s">
        <v>1545</v>
      </c>
      <c r="C178" s="18">
        <v>1.3</v>
      </c>
      <c r="D178" s="16">
        <v>0.4</v>
      </c>
      <c r="E178" s="18">
        <v>0</v>
      </c>
      <c r="F178" s="16"/>
      <c r="G178" s="16" t="s">
        <v>3798</v>
      </c>
    </row>
    <row r="179" spans="1:7">
      <c r="A179" s="16">
        <v>178</v>
      </c>
      <c r="B179" s="19" t="s">
        <v>946</v>
      </c>
      <c r="C179" s="18">
        <v>10.421321003062006</v>
      </c>
      <c r="D179" s="16">
        <v>0.4</v>
      </c>
      <c r="E179" s="18">
        <v>0</v>
      </c>
      <c r="F179" s="16"/>
      <c r="G179" s="16" t="s">
        <v>3798</v>
      </c>
    </row>
    <row r="180" spans="1:7">
      <c r="A180" s="16">
        <v>179</v>
      </c>
      <c r="B180" s="19" t="s">
        <v>1024</v>
      </c>
      <c r="C180" s="18">
        <v>1.9</v>
      </c>
      <c r="D180" s="16">
        <v>0.1</v>
      </c>
      <c r="E180" s="18">
        <v>0</v>
      </c>
      <c r="F180" s="16"/>
      <c r="G180" s="16" t="s">
        <v>3809</v>
      </c>
    </row>
    <row r="181" spans="1:7">
      <c r="A181" s="16">
        <v>180</v>
      </c>
      <c r="B181" s="19" t="s">
        <v>850</v>
      </c>
      <c r="C181" s="18">
        <v>0.2</v>
      </c>
      <c r="D181" s="16">
        <v>0.4</v>
      </c>
      <c r="E181" s="18">
        <v>0</v>
      </c>
      <c r="F181" s="16"/>
      <c r="G181" s="16" t="s">
        <v>3798</v>
      </c>
    </row>
    <row r="182" spans="1:7">
      <c r="A182" s="16">
        <v>181</v>
      </c>
      <c r="B182" s="19" t="s">
        <v>1053</v>
      </c>
      <c r="C182" s="18">
        <v>0.1</v>
      </c>
      <c r="D182" s="16">
        <v>0.4</v>
      </c>
      <c r="E182" s="18">
        <v>0</v>
      </c>
      <c r="F182" s="16"/>
      <c r="G182" s="16" t="s">
        <v>3798</v>
      </c>
    </row>
    <row r="183" spans="1:7">
      <c r="A183" s="16">
        <v>182</v>
      </c>
      <c r="B183" s="19" t="s">
        <v>1248</v>
      </c>
      <c r="C183" s="18">
        <v>0.30000000000000004</v>
      </c>
      <c r="D183" s="16">
        <v>0.4</v>
      </c>
      <c r="E183" s="18">
        <v>0</v>
      </c>
      <c r="F183" s="16"/>
      <c r="G183" s="16" t="s">
        <v>3798</v>
      </c>
    </row>
    <row r="184" spans="1:7">
      <c r="A184" s="16">
        <v>183</v>
      </c>
      <c r="B184" s="19" t="s">
        <v>702</v>
      </c>
      <c r="C184" s="18">
        <v>2.9770531603181203</v>
      </c>
      <c r="D184" s="16">
        <v>0.4</v>
      </c>
      <c r="E184" s="18">
        <v>0</v>
      </c>
      <c r="F184" s="16"/>
      <c r="G184" s="16" t="s">
        <v>3798</v>
      </c>
    </row>
    <row r="185" spans="1:7">
      <c r="A185" s="16">
        <v>184</v>
      </c>
      <c r="B185" s="19" t="s">
        <v>635</v>
      </c>
      <c r="C185" s="18">
        <v>0.2016</v>
      </c>
      <c r="D185" s="16">
        <v>0.4</v>
      </c>
      <c r="E185" s="18">
        <v>0</v>
      </c>
      <c r="F185" s="16"/>
      <c r="G185" s="16" t="s">
        <v>3798</v>
      </c>
    </row>
    <row r="186" spans="1:7">
      <c r="A186" s="16">
        <v>185</v>
      </c>
      <c r="B186" s="19" t="s">
        <v>1277</v>
      </c>
      <c r="C186" s="18">
        <v>3.9178777731268353</v>
      </c>
      <c r="D186" s="16">
        <v>0.4</v>
      </c>
      <c r="E186" s="18">
        <v>0</v>
      </c>
      <c r="F186" s="16"/>
      <c r="G186" s="16" t="s">
        <v>3798</v>
      </c>
    </row>
    <row r="187" spans="1:7">
      <c r="A187" s="16">
        <v>186</v>
      </c>
      <c r="B187" s="19" t="s">
        <v>3675</v>
      </c>
      <c r="C187" s="18">
        <v>0.25</v>
      </c>
      <c r="D187" s="16">
        <v>0.4</v>
      </c>
      <c r="E187" s="18">
        <v>0</v>
      </c>
      <c r="F187" s="16"/>
      <c r="G187" s="16" t="s">
        <v>3798</v>
      </c>
    </row>
    <row r="188" spans="1:7">
      <c r="A188" s="16">
        <v>187</v>
      </c>
      <c r="B188" s="19" t="s">
        <v>3581</v>
      </c>
      <c r="C188" s="18">
        <v>2.4E-2</v>
      </c>
      <c r="D188" s="16">
        <v>0.4</v>
      </c>
      <c r="E188" s="18">
        <v>0</v>
      </c>
      <c r="F188" s="16"/>
      <c r="G188" s="16" t="s">
        <v>3798</v>
      </c>
    </row>
    <row r="189" spans="1:7">
      <c r="A189" s="16">
        <v>188</v>
      </c>
      <c r="B189" s="19" t="s">
        <v>1231</v>
      </c>
      <c r="C189" s="18">
        <v>0.1</v>
      </c>
      <c r="D189" s="16">
        <v>0.4</v>
      </c>
      <c r="E189" s="18">
        <v>0</v>
      </c>
      <c r="F189" s="16"/>
      <c r="G189" s="16" t="s">
        <v>3798</v>
      </c>
    </row>
    <row r="190" spans="1:7">
      <c r="A190" s="16">
        <v>189</v>
      </c>
      <c r="B190" s="19" t="s">
        <v>841</v>
      </c>
      <c r="C190" s="18">
        <v>1.2</v>
      </c>
      <c r="D190" s="16">
        <v>0.4</v>
      </c>
      <c r="E190" s="18">
        <v>0</v>
      </c>
      <c r="F190" s="16"/>
      <c r="G190" s="16" t="s">
        <v>3798</v>
      </c>
    </row>
    <row r="191" spans="1:7">
      <c r="A191" s="16">
        <v>190</v>
      </c>
      <c r="B191" s="19" t="s">
        <v>1356</v>
      </c>
      <c r="C191" s="18">
        <v>18.703774335432929</v>
      </c>
      <c r="D191" s="16">
        <v>0.4</v>
      </c>
      <c r="E191" s="18">
        <v>0</v>
      </c>
      <c r="F191" s="16"/>
      <c r="G191" s="16" t="s">
        <v>3798</v>
      </c>
    </row>
    <row r="192" spans="1:7">
      <c r="A192" s="16">
        <v>191</v>
      </c>
      <c r="B192" s="19" t="s">
        <v>3588</v>
      </c>
      <c r="C192" s="18">
        <v>2.4E-2</v>
      </c>
      <c r="D192" s="16">
        <v>0.4</v>
      </c>
      <c r="E192" s="18">
        <v>0</v>
      </c>
      <c r="F192" s="16"/>
      <c r="G192" s="16" t="s">
        <v>3798</v>
      </c>
    </row>
    <row r="193" spans="1:7">
      <c r="A193" s="16">
        <v>192</v>
      </c>
      <c r="B193" s="19" t="s">
        <v>2126</v>
      </c>
      <c r="C193" s="18">
        <v>7.4296944328170804</v>
      </c>
      <c r="D193" s="16">
        <v>0.4</v>
      </c>
      <c r="E193" s="18">
        <v>0</v>
      </c>
      <c r="F193" s="16"/>
      <c r="G193" s="16" t="s">
        <v>3798</v>
      </c>
    </row>
    <row r="194" spans="1:7">
      <c r="A194" s="16">
        <v>193</v>
      </c>
      <c r="B194" s="19" t="s">
        <v>3502</v>
      </c>
      <c r="C194" s="18">
        <v>0.04</v>
      </c>
      <c r="D194" s="16">
        <v>0.4</v>
      </c>
      <c r="E194" s="18">
        <v>0</v>
      </c>
      <c r="F194" s="16"/>
      <c r="G194" s="16" t="s">
        <v>3798</v>
      </c>
    </row>
    <row r="195" spans="1:7">
      <c r="A195" s="16">
        <v>194</v>
      </c>
      <c r="B195" s="19" t="s">
        <v>1554</v>
      </c>
      <c r="C195" s="18">
        <v>0.3</v>
      </c>
      <c r="D195" s="16">
        <v>0.4</v>
      </c>
      <c r="E195" s="18">
        <v>0</v>
      </c>
      <c r="F195" s="16"/>
      <c r="G195" s="16" t="s">
        <v>3798</v>
      </c>
    </row>
    <row r="196" spans="1:7">
      <c r="A196" s="16">
        <v>195</v>
      </c>
      <c r="B196" s="19" t="s">
        <v>1263</v>
      </c>
      <c r="C196" s="18">
        <v>0.1</v>
      </c>
      <c r="D196" s="16">
        <v>0.4</v>
      </c>
      <c r="E196" s="18">
        <v>0</v>
      </c>
      <c r="F196" s="16"/>
      <c r="G196" s="16" t="s">
        <v>3798</v>
      </c>
    </row>
    <row r="197" spans="1:7">
      <c r="A197" s="16">
        <v>196</v>
      </c>
      <c r="B197" s="19" t="s">
        <v>3361</v>
      </c>
      <c r="C197" s="18">
        <v>8.0000000000000002E-3</v>
      </c>
      <c r="D197" s="16">
        <v>0.4</v>
      </c>
      <c r="E197" s="18">
        <v>0</v>
      </c>
      <c r="F197" s="16"/>
      <c r="G197" s="16" t="s">
        <v>3798</v>
      </c>
    </row>
    <row r="198" spans="1:7">
      <c r="A198" s="16">
        <v>197</v>
      </c>
      <c r="B198" s="19" t="s">
        <v>652</v>
      </c>
      <c r="C198" s="18">
        <v>0.49600000000000005</v>
      </c>
      <c r="D198" s="16">
        <v>0.4</v>
      </c>
      <c r="E198" s="18">
        <v>0</v>
      </c>
      <c r="F198" s="16"/>
      <c r="G198" s="16" t="s">
        <v>3798</v>
      </c>
    </row>
    <row r="199" spans="1:7">
      <c r="A199" s="16">
        <v>198</v>
      </c>
      <c r="B199" s="19" t="s">
        <v>1094</v>
      </c>
      <c r="C199" s="18">
        <v>2.5669736291335301</v>
      </c>
      <c r="D199" s="16">
        <v>0.4</v>
      </c>
      <c r="E199" s="18">
        <v>0</v>
      </c>
      <c r="F199" s="16"/>
      <c r="G199" s="16" t="s">
        <v>3798</v>
      </c>
    </row>
    <row r="200" spans="1:7">
      <c r="A200" s="16">
        <v>199</v>
      </c>
      <c r="B200" s="19" t="s">
        <v>1244</v>
      </c>
      <c r="C200" s="18">
        <v>0.2</v>
      </c>
      <c r="D200" s="16">
        <v>0.4</v>
      </c>
      <c r="E200" s="18">
        <v>0</v>
      </c>
      <c r="F200" s="16"/>
      <c r="G200" s="16" t="s">
        <v>3798</v>
      </c>
    </row>
    <row r="201" spans="1:7">
      <c r="A201" s="16">
        <v>200</v>
      </c>
      <c r="B201" s="19" t="s">
        <v>1821</v>
      </c>
      <c r="C201" s="18">
        <v>0.55000000000000004</v>
      </c>
      <c r="D201" s="16">
        <v>0.2</v>
      </c>
      <c r="E201" s="18">
        <v>0</v>
      </c>
      <c r="F201" s="16"/>
      <c r="G201" s="16" t="s">
        <v>3807</v>
      </c>
    </row>
    <row r="202" spans="1:7">
      <c r="A202" s="16">
        <v>201</v>
      </c>
      <c r="B202" s="19" t="s">
        <v>2874</v>
      </c>
      <c r="C202" s="18">
        <v>0.08</v>
      </c>
      <c r="D202" s="16">
        <v>0.3</v>
      </c>
      <c r="E202" s="18">
        <v>0</v>
      </c>
      <c r="F202" s="16"/>
      <c r="G202" s="16" t="s">
        <v>3797</v>
      </c>
    </row>
    <row r="203" spans="1:7">
      <c r="A203" s="16">
        <v>202</v>
      </c>
      <c r="B203" s="19" t="s">
        <v>784</v>
      </c>
      <c r="C203" s="18">
        <v>0.2</v>
      </c>
      <c r="D203" s="16">
        <v>0.4</v>
      </c>
      <c r="E203" s="18">
        <v>0</v>
      </c>
      <c r="F203" s="16"/>
      <c r="G203" s="16" t="s">
        <v>3798</v>
      </c>
    </row>
    <row r="204" spans="1:7">
      <c r="A204" s="16">
        <v>203</v>
      </c>
      <c r="B204" s="19" t="s">
        <v>626</v>
      </c>
      <c r="C204" s="18">
        <v>35.813999999999993</v>
      </c>
      <c r="D204" s="16">
        <v>0.4</v>
      </c>
      <c r="E204" s="18">
        <v>0</v>
      </c>
      <c r="F204" s="16"/>
      <c r="G204" s="16" t="s">
        <v>3798</v>
      </c>
    </row>
    <row r="205" spans="1:7">
      <c r="A205" s="16">
        <v>204</v>
      </c>
      <c r="B205" s="19" t="s">
        <v>1032</v>
      </c>
      <c r="C205" s="18">
        <v>1.93331845008981</v>
      </c>
      <c r="D205" s="16">
        <v>0.4</v>
      </c>
      <c r="E205" s="18">
        <v>0</v>
      </c>
      <c r="F205" s="16"/>
      <c r="G205" s="16" t="s">
        <v>3798</v>
      </c>
    </row>
    <row r="206" spans="1:7">
      <c r="A206" s="16">
        <v>205</v>
      </c>
      <c r="B206" s="19" t="s">
        <v>2334</v>
      </c>
      <c r="C206" s="18">
        <v>3.2262458301257402</v>
      </c>
      <c r="D206" s="16">
        <v>0.2</v>
      </c>
      <c r="E206" s="18">
        <v>0</v>
      </c>
      <c r="F206" s="16"/>
      <c r="G206" s="16" t="s">
        <v>3807</v>
      </c>
    </row>
    <row r="207" spans="1:7">
      <c r="A207" s="16">
        <v>206</v>
      </c>
      <c r="B207" s="19" t="s">
        <v>658</v>
      </c>
      <c r="C207" s="18">
        <v>5.8488752496929894</v>
      </c>
      <c r="D207" s="16">
        <v>0.3</v>
      </c>
      <c r="E207" s="18">
        <v>0</v>
      </c>
      <c r="F207" s="16"/>
      <c r="G207" s="16" t="s">
        <v>3797</v>
      </c>
    </row>
    <row r="208" spans="1:7">
      <c r="A208" s="16">
        <v>207</v>
      </c>
      <c r="B208" s="19" t="s">
        <v>1180</v>
      </c>
      <c r="C208" s="18">
        <v>5.2707869401423197</v>
      </c>
      <c r="D208" s="16">
        <v>0.4</v>
      </c>
      <c r="E208" s="18">
        <v>0</v>
      </c>
      <c r="F208" s="16"/>
      <c r="G208" s="16" t="s">
        <v>3798</v>
      </c>
    </row>
    <row r="209" spans="1:7">
      <c r="A209" s="16">
        <v>208</v>
      </c>
      <c r="B209" s="19" t="s">
        <v>3117</v>
      </c>
      <c r="C209" s="18">
        <v>3.2000000000000001E-2</v>
      </c>
      <c r="D209" s="16">
        <v>0.4</v>
      </c>
      <c r="E209" s="18">
        <v>0</v>
      </c>
      <c r="F209" s="16"/>
      <c r="G209" s="16" t="s">
        <v>3798</v>
      </c>
    </row>
    <row r="210" spans="1:7">
      <c r="A210" s="16">
        <v>209</v>
      </c>
      <c r="B210" s="19" t="s">
        <v>1966</v>
      </c>
      <c r="C210" s="18">
        <v>1.1659999999999999</v>
      </c>
      <c r="D210" s="16">
        <v>0.4</v>
      </c>
      <c r="E210" s="18">
        <v>0</v>
      </c>
      <c r="F210" s="16"/>
      <c r="G210" s="16" t="s">
        <v>3798</v>
      </c>
    </row>
    <row r="211" spans="1:7">
      <c r="A211" s="16">
        <v>210</v>
      </c>
      <c r="B211" s="19" t="s">
        <v>789</v>
      </c>
      <c r="C211" s="18">
        <v>0.2</v>
      </c>
      <c r="D211" s="16">
        <v>0.4</v>
      </c>
      <c r="E211" s="18">
        <v>0</v>
      </c>
      <c r="F211" s="16"/>
      <c r="G211" s="16" t="s">
        <v>3798</v>
      </c>
    </row>
    <row r="212" spans="1:7">
      <c r="A212" s="16">
        <v>211</v>
      </c>
      <c r="B212" s="19" t="s">
        <v>1558</v>
      </c>
      <c r="C212" s="18">
        <v>0.3</v>
      </c>
      <c r="D212" s="16">
        <v>0.4</v>
      </c>
      <c r="E212" s="18">
        <v>0</v>
      </c>
      <c r="F212" s="16"/>
      <c r="G212" s="16" t="s">
        <v>3798</v>
      </c>
    </row>
    <row r="213" spans="1:7">
      <c r="A213" s="16">
        <v>212</v>
      </c>
      <c r="B213" s="19" t="s">
        <v>1736</v>
      </c>
      <c r="C213" s="18">
        <v>2.9745496535796798</v>
      </c>
      <c r="D213" s="16">
        <v>0.4</v>
      </c>
      <c r="E213" s="18">
        <v>0</v>
      </c>
      <c r="F213" s="16"/>
      <c r="G213" s="16" t="s">
        <v>3798</v>
      </c>
    </row>
    <row r="214" spans="1:7">
      <c r="A214" s="16">
        <v>213</v>
      </c>
      <c r="B214" s="19" t="s">
        <v>1665</v>
      </c>
      <c r="C214" s="18">
        <v>0.5</v>
      </c>
      <c r="D214" s="16">
        <v>0.4</v>
      </c>
      <c r="E214" s="18">
        <v>0</v>
      </c>
      <c r="F214" s="16"/>
      <c r="G214" s="16" t="s">
        <v>3798</v>
      </c>
    </row>
    <row r="215" spans="1:7">
      <c r="A215" s="16">
        <v>214</v>
      </c>
      <c r="B215" s="19" t="s">
        <v>1580</v>
      </c>
      <c r="C215" s="18">
        <v>0.6</v>
      </c>
      <c r="D215" s="16">
        <v>0.4</v>
      </c>
      <c r="E215" s="18">
        <v>0</v>
      </c>
      <c r="F215" s="16"/>
      <c r="G215" s="16" t="s">
        <v>3798</v>
      </c>
    </row>
    <row r="216" spans="1:7">
      <c r="A216" s="16">
        <v>215</v>
      </c>
      <c r="B216" s="19" t="s">
        <v>1477</v>
      </c>
      <c r="C216" s="18">
        <v>0.3</v>
      </c>
      <c r="D216" s="16">
        <v>0.4</v>
      </c>
      <c r="E216" s="18">
        <v>0</v>
      </c>
      <c r="F216" s="16"/>
      <c r="G216" s="16" t="s">
        <v>3798</v>
      </c>
    </row>
    <row r="217" spans="1:7">
      <c r="A217" s="16">
        <v>216</v>
      </c>
      <c r="B217" s="19" t="s">
        <v>961</v>
      </c>
      <c r="C217" s="18">
        <v>0.79901213897028001</v>
      </c>
      <c r="D217" s="16">
        <v>0.4</v>
      </c>
      <c r="E217" s="18">
        <v>0</v>
      </c>
      <c r="F217" s="16"/>
      <c r="G217" s="16" t="s">
        <v>3798</v>
      </c>
    </row>
    <row r="218" spans="1:7">
      <c r="A218" s="16">
        <v>217</v>
      </c>
      <c r="B218" s="19" t="s">
        <v>3340</v>
      </c>
      <c r="C218" s="18">
        <v>8.0000000000000002E-3</v>
      </c>
      <c r="D218" s="16">
        <v>0.4</v>
      </c>
      <c r="E218" s="18">
        <v>0</v>
      </c>
      <c r="F218" s="16"/>
      <c r="G218" s="16" t="s">
        <v>3798</v>
      </c>
    </row>
    <row r="219" spans="1:7">
      <c r="A219" s="16">
        <v>218</v>
      </c>
      <c r="B219" s="19" t="s">
        <v>3226</v>
      </c>
      <c r="C219" s="18">
        <v>9.6000000000000002E-2</v>
      </c>
      <c r="D219" s="16">
        <v>0.4</v>
      </c>
      <c r="E219" s="18">
        <v>0</v>
      </c>
      <c r="F219" s="16"/>
      <c r="G219" s="16" t="s">
        <v>3798</v>
      </c>
    </row>
    <row r="220" spans="1:7">
      <c r="A220" s="16">
        <v>219</v>
      </c>
      <c r="B220" s="19" t="s">
        <v>760</v>
      </c>
      <c r="C220" s="18">
        <v>1.6519213059857698</v>
      </c>
      <c r="D220" s="16">
        <v>0.4</v>
      </c>
      <c r="E220" s="18">
        <v>0</v>
      </c>
      <c r="F220" s="16"/>
      <c r="G220" s="16" t="s">
        <v>3798</v>
      </c>
    </row>
    <row r="221" spans="1:7">
      <c r="A221" s="16">
        <v>220</v>
      </c>
      <c r="B221" s="19" t="s">
        <v>2232</v>
      </c>
      <c r="C221" s="18">
        <v>1.3617580577647601</v>
      </c>
      <c r="D221" s="16">
        <v>0.4</v>
      </c>
      <c r="E221" s="18">
        <v>0</v>
      </c>
      <c r="F221" s="16"/>
      <c r="G221" s="16" t="s">
        <v>3798</v>
      </c>
    </row>
    <row r="222" spans="1:7">
      <c r="A222" s="16">
        <v>221</v>
      </c>
      <c r="B222" s="19" t="s">
        <v>2314</v>
      </c>
      <c r="C222" s="18">
        <v>1.56663876098786</v>
      </c>
      <c r="D222" s="16">
        <v>0.4</v>
      </c>
      <c r="E222" s="18">
        <v>0</v>
      </c>
      <c r="F222" s="16"/>
      <c r="G222" s="16" t="s">
        <v>3798</v>
      </c>
    </row>
    <row r="223" spans="1:7">
      <c r="A223" s="16">
        <v>222</v>
      </c>
      <c r="B223" s="19" t="s">
        <v>3455</v>
      </c>
      <c r="C223" s="18">
        <v>0.04</v>
      </c>
      <c r="D223" s="16">
        <v>0.4</v>
      </c>
      <c r="E223" s="18">
        <v>0</v>
      </c>
      <c r="F223" s="16"/>
      <c r="G223" s="16" t="s">
        <v>3798</v>
      </c>
    </row>
    <row r="224" spans="1:7">
      <c r="A224" s="16">
        <v>223</v>
      </c>
      <c r="B224" s="19" t="s">
        <v>864</v>
      </c>
      <c r="C224" s="18">
        <v>1.508</v>
      </c>
      <c r="D224" s="16">
        <v>0.4</v>
      </c>
      <c r="E224" s="18">
        <v>0</v>
      </c>
      <c r="F224" s="16"/>
      <c r="G224" s="16" t="s">
        <v>3798</v>
      </c>
    </row>
    <row r="225" spans="1:7">
      <c r="A225" s="16">
        <v>224</v>
      </c>
      <c r="B225" s="19" t="s">
        <v>1301</v>
      </c>
      <c r="C225" s="18">
        <v>0.1</v>
      </c>
      <c r="D225" s="16">
        <v>0.2</v>
      </c>
      <c r="E225" s="18">
        <v>0</v>
      </c>
      <c r="F225" s="16"/>
      <c r="G225" s="16" t="s">
        <v>3805</v>
      </c>
    </row>
    <row r="226" spans="1:7">
      <c r="A226" s="16">
        <v>225</v>
      </c>
      <c r="B226" s="19" t="s">
        <v>3532</v>
      </c>
      <c r="C226" s="18">
        <v>2.4E-2</v>
      </c>
      <c r="D226" s="16">
        <v>0.4</v>
      </c>
      <c r="E226" s="18">
        <v>0</v>
      </c>
      <c r="F226" s="16"/>
      <c r="G226" s="16" t="s">
        <v>3798</v>
      </c>
    </row>
    <row r="227" spans="1:7">
      <c r="A227" s="16">
        <v>226</v>
      </c>
      <c r="B227" s="19" t="s">
        <v>1760</v>
      </c>
      <c r="C227" s="18">
        <v>0.5</v>
      </c>
      <c r="D227" s="16">
        <v>0.4</v>
      </c>
      <c r="E227" s="18">
        <v>0</v>
      </c>
      <c r="F227" s="16"/>
      <c r="G227" s="16" t="s">
        <v>3798</v>
      </c>
    </row>
    <row r="228" spans="1:7">
      <c r="A228" s="16">
        <v>227</v>
      </c>
      <c r="B228" s="19" t="s">
        <v>618</v>
      </c>
      <c r="C228" s="18">
        <v>1.174426956885726</v>
      </c>
      <c r="D228" s="16">
        <v>0.4</v>
      </c>
      <c r="E228" s="18">
        <v>0</v>
      </c>
      <c r="F228" s="16"/>
      <c r="G228" s="16" t="s">
        <v>3798</v>
      </c>
    </row>
    <row r="229" spans="1:7">
      <c r="A229" s="16">
        <v>228</v>
      </c>
      <c r="B229" s="19" t="s">
        <v>3567</v>
      </c>
      <c r="C229" s="18">
        <v>2.4E-2</v>
      </c>
      <c r="D229" s="16">
        <v>0.4</v>
      </c>
      <c r="E229" s="18">
        <v>0</v>
      </c>
      <c r="F229" s="16"/>
      <c r="G229" s="16" t="s">
        <v>3798</v>
      </c>
    </row>
    <row r="230" spans="1:7">
      <c r="A230" s="16">
        <v>229</v>
      </c>
      <c r="B230" s="19" t="s">
        <v>843</v>
      </c>
      <c r="C230" s="18">
        <v>0.9</v>
      </c>
      <c r="D230" s="16">
        <v>0.4</v>
      </c>
      <c r="E230" s="18">
        <v>0</v>
      </c>
      <c r="F230" s="16"/>
      <c r="G230" s="16" t="s">
        <v>3798</v>
      </c>
    </row>
    <row r="231" spans="1:7">
      <c r="A231" s="16">
        <v>230</v>
      </c>
      <c r="B231" s="19" t="s">
        <v>854</v>
      </c>
      <c r="C231" s="18">
        <v>6.0763993618428795</v>
      </c>
      <c r="D231" s="16">
        <v>0.4</v>
      </c>
      <c r="E231" s="18">
        <v>0</v>
      </c>
      <c r="F231" s="16"/>
      <c r="G231" s="16" t="s">
        <v>3798</v>
      </c>
    </row>
    <row r="232" spans="1:7">
      <c r="A232" s="16">
        <v>231</v>
      </c>
      <c r="B232" s="19" t="s">
        <v>1076</v>
      </c>
      <c r="C232" s="18">
        <v>0.10800000000000001</v>
      </c>
      <c r="D232" s="16">
        <v>0.4</v>
      </c>
      <c r="E232" s="18">
        <v>0</v>
      </c>
      <c r="F232" s="16"/>
      <c r="G232" s="16" t="s">
        <v>3798</v>
      </c>
    </row>
    <row r="233" spans="1:7">
      <c r="A233" s="16">
        <v>232</v>
      </c>
      <c r="B233" s="19" t="s">
        <v>2575</v>
      </c>
      <c r="C233" s="18">
        <v>3.2608981267641801</v>
      </c>
      <c r="D233" s="16">
        <v>0.4</v>
      </c>
      <c r="E233" s="18">
        <v>0</v>
      </c>
      <c r="F233" s="16"/>
      <c r="G233" s="16" t="s">
        <v>3798</v>
      </c>
    </row>
    <row r="234" spans="1:7">
      <c r="A234" s="16">
        <v>233</v>
      </c>
      <c r="B234" s="19" t="s">
        <v>3422</v>
      </c>
      <c r="C234" s="18">
        <v>0.04</v>
      </c>
      <c r="D234" s="16">
        <v>0.4</v>
      </c>
      <c r="E234" s="18">
        <v>0</v>
      </c>
      <c r="F234" s="16"/>
      <c r="G234" s="16" t="s">
        <v>3798</v>
      </c>
    </row>
    <row r="235" spans="1:7">
      <c r="A235" s="16">
        <v>234</v>
      </c>
      <c r="B235" s="19" t="s">
        <v>681</v>
      </c>
      <c r="C235" s="18">
        <v>0.4</v>
      </c>
      <c r="D235" s="16">
        <v>0.4</v>
      </c>
      <c r="E235" s="18">
        <v>0</v>
      </c>
      <c r="F235" s="16"/>
      <c r="G235" s="16" t="s">
        <v>3798</v>
      </c>
    </row>
    <row r="236" spans="1:7">
      <c r="A236" s="16">
        <v>235</v>
      </c>
      <c r="B236" s="19" t="s">
        <v>3563</v>
      </c>
      <c r="C236" s="18">
        <v>2.4E-2</v>
      </c>
      <c r="D236" s="16">
        <v>0.4</v>
      </c>
      <c r="E236" s="18">
        <v>0</v>
      </c>
      <c r="F236" s="16"/>
      <c r="G236" s="16" t="s">
        <v>3798</v>
      </c>
    </row>
    <row r="237" spans="1:7">
      <c r="A237" s="16">
        <v>236</v>
      </c>
      <c r="B237" s="19" t="s">
        <v>707</v>
      </c>
      <c r="C237" s="18">
        <v>0.29600000000000004</v>
      </c>
      <c r="D237" s="16">
        <v>0.3</v>
      </c>
      <c r="E237" s="18">
        <v>0</v>
      </c>
      <c r="F237" s="16"/>
      <c r="G237" s="16" t="s">
        <v>3797</v>
      </c>
    </row>
    <row r="238" spans="1:7">
      <c r="A238" s="16">
        <v>237</v>
      </c>
      <c r="B238" s="19" t="s">
        <v>735</v>
      </c>
      <c r="C238" s="18">
        <v>0.2</v>
      </c>
      <c r="D238" s="16">
        <v>0.4</v>
      </c>
      <c r="E238" s="18">
        <v>0</v>
      </c>
      <c r="F238" s="16"/>
      <c r="G238" s="16" t="s">
        <v>3798</v>
      </c>
    </row>
    <row r="239" spans="1:7">
      <c r="A239" s="16">
        <v>238</v>
      </c>
      <c r="B239" s="19" t="s">
        <v>743</v>
      </c>
      <c r="C239" s="18">
        <v>1.1059999999999999</v>
      </c>
      <c r="D239" s="16">
        <v>0.4</v>
      </c>
      <c r="E239" s="18">
        <v>0</v>
      </c>
      <c r="F239" s="16"/>
      <c r="G239" s="16" t="s">
        <v>3798</v>
      </c>
    </row>
    <row r="240" spans="1:7">
      <c r="A240" s="16">
        <v>239</v>
      </c>
      <c r="B240" s="19" t="s">
        <v>1233</v>
      </c>
      <c r="C240" s="18">
        <v>0.2</v>
      </c>
      <c r="D240" s="16">
        <v>0.4</v>
      </c>
      <c r="E240" s="18">
        <v>0</v>
      </c>
      <c r="F240" s="16"/>
      <c r="G240" s="16" t="s">
        <v>3798</v>
      </c>
    </row>
    <row r="241" spans="1:7">
      <c r="A241" s="16">
        <v>240</v>
      </c>
      <c r="B241" s="19" t="s">
        <v>709</v>
      </c>
      <c r="C241" s="18">
        <v>2.10998973569412</v>
      </c>
      <c r="D241" s="16">
        <v>0.4</v>
      </c>
      <c r="E241" s="18">
        <v>0</v>
      </c>
      <c r="F241" s="16"/>
      <c r="G241" s="16" t="s">
        <v>3798</v>
      </c>
    </row>
    <row r="242" spans="1:7">
      <c r="A242" s="16">
        <v>241</v>
      </c>
      <c r="B242" s="19" t="s">
        <v>691</v>
      </c>
      <c r="C242" s="18">
        <v>0.95</v>
      </c>
      <c r="D242" s="16">
        <v>0.4</v>
      </c>
      <c r="E242" s="18">
        <v>0</v>
      </c>
      <c r="F242" s="16"/>
      <c r="G242" s="16" t="s">
        <v>3798</v>
      </c>
    </row>
    <row r="243" spans="1:7">
      <c r="A243" s="16">
        <v>242</v>
      </c>
      <c r="B243" s="19" t="s">
        <v>3652</v>
      </c>
      <c r="C243" s="18">
        <v>0.1</v>
      </c>
      <c r="D243" s="16">
        <v>0.4</v>
      </c>
      <c r="E243" s="18">
        <v>0</v>
      </c>
      <c r="F243" s="16"/>
      <c r="G243" s="16" t="s">
        <v>3798</v>
      </c>
    </row>
    <row r="244" spans="1:7">
      <c r="A244" s="16">
        <v>243</v>
      </c>
      <c r="B244" s="19" t="s">
        <v>1548</v>
      </c>
      <c r="C244" s="18">
        <v>0.32400000000000001</v>
      </c>
      <c r="D244" s="16">
        <v>0.4</v>
      </c>
      <c r="E244" s="18">
        <v>0</v>
      </c>
      <c r="F244" s="16"/>
      <c r="G244" s="16" t="s">
        <v>3798</v>
      </c>
    </row>
    <row r="245" spans="1:7">
      <c r="A245" s="16">
        <v>244</v>
      </c>
      <c r="B245" s="19" t="s">
        <v>2912</v>
      </c>
      <c r="C245" s="18">
        <v>0</v>
      </c>
      <c r="D245" s="16">
        <v>0.4</v>
      </c>
      <c r="E245" s="18">
        <v>0</v>
      </c>
      <c r="F245" s="16"/>
      <c r="G245" s="16" t="s">
        <v>3798</v>
      </c>
    </row>
    <row r="246" spans="1:7">
      <c r="A246" s="16">
        <v>245</v>
      </c>
      <c r="B246" s="19" t="s">
        <v>586</v>
      </c>
      <c r="C246" s="18">
        <v>2.1779673503557979</v>
      </c>
      <c r="D246" s="16">
        <v>0.4</v>
      </c>
      <c r="E246" s="18">
        <v>0</v>
      </c>
      <c r="F246" s="16"/>
      <c r="G246" s="16" t="s">
        <v>3798</v>
      </c>
    </row>
    <row r="247" spans="1:7">
      <c r="A247" s="16">
        <v>246</v>
      </c>
      <c r="B247" s="19" t="s">
        <v>569</v>
      </c>
      <c r="C247" s="18">
        <v>0.48000000000000004</v>
      </c>
      <c r="D247" s="16">
        <v>0.8</v>
      </c>
      <c r="E247" s="18">
        <v>0</v>
      </c>
      <c r="F247" s="16"/>
      <c r="G247" s="16" t="s">
        <v>3800</v>
      </c>
    </row>
    <row r="248" spans="1:7">
      <c r="A248" s="16">
        <v>247</v>
      </c>
      <c r="B248" s="19" t="s">
        <v>3394</v>
      </c>
      <c r="C248" s="18">
        <v>0.34</v>
      </c>
      <c r="D248" s="16">
        <v>0.4</v>
      </c>
      <c r="E248" s="18">
        <v>0</v>
      </c>
      <c r="F248" s="16"/>
      <c r="G248" s="16" t="s">
        <v>3798</v>
      </c>
    </row>
    <row r="249" spans="1:7">
      <c r="A249" s="16">
        <v>248</v>
      </c>
      <c r="B249" s="19" t="s">
        <v>3571</v>
      </c>
      <c r="C249" s="18">
        <v>2.4E-2</v>
      </c>
      <c r="D249" s="16">
        <v>0.4</v>
      </c>
      <c r="E249" s="18">
        <v>0</v>
      </c>
      <c r="F249" s="16"/>
      <c r="G249" s="16" t="s">
        <v>3798</v>
      </c>
    </row>
    <row r="250" spans="1:7">
      <c r="A250" s="16">
        <v>249</v>
      </c>
      <c r="B250" s="19" t="s">
        <v>2141</v>
      </c>
      <c r="C250" s="18">
        <v>1.22703223105902</v>
      </c>
      <c r="D250" s="16">
        <v>0.4</v>
      </c>
      <c r="E250" s="18">
        <v>0</v>
      </c>
      <c r="F250" s="16"/>
      <c r="G250" s="16" t="s">
        <v>3798</v>
      </c>
    </row>
    <row r="251" spans="1:7">
      <c r="A251" s="16">
        <v>250</v>
      </c>
      <c r="B251" s="19" t="s">
        <v>1606</v>
      </c>
      <c r="C251" s="18">
        <v>1.5831402260359979</v>
      </c>
      <c r="D251" s="16">
        <v>0.4</v>
      </c>
      <c r="E251" s="18">
        <v>0</v>
      </c>
      <c r="F251" s="16"/>
      <c r="G251" s="16" t="s">
        <v>3798</v>
      </c>
    </row>
    <row r="252" spans="1:7">
      <c r="A252" s="16">
        <v>251</v>
      </c>
      <c r="B252" s="19" t="s">
        <v>1229</v>
      </c>
      <c r="C252" s="18">
        <v>4.9428611752630198</v>
      </c>
      <c r="D252" s="16">
        <v>0.4</v>
      </c>
      <c r="E252" s="18">
        <v>0</v>
      </c>
      <c r="F252" s="16"/>
      <c r="G252" s="16" t="s">
        <v>3798</v>
      </c>
    </row>
    <row r="253" spans="1:7">
      <c r="A253" s="16">
        <v>252</v>
      </c>
      <c r="B253" s="19" t="s">
        <v>566</v>
      </c>
      <c r="C253" s="18">
        <v>6.4306033652444023</v>
      </c>
      <c r="D253" s="16">
        <v>0.4</v>
      </c>
      <c r="E253" s="18">
        <v>0</v>
      </c>
      <c r="F253" s="16"/>
      <c r="G253" s="16" t="s">
        <v>3798</v>
      </c>
    </row>
    <row r="254" spans="1:7">
      <c r="A254" s="16">
        <v>253</v>
      </c>
      <c r="B254" s="19" t="s">
        <v>1563</v>
      </c>
      <c r="C254" s="18">
        <v>0.3</v>
      </c>
      <c r="D254" s="16">
        <v>0.4</v>
      </c>
      <c r="E254" s="18">
        <v>0</v>
      </c>
      <c r="F254" s="16"/>
      <c r="G254" s="16" t="s">
        <v>3798</v>
      </c>
    </row>
    <row r="255" spans="1:7">
      <c r="A255" s="16">
        <v>254</v>
      </c>
      <c r="B255" s="19" t="s">
        <v>2656</v>
      </c>
      <c r="C255" s="18">
        <v>4.46</v>
      </c>
      <c r="D255" s="16">
        <v>0.4</v>
      </c>
      <c r="E255" s="18">
        <v>0</v>
      </c>
      <c r="F255" s="16"/>
      <c r="G255" s="16" t="s">
        <v>3798</v>
      </c>
    </row>
    <row r="256" spans="1:7">
      <c r="A256" s="16">
        <v>255</v>
      </c>
      <c r="B256" s="19" t="s">
        <v>2986</v>
      </c>
      <c r="C256" s="18">
        <v>2.0047999999999999</v>
      </c>
      <c r="D256" s="16">
        <v>0.4</v>
      </c>
      <c r="E256" s="18" t="s">
        <v>3801</v>
      </c>
      <c r="F256" s="16"/>
      <c r="G256" s="16" t="s">
        <v>3798</v>
      </c>
    </row>
    <row r="257" spans="1:7">
      <c r="A257" s="16">
        <v>256</v>
      </c>
      <c r="B257" s="19" t="s">
        <v>1108</v>
      </c>
      <c r="C257" s="18">
        <v>0.5272</v>
      </c>
      <c r="D257" s="16">
        <v>0.3</v>
      </c>
      <c r="E257" s="18">
        <v>0</v>
      </c>
      <c r="F257" s="16"/>
      <c r="G257" s="16" t="s">
        <v>3797</v>
      </c>
    </row>
    <row r="258" spans="1:7">
      <c r="A258" s="16">
        <v>257</v>
      </c>
      <c r="B258" s="19" t="s">
        <v>574</v>
      </c>
      <c r="C258" s="18">
        <v>7.7492532717475004</v>
      </c>
      <c r="D258" s="16">
        <v>0.4</v>
      </c>
      <c r="E258" s="18">
        <v>0</v>
      </c>
      <c r="F258" s="16"/>
      <c r="G258" s="16" t="s">
        <v>3798</v>
      </c>
    </row>
    <row r="259" spans="1:7">
      <c r="A259" s="16">
        <v>258</v>
      </c>
      <c r="B259" s="19" t="s">
        <v>1633</v>
      </c>
      <c r="C259" s="18">
        <v>0.5</v>
      </c>
      <c r="D259" s="16">
        <v>0.3</v>
      </c>
      <c r="E259" s="18">
        <v>0</v>
      </c>
      <c r="F259" s="16"/>
      <c r="G259" s="16" t="s">
        <v>3797</v>
      </c>
    </row>
    <row r="260" spans="1:7">
      <c r="A260" s="16">
        <v>259</v>
      </c>
      <c r="B260" s="19" t="s">
        <v>704</v>
      </c>
      <c r="C260" s="18">
        <v>0.2</v>
      </c>
      <c r="D260" s="16">
        <v>0.4</v>
      </c>
      <c r="E260" s="18">
        <v>0</v>
      </c>
      <c r="F260" s="16"/>
      <c r="G260" s="16" t="s">
        <v>3798</v>
      </c>
    </row>
    <row r="261" spans="1:7">
      <c r="A261" s="16">
        <v>260</v>
      </c>
      <c r="B261" s="19" t="s">
        <v>2340</v>
      </c>
      <c r="C261" s="18">
        <v>1.63</v>
      </c>
      <c r="D261" s="16">
        <v>0.4</v>
      </c>
      <c r="E261" s="18">
        <v>0</v>
      </c>
      <c r="F261" s="16"/>
      <c r="G261" s="16" t="s">
        <v>3798</v>
      </c>
    </row>
    <row r="262" spans="1:7">
      <c r="A262" s="16">
        <v>261</v>
      </c>
      <c r="B262" s="19" t="s">
        <v>3183</v>
      </c>
      <c r="C262" s="18">
        <v>9.6000000000000002E-2</v>
      </c>
      <c r="D262" s="16">
        <v>0.4</v>
      </c>
      <c r="E262" s="18">
        <v>0</v>
      </c>
      <c r="F262" s="16"/>
      <c r="G262" s="16" t="s">
        <v>3798</v>
      </c>
    </row>
    <row r="263" spans="1:7">
      <c r="A263" s="16">
        <v>262</v>
      </c>
      <c r="B263" s="19" t="s">
        <v>540</v>
      </c>
      <c r="C263" s="18">
        <v>1.5</v>
      </c>
      <c r="D263" s="16">
        <v>0.4</v>
      </c>
      <c r="E263" s="18">
        <v>0</v>
      </c>
      <c r="F263" s="16"/>
      <c r="G263" s="16" t="s">
        <v>3798</v>
      </c>
    </row>
    <row r="264" spans="1:7">
      <c r="A264" s="16">
        <v>263</v>
      </c>
      <c r="B264" s="19" t="s">
        <v>3216</v>
      </c>
      <c r="C264" s="18">
        <v>9.6000000000000002E-2</v>
      </c>
      <c r="D264" s="16">
        <v>0.4</v>
      </c>
      <c r="E264" s="18">
        <v>0</v>
      </c>
      <c r="F264" s="16"/>
      <c r="G264" s="16" t="s">
        <v>3798</v>
      </c>
    </row>
    <row r="265" spans="1:7">
      <c r="A265" s="16">
        <v>264</v>
      </c>
      <c r="B265" s="19" t="s">
        <v>1134</v>
      </c>
      <c r="C265" s="18">
        <v>0.2</v>
      </c>
      <c r="D265" s="16">
        <v>0.4</v>
      </c>
      <c r="E265" s="18">
        <v>0</v>
      </c>
      <c r="F265" s="16"/>
      <c r="G265" s="16" t="s">
        <v>3798</v>
      </c>
    </row>
    <row r="266" spans="1:7">
      <c r="A266" s="16">
        <v>265</v>
      </c>
      <c r="B266" s="19" t="s">
        <v>3005</v>
      </c>
      <c r="C266" s="18">
        <v>1.6000000000000001E-3</v>
      </c>
      <c r="D266" s="16">
        <v>0.4</v>
      </c>
      <c r="E266" s="18">
        <v>0</v>
      </c>
      <c r="F266" s="16"/>
      <c r="G266" s="16" t="s">
        <v>3798</v>
      </c>
    </row>
    <row r="267" spans="1:7">
      <c r="A267" s="16">
        <v>266</v>
      </c>
      <c r="B267" s="19" t="s">
        <v>3541</v>
      </c>
      <c r="C267" s="18">
        <v>2.4E-2</v>
      </c>
      <c r="D267" s="16">
        <v>0.4</v>
      </c>
      <c r="E267" s="18">
        <v>0</v>
      </c>
      <c r="F267" s="16"/>
      <c r="G267" s="16" t="s">
        <v>3798</v>
      </c>
    </row>
    <row r="268" spans="1:7">
      <c r="A268" s="16">
        <v>267</v>
      </c>
      <c r="B268" s="19" t="s">
        <v>3511</v>
      </c>
      <c r="C268" s="18">
        <v>2.4E-2</v>
      </c>
      <c r="D268" s="16">
        <v>0.4</v>
      </c>
      <c r="E268" s="18">
        <v>0</v>
      </c>
      <c r="F268" s="16"/>
      <c r="G268" s="16" t="s">
        <v>3798</v>
      </c>
    </row>
    <row r="269" spans="1:7">
      <c r="A269" s="16">
        <v>268</v>
      </c>
      <c r="B269" s="19" t="s">
        <v>1640</v>
      </c>
      <c r="C269" s="18">
        <v>1.5</v>
      </c>
      <c r="D269" s="16">
        <v>0.3</v>
      </c>
      <c r="E269" s="18">
        <v>0</v>
      </c>
      <c r="F269" s="16"/>
      <c r="G269" s="16" t="s">
        <v>3797</v>
      </c>
    </row>
    <row r="270" spans="1:7">
      <c r="A270" s="16">
        <v>269</v>
      </c>
      <c r="B270" s="19" t="s">
        <v>3626</v>
      </c>
      <c r="C270" s="18">
        <v>2.4E-2</v>
      </c>
      <c r="D270" s="16">
        <v>0.4</v>
      </c>
      <c r="E270" s="18">
        <v>0</v>
      </c>
      <c r="F270" s="16"/>
      <c r="G270" s="16" t="s">
        <v>3798</v>
      </c>
    </row>
    <row r="271" spans="1:7">
      <c r="A271" s="16">
        <v>270</v>
      </c>
      <c r="B271" s="19" t="s">
        <v>660</v>
      </c>
      <c r="C271" s="18">
        <v>0.2</v>
      </c>
      <c r="D271" s="16">
        <v>0.4</v>
      </c>
      <c r="E271" s="18">
        <v>0</v>
      </c>
      <c r="F271" s="16"/>
      <c r="G271" s="16" t="s">
        <v>3798</v>
      </c>
    </row>
    <row r="272" spans="1:7">
      <c r="A272" s="16">
        <v>271</v>
      </c>
      <c r="B272" s="19" t="s">
        <v>1000</v>
      </c>
      <c r="C272" s="18">
        <v>0.16036951501154739</v>
      </c>
      <c r="D272" s="16">
        <v>0.4</v>
      </c>
      <c r="E272" s="18">
        <v>0</v>
      </c>
      <c r="F272" s="16"/>
      <c r="G272" s="16" t="s">
        <v>3798</v>
      </c>
    </row>
    <row r="273" spans="1:7">
      <c r="A273" s="16">
        <v>272</v>
      </c>
      <c r="B273" s="19" t="s">
        <v>1304</v>
      </c>
      <c r="C273" s="18">
        <v>0.4032</v>
      </c>
      <c r="D273" s="16">
        <v>0.2</v>
      </c>
      <c r="E273" s="18" t="s">
        <v>3801</v>
      </c>
      <c r="F273" s="16"/>
      <c r="G273" s="16" t="s">
        <v>3802</v>
      </c>
    </row>
    <row r="274" spans="1:7">
      <c r="A274" s="16">
        <v>273</v>
      </c>
      <c r="B274" s="19" t="s">
        <v>593</v>
      </c>
      <c r="C274" s="18">
        <v>4.3599999999999994</v>
      </c>
      <c r="D274" s="16">
        <v>0.4</v>
      </c>
      <c r="E274" s="18">
        <v>0</v>
      </c>
      <c r="F274" s="16"/>
      <c r="G274" s="16" t="s">
        <v>3798</v>
      </c>
    </row>
    <row r="275" spans="1:7">
      <c r="A275" s="16">
        <v>274</v>
      </c>
      <c r="B275" s="19" t="s">
        <v>3058</v>
      </c>
      <c r="C275" s="18">
        <v>1.6000000000000001E-3</v>
      </c>
      <c r="D275" s="16">
        <v>0.4</v>
      </c>
      <c r="E275" s="18">
        <v>0</v>
      </c>
      <c r="F275" s="16"/>
      <c r="G275" s="16" t="s">
        <v>3798</v>
      </c>
    </row>
    <row r="276" spans="1:7">
      <c r="A276" s="16">
        <v>275</v>
      </c>
      <c r="B276" s="19" t="s">
        <v>1281</v>
      </c>
      <c r="C276" s="18">
        <v>0.1</v>
      </c>
      <c r="D276" s="16">
        <v>0.4</v>
      </c>
      <c r="E276" s="18">
        <v>0</v>
      </c>
      <c r="F276" s="16"/>
      <c r="G276" s="16" t="s">
        <v>3798</v>
      </c>
    </row>
    <row r="277" spans="1:7">
      <c r="A277" s="16">
        <v>276</v>
      </c>
      <c r="B277" s="19" t="s">
        <v>2880</v>
      </c>
      <c r="C277" s="18">
        <v>0.08</v>
      </c>
      <c r="D277" s="16">
        <v>0.4</v>
      </c>
      <c r="E277" s="18">
        <v>0</v>
      </c>
      <c r="F277" s="16"/>
      <c r="G277" s="16" t="s">
        <v>3798</v>
      </c>
    </row>
    <row r="278" spans="1:7">
      <c r="A278" s="16">
        <v>277</v>
      </c>
      <c r="B278" s="19" t="s">
        <v>2034</v>
      </c>
      <c r="C278" s="18">
        <v>7.2023105902051094</v>
      </c>
      <c r="D278" s="16">
        <v>0.4</v>
      </c>
      <c r="E278" s="18">
        <v>0</v>
      </c>
      <c r="F278" s="16"/>
      <c r="G278" s="16" t="s">
        <v>3798</v>
      </c>
    </row>
    <row r="279" spans="1:7">
      <c r="A279" s="16">
        <v>278</v>
      </c>
      <c r="B279" s="19" t="s">
        <v>1034</v>
      </c>
      <c r="C279" s="18">
        <v>0.1</v>
      </c>
      <c r="D279" s="16">
        <v>0.4</v>
      </c>
      <c r="E279" s="18">
        <v>0</v>
      </c>
      <c r="F279" s="16"/>
      <c r="G279" s="16" t="s">
        <v>3798</v>
      </c>
    </row>
    <row r="280" spans="1:7">
      <c r="A280" s="16">
        <v>279</v>
      </c>
      <c r="B280" s="19" t="s">
        <v>3107</v>
      </c>
      <c r="C280" s="18">
        <v>0</v>
      </c>
      <c r="D280" s="16">
        <v>0.4</v>
      </c>
      <c r="E280" s="18">
        <v>0</v>
      </c>
      <c r="F280" s="16"/>
      <c r="G280" s="16" t="s">
        <v>3798</v>
      </c>
    </row>
    <row r="281" spans="1:7">
      <c r="A281" s="16">
        <v>280</v>
      </c>
      <c r="B281" s="19" t="s">
        <v>1247</v>
      </c>
      <c r="C281" s="18">
        <v>0.4</v>
      </c>
      <c r="D281" s="16">
        <v>0.4</v>
      </c>
      <c r="E281" s="18">
        <v>0</v>
      </c>
      <c r="F281" s="16"/>
      <c r="G281" s="16" t="s">
        <v>3798</v>
      </c>
    </row>
    <row r="282" spans="1:7">
      <c r="A282" s="16">
        <v>281</v>
      </c>
      <c r="B282" s="19" t="s">
        <v>2243</v>
      </c>
      <c r="C282" s="18">
        <v>1.39100590197588</v>
      </c>
      <c r="D282" s="16">
        <v>0.3</v>
      </c>
      <c r="E282" s="18">
        <v>0</v>
      </c>
      <c r="F282" s="16"/>
      <c r="G282" s="16" t="s">
        <v>3797</v>
      </c>
    </row>
    <row r="283" spans="1:7">
      <c r="A283" s="16">
        <v>282</v>
      </c>
      <c r="B283" s="19" t="s">
        <v>1176</v>
      </c>
      <c r="C283" s="18">
        <v>0.70960000000000001</v>
      </c>
      <c r="D283" s="16">
        <v>0.3</v>
      </c>
      <c r="E283" s="18">
        <v>0</v>
      </c>
      <c r="F283" s="16"/>
      <c r="G283" s="16" t="s">
        <v>3797</v>
      </c>
    </row>
    <row r="284" spans="1:7">
      <c r="A284" s="16">
        <v>283</v>
      </c>
      <c r="B284" s="19" t="s">
        <v>720</v>
      </c>
      <c r="C284" s="18">
        <v>13.401390135245871</v>
      </c>
      <c r="D284" s="16">
        <v>0.4</v>
      </c>
      <c r="E284" s="18">
        <v>0</v>
      </c>
      <c r="F284" s="16"/>
      <c r="G284" s="16" t="s">
        <v>3798</v>
      </c>
    </row>
    <row r="285" spans="1:7">
      <c r="A285" s="16">
        <v>284</v>
      </c>
      <c r="B285" s="19" t="s">
        <v>2961</v>
      </c>
      <c r="C285" s="18">
        <v>2.3999999999999998E-3</v>
      </c>
      <c r="D285" s="16">
        <v>0.4</v>
      </c>
      <c r="E285" s="18">
        <v>0</v>
      </c>
      <c r="F285" s="16"/>
      <c r="G285" s="16" t="s">
        <v>3798</v>
      </c>
    </row>
    <row r="286" spans="1:7">
      <c r="A286" s="16">
        <v>285</v>
      </c>
      <c r="B286" s="19" t="s">
        <v>683</v>
      </c>
      <c r="C286" s="18">
        <v>1.8939774185270699</v>
      </c>
      <c r="D286" s="16">
        <v>0.4</v>
      </c>
      <c r="E286" s="18">
        <v>0</v>
      </c>
      <c r="F286" s="16"/>
      <c r="G286" s="16" t="s">
        <v>3798</v>
      </c>
    </row>
    <row r="287" spans="1:7">
      <c r="A287" s="16">
        <v>286</v>
      </c>
      <c r="B287" s="19" t="s">
        <v>1157</v>
      </c>
      <c r="C287" s="18">
        <v>0.1</v>
      </c>
      <c r="D287" s="16">
        <v>0.4</v>
      </c>
      <c r="E287" s="18">
        <v>0</v>
      </c>
      <c r="F287" s="16"/>
      <c r="G287" s="16" t="s">
        <v>3798</v>
      </c>
    </row>
    <row r="288" spans="1:7">
      <c r="A288" s="16">
        <v>287</v>
      </c>
      <c r="B288" s="19" t="s">
        <v>1098</v>
      </c>
      <c r="C288" s="18">
        <v>0.4</v>
      </c>
      <c r="D288" s="16">
        <v>0.3</v>
      </c>
      <c r="E288" s="18">
        <v>0</v>
      </c>
      <c r="F288" s="16"/>
      <c r="G288" s="16" t="s">
        <v>3797</v>
      </c>
    </row>
    <row r="289" spans="1:7">
      <c r="A289" s="16">
        <v>288</v>
      </c>
      <c r="B289" s="19" t="s">
        <v>1753</v>
      </c>
      <c r="C289" s="18">
        <v>1.1347048974466301</v>
      </c>
      <c r="D289" s="16">
        <v>0.4</v>
      </c>
      <c r="E289" s="18">
        <v>0</v>
      </c>
      <c r="F289" s="16"/>
      <c r="G289" s="16" t="s">
        <v>3798</v>
      </c>
    </row>
    <row r="290" spans="1:7">
      <c r="A290" s="16">
        <v>289</v>
      </c>
      <c r="B290" s="19" t="s">
        <v>698</v>
      </c>
      <c r="C290" s="18">
        <v>0.4</v>
      </c>
      <c r="D290" s="16">
        <v>0.3</v>
      </c>
      <c r="E290" s="18">
        <v>0</v>
      </c>
      <c r="F290" s="16"/>
      <c r="G290" s="16" t="s">
        <v>3797</v>
      </c>
    </row>
    <row r="291" spans="1:7">
      <c r="A291" s="16">
        <v>290</v>
      </c>
      <c r="B291" s="19" t="s">
        <v>3474</v>
      </c>
      <c r="C291" s="18">
        <v>0.04</v>
      </c>
      <c r="D291" s="16">
        <v>0.4</v>
      </c>
      <c r="E291" s="18">
        <v>0</v>
      </c>
      <c r="F291" s="16"/>
      <c r="G291" s="16" t="s">
        <v>3798</v>
      </c>
    </row>
    <row r="292" spans="1:7">
      <c r="A292" s="16">
        <v>291</v>
      </c>
      <c r="B292" s="19" t="s">
        <v>1057</v>
      </c>
      <c r="C292" s="18">
        <v>0.20800000000000002</v>
      </c>
      <c r="D292" s="16">
        <v>0.3</v>
      </c>
      <c r="E292" s="18" t="s">
        <v>3801</v>
      </c>
      <c r="F292" s="16"/>
      <c r="G292" s="16" t="s">
        <v>3797</v>
      </c>
    </row>
    <row r="293" spans="1:7">
      <c r="A293" s="16">
        <v>292</v>
      </c>
      <c r="B293" s="19" t="s">
        <v>846</v>
      </c>
      <c r="C293" s="18">
        <v>0.7</v>
      </c>
      <c r="D293" s="16">
        <v>0.4</v>
      </c>
      <c r="E293" s="18">
        <v>0</v>
      </c>
      <c r="F293" s="16"/>
      <c r="G293" s="16" t="s">
        <v>3798</v>
      </c>
    </row>
    <row r="294" spans="1:7">
      <c r="A294" s="16">
        <v>293</v>
      </c>
      <c r="B294" s="19" t="s">
        <v>818</v>
      </c>
      <c r="C294" s="18">
        <v>6.3459455839263299</v>
      </c>
      <c r="D294" s="16">
        <v>0.4</v>
      </c>
      <c r="E294" s="18">
        <v>0</v>
      </c>
      <c r="F294" s="16"/>
      <c r="G294" s="16" t="s">
        <v>3798</v>
      </c>
    </row>
    <row r="295" spans="1:7">
      <c r="A295" s="16">
        <v>294</v>
      </c>
      <c r="B295" s="19" t="s">
        <v>3440</v>
      </c>
      <c r="C295" s="18">
        <v>0.04</v>
      </c>
      <c r="D295" s="16">
        <v>0.4</v>
      </c>
      <c r="E295" s="18">
        <v>0</v>
      </c>
      <c r="F295" s="16"/>
      <c r="G295" s="16" t="s">
        <v>3798</v>
      </c>
    </row>
    <row r="296" spans="1:7">
      <c r="A296" s="16">
        <v>295</v>
      </c>
      <c r="B296" s="19" t="s">
        <v>3333</v>
      </c>
      <c r="C296" s="18">
        <v>8.0000000000000002E-3</v>
      </c>
      <c r="D296" s="16">
        <v>0.4</v>
      </c>
      <c r="E296" s="18">
        <v>0</v>
      </c>
      <c r="F296" s="16"/>
      <c r="G296" s="16" t="s">
        <v>3798</v>
      </c>
    </row>
    <row r="297" spans="1:7">
      <c r="A297" s="16">
        <v>296</v>
      </c>
      <c r="B297" s="19" t="s">
        <v>768</v>
      </c>
      <c r="C297" s="18">
        <v>0.2</v>
      </c>
      <c r="D297" s="16">
        <v>0.4</v>
      </c>
      <c r="E297" s="18">
        <v>0</v>
      </c>
      <c r="F297" s="16"/>
      <c r="G297" s="16" t="s">
        <v>3798</v>
      </c>
    </row>
    <row r="298" spans="1:7">
      <c r="A298" s="16">
        <v>297</v>
      </c>
      <c r="B298" s="19" t="s">
        <v>1087</v>
      </c>
      <c r="C298" s="18">
        <v>0.1</v>
      </c>
      <c r="D298" s="16">
        <v>0.4</v>
      </c>
      <c r="E298" s="18">
        <v>0</v>
      </c>
      <c r="F298" s="16"/>
      <c r="G298" s="16" t="s">
        <v>3798</v>
      </c>
    </row>
    <row r="299" spans="1:7">
      <c r="A299" s="16">
        <v>298</v>
      </c>
      <c r="B299" s="19" t="s">
        <v>648</v>
      </c>
      <c r="C299" s="18">
        <v>0.2</v>
      </c>
      <c r="D299" s="16">
        <v>0.4</v>
      </c>
      <c r="E299" s="18">
        <v>0</v>
      </c>
      <c r="F299" s="16"/>
      <c r="G299" s="16" t="s">
        <v>3798</v>
      </c>
    </row>
    <row r="300" spans="1:7">
      <c r="A300" s="16">
        <v>299</v>
      </c>
      <c r="B300" s="19" t="s">
        <v>1626</v>
      </c>
      <c r="C300" s="18">
        <v>0.5</v>
      </c>
      <c r="D300" s="16">
        <v>0.4</v>
      </c>
      <c r="E300" s="18">
        <v>0</v>
      </c>
      <c r="F300" s="16"/>
      <c r="G300" s="16" t="s">
        <v>3798</v>
      </c>
    </row>
    <row r="301" spans="1:7">
      <c r="A301" s="16">
        <v>300</v>
      </c>
      <c r="B301" s="19" t="s">
        <v>3524</v>
      </c>
      <c r="C301" s="18">
        <v>2.4E-2</v>
      </c>
      <c r="D301" s="16">
        <v>0.4</v>
      </c>
      <c r="E301" s="18">
        <v>0</v>
      </c>
      <c r="F301" s="16"/>
      <c r="G301" s="16" t="s">
        <v>3798</v>
      </c>
    </row>
    <row r="302" spans="1:7">
      <c r="A302" s="16">
        <v>301</v>
      </c>
      <c r="B302" s="19" t="s">
        <v>1226</v>
      </c>
      <c r="C302" s="18">
        <v>2.703183758894935</v>
      </c>
      <c r="D302" s="16">
        <v>0.4</v>
      </c>
      <c r="E302" s="18">
        <v>0</v>
      </c>
      <c r="F302" s="16"/>
      <c r="G302" s="16" t="s">
        <v>3798</v>
      </c>
    </row>
    <row r="303" spans="1:7">
      <c r="A303" s="16">
        <v>302</v>
      </c>
      <c r="B303" s="19" t="s">
        <v>2226</v>
      </c>
      <c r="C303" s="18">
        <v>1.36</v>
      </c>
      <c r="D303" s="16">
        <v>0.4</v>
      </c>
      <c r="E303" s="18">
        <v>0</v>
      </c>
      <c r="F303" s="16"/>
      <c r="G303" s="16" t="s">
        <v>3798</v>
      </c>
    </row>
    <row r="304" spans="1:7">
      <c r="A304" s="16">
        <v>303</v>
      </c>
      <c r="B304" s="19" t="s">
        <v>3482</v>
      </c>
      <c r="C304" s="18">
        <v>0.04</v>
      </c>
      <c r="D304" s="16">
        <v>0.4</v>
      </c>
      <c r="E304" s="18">
        <v>0</v>
      </c>
      <c r="F304" s="16"/>
      <c r="G304" s="16" t="s">
        <v>3798</v>
      </c>
    </row>
    <row r="305" spans="1:7">
      <c r="A305" s="16">
        <v>304</v>
      </c>
      <c r="B305" s="19" t="s">
        <v>1654</v>
      </c>
      <c r="C305" s="18">
        <v>4.2300000000000004</v>
      </c>
      <c r="D305" s="16">
        <v>0.4</v>
      </c>
      <c r="E305" s="18">
        <v>0</v>
      </c>
      <c r="F305" s="16"/>
      <c r="G305" s="16" t="s">
        <v>3798</v>
      </c>
    </row>
    <row r="306" spans="1:7">
      <c r="A306" s="16">
        <v>305</v>
      </c>
      <c r="B306" s="19" t="s">
        <v>1411</v>
      </c>
      <c r="C306" s="18">
        <v>8.9525211369405202</v>
      </c>
      <c r="D306" s="16">
        <v>0.4</v>
      </c>
      <c r="E306" s="18">
        <v>0</v>
      </c>
      <c r="F306" s="16"/>
      <c r="G306" s="16" t="s">
        <v>3798</v>
      </c>
    </row>
    <row r="307" spans="1:7">
      <c r="A307" s="16">
        <v>306</v>
      </c>
      <c r="B307" s="19" t="s">
        <v>612</v>
      </c>
      <c r="C307" s="18">
        <v>5.02795483705414</v>
      </c>
      <c r="D307" s="16">
        <v>0.4</v>
      </c>
      <c r="E307" s="18">
        <v>0</v>
      </c>
      <c r="F307" s="16"/>
      <c r="G307" s="16" t="s">
        <v>3798</v>
      </c>
    </row>
    <row r="308" spans="1:7">
      <c r="A308" s="16">
        <v>307</v>
      </c>
      <c r="B308" s="19" t="s">
        <v>3028</v>
      </c>
      <c r="C308" s="18">
        <v>1.6000000000000001E-3</v>
      </c>
      <c r="D308" s="16">
        <v>0.4</v>
      </c>
      <c r="E308" s="18">
        <v>0</v>
      </c>
      <c r="F308" s="16"/>
      <c r="G308" s="16" t="s">
        <v>3798</v>
      </c>
    </row>
    <row r="309" spans="1:7">
      <c r="A309" s="16">
        <v>308</v>
      </c>
      <c r="B309" s="19" t="s">
        <v>3492</v>
      </c>
      <c r="C309" s="18">
        <v>0.04</v>
      </c>
      <c r="D309" s="16">
        <v>0.4</v>
      </c>
      <c r="E309" s="18">
        <v>0</v>
      </c>
      <c r="F309" s="16"/>
      <c r="G309" s="16" t="s">
        <v>3798</v>
      </c>
    </row>
    <row r="310" spans="1:7">
      <c r="A310" s="16">
        <v>309</v>
      </c>
      <c r="B310" s="19" t="s">
        <v>1101</v>
      </c>
      <c r="C310" s="18">
        <v>0.90218629715165499</v>
      </c>
      <c r="D310" s="16">
        <v>0.4</v>
      </c>
      <c r="E310" s="18">
        <v>0</v>
      </c>
      <c r="F310" s="16"/>
      <c r="G310" s="16" t="s">
        <v>3798</v>
      </c>
    </row>
    <row r="311" spans="1:7">
      <c r="A311" s="16">
        <v>310</v>
      </c>
      <c r="B311" s="19" t="s">
        <v>879</v>
      </c>
      <c r="C311" s="18">
        <v>0.2</v>
      </c>
      <c r="D311" s="16">
        <v>0.4</v>
      </c>
      <c r="E311" s="18">
        <v>0</v>
      </c>
      <c r="F311" s="16"/>
      <c r="G311" s="16" t="s">
        <v>3798</v>
      </c>
    </row>
    <row r="312" spans="1:7">
      <c r="A312" s="16">
        <v>311</v>
      </c>
      <c r="B312" s="19" t="s">
        <v>3319</v>
      </c>
      <c r="C312" s="18">
        <v>8.0000000000000002E-3</v>
      </c>
      <c r="D312" s="16">
        <v>0.4</v>
      </c>
      <c r="E312" s="18">
        <v>0</v>
      </c>
      <c r="F312" s="16"/>
      <c r="G312" s="16" t="s">
        <v>3798</v>
      </c>
    </row>
    <row r="313" spans="1:7">
      <c r="A313" s="16">
        <v>312</v>
      </c>
      <c r="B313" s="19" t="s">
        <v>3594</v>
      </c>
      <c r="C313" s="18">
        <v>2.4E-2</v>
      </c>
      <c r="D313" s="16">
        <v>0.4</v>
      </c>
      <c r="E313" s="18">
        <v>0</v>
      </c>
      <c r="F313" s="16"/>
      <c r="G313" s="16" t="s">
        <v>3798</v>
      </c>
    </row>
    <row r="314" spans="1:7">
      <c r="A314" s="16">
        <v>313</v>
      </c>
      <c r="B314" s="19" t="s">
        <v>1591</v>
      </c>
      <c r="C314" s="18">
        <v>1.5815864378400999</v>
      </c>
      <c r="D314" s="16">
        <v>0.4</v>
      </c>
      <c r="E314" s="18">
        <v>0</v>
      </c>
      <c r="F314" s="16"/>
      <c r="G314" s="16" t="s">
        <v>3798</v>
      </c>
    </row>
    <row r="315" spans="1:7">
      <c r="A315" s="16">
        <v>314</v>
      </c>
      <c r="B315" s="19" t="s">
        <v>8</v>
      </c>
      <c r="C315" s="18">
        <v>2.6626666666666665</v>
      </c>
      <c r="D315" s="16">
        <v>0.4</v>
      </c>
      <c r="E315" s="18">
        <v>0</v>
      </c>
      <c r="F315" s="16"/>
      <c r="G315" s="16" t="s">
        <v>3798</v>
      </c>
    </row>
    <row r="316" spans="1:7">
      <c r="A316" s="16">
        <v>315</v>
      </c>
      <c r="B316" s="19" t="s">
        <v>763</v>
      </c>
      <c r="C316" s="18">
        <v>15.237157300487558</v>
      </c>
      <c r="D316" s="16">
        <v>0.4</v>
      </c>
      <c r="E316" s="18">
        <v>0</v>
      </c>
      <c r="F316" s="16"/>
      <c r="G316" s="16" t="s">
        <v>3798</v>
      </c>
    </row>
    <row r="317" spans="1:7">
      <c r="A317" s="16">
        <v>316</v>
      </c>
      <c r="B317" s="19" t="s">
        <v>3634</v>
      </c>
      <c r="C317" s="18">
        <v>2.4E-2</v>
      </c>
      <c r="D317" s="16">
        <v>0.4</v>
      </c>
      <c r="E317" s="18">
        <v>0</v>
      </c>
      <c r="F317" s="16"/>
      <c r="G317" s="16" t="s">
        <v>3798</v>
      </c>
    </row>
    <row r="318" spans="1:7">
      <c r="A318" s="16">
        <v>317</v>
      </c>
      <c r="B318" s="19" t="s">
        <v>548</v>
      </c>
      <c r="C318" s="18">
        <v>20.128276135284757</v>
      </c>
      <c r="D318" s="16">
        <v>0.4</v>
      </c>
      <c r="E318" s="18">
        <v>0</v>
      </c>
      <c r="F318" s="16"/>
      <c r="G318" s="16" t="s">
        <v>3798</v>
      </c>
    </row>
    <row r="319" spans="1:7">
      <c r="A319" s="16">
        <v>318</v>
      </c>
      <c r="B319" s="19" t="s">
        <v>3537</v>
      </c>
      <c r="C319" s="18">
        <v>2.4E-2</v>
      </c>
      <c r="D319" s="16">
        <v>0.4</v>
      </c>
      <c r="E319" s="18">
        <v>0</v>
      </c>
      <c r="F319" s="16"/>
      <c r="G319" s="16" t="s">
        <v>3798</v>
      </c>
    </row>
    <row r="320" spans="1:7">
      <c r="A320" s="16">
        <v>319</v>
      </c>
      <c r="B320" s="19" t="s">
        <v>3068</v>
      </c>
      <c r="C320" s="18">
        <v>0</v>
      </c>
      <c r="D320" s="16">
        <v>0.4</v>
      </c>
      <c r="E320" s="18">
        <v>0</v>
      </c>
      <c r="F320" s="16"/>
      <c r="G320" s="16" t="s">
        <v>3798</v>
      </c>
    </row>
    <row r="321" spans="1:7">
      <c r="A321" s="16">
        <v>320</v>
      </c>
      <c r="B321" s="19" t="s">
        <v>814</v>
      </c>
      <c r="C321" s="18">
        <v>1.2849999999999999</v>
      </c>
      <c r="D321" s="16">
        <v>0.4</v>
      </c>
      <c r="E321" s="18">
        <v>0</v>
      </c>
      <c r="F321" s="16"/>
      <c r="G321" s="16" t="s">
        <v>3798</v>
      </c>
    </row>
    <row r="322" spans="1:7">
      <c r="A322" s="16">
        <v>321</v>
      </c>
      <c r="B322" s="19" t="s">
        <v>3191</v>
      </c>
      <c r="C322" s="18">
        <v>9.6000000000000002E-2</v>
      </c>
      <c r="D322" s="16">
        <v>0.4</v>
      </c>
      <c r="E322" s="18">
        <v>0</v>
      </c>
      <c r="F322" s="16"/>
      <c r="G322" s="16" t="s">
        <v>3798</v>
      </c>
    </row>
    <row r="323" spans="1:7">
      <c r="A323" s="16">
        <v>322</v>
      </c>
      <c r="B323" s="19" t="s">
        <v>2138</v>
      </c>
      <c r="C323" s="18">
        <v>1.2251485977396399</v>
      </c>
      <c r="D323" s="16">
        <v>0.4</v>
      </c>
      <c r="E323" s="18">
        <v>0</v>
      </c>
      <c r="F323" s="16"/>
      <c r="G323" s="16" t="s">
        <v>3798</v>
      </c>
    </row>
    <row r="324" spans="1:7">
      <c r="A324" s="16">
        <v>323</v>
      </c>
      <c r="B324" s="19" t="s">
        <v>1381</v>
      </c>
      <c r="C324" s="18">
        <v>0.75</v>
      </c>
      <c r="D324" s="16">
        <v>0.4</v>
      </c>
      <c r="E324" s="18">
        <v>0</v>
      </c>
      <c r="F324" s="16"/>
      <c r="G324" s="16" t="s">
        <v>3798</v>
      </c>
    </row>
    <row r="325" spans="1:7">
      <c r="A325" s="16">
        <v>324</v>
      </c>
      <c r="B325" s="19" t="s">
        <v>1065</v>
      </c>
      <c r="C325" s="18">
        <v>3.2563684885809603</v>
      </c>
      <c r="D325" s="16">
        <v>0.4</v>
      </c>
      <c r="E325" s="18">
        <v>0</v>
      </c>
      <c r="F325" s="16"/>
      <c r="G325" s="16" t="s">
        <v>3798</v>
      </c>
    </row>
    <row r="326" spans="1:7">
      <c r="A326" s="16">
        <v>325</v>
      </c>
      <c r="B326" s="19" t="s">
        <v>3412</v>
      </c>
      <c r="C326" s="18">
        <v>0.04</v>
      </c>
      <c r="D326" s="16">
        <v>0.4</v>
      </c>
      <c r="E326" s="18">
        <v>0</v>
      </c>
      <c r="F326" s="16"/>
      <c r="G326" s="16" t="s">
        <v>3798</v>
      </c>
    </row>
    <row r="327" spans="1:7">
      <c r="A327" s="16">
        <v>326</v>
      </c>
      <c r="B327" s="19" t="s">
        <v>3598</v>
      </c>
      <c r="C327" s="18">
        <v>2.4E-2</v>
      </c>
      <c r="D327" s="16">
        <v>0.4</v>
      </c>
      <c r="E327" s="18">
        <v>0</v>
      </c>
      <c r="F327" s="16"/>
      <c r="G327" s="16" t="s">
        <v>3798</v>
      </c>
    </row>
    <row r="328" spans="1:7">
      <c r="A328" s="16">
        <v>327</v>
      </c>
      <c r="B328" s="19" t="s">
        <v>551</v>
      </c>
      <c r="C328" s="18">
        <v>21.374190402874</v>
      </c>
      <c r="D328" s="16">
        <v>0.4</v>
      </c>
      <c r="E328" s="18">
        <v>0</v>
      </c>
      <c r="F328" s="16"/>
      <c r="G328" s="16" t="s">
        <v>3798</v>
      </c>
    </row>
    <row r="329" spans="1:7">
      <c r="A329" s="16">
        <v>328</v>
      </c>
      <c r="B329" s="19" t="s">
        <v>3401</v>
      </c>
      <c r="C329" s="18">
        <v>0.04</v>
      </c>
      <c r="D329" s="16">
        <v>0.4</v>
      </c>
      <c r="E329" s="18">
        <v>0</v>
      </c>
      <c r="F329" s="16"/>
      <c r="G329" s="16" t="s">
        <v>3798</v>
      </c>
    </row>
    <row r="330" spans="1:7">
      <c r="A330" s="16">
        <v>329</v>
      </c>
      <c r="B330" s="19" t="s">
        <v>834</v>
      </c>
      <c r="C330" s="18">
        <v>0.2</v>
      </c>
      <c r="D330" s="16">
        <v>0.4</v>
      </c>
      <c r="E330" s="18">
        <v>0</v>
      </c>
      <c r="F330" s="16"/>
      <c r="G330" s="16" t="s">
        <v>3798</v>
      </c>
    </row>
    <row r="331" spans="1:7">
      <c r="A331" s="16">
        <v>330</v>
      </c>
      <c r="B331" s="19" t="s">
        <v>3577</v>
      </c>
      <c r="C331" s="18">
        <v>2.4E-2</v>
      </c>
      <c r="D331" s="16">
        <v>0.4</v>
      </c>
      <c r="E331" s="18">
        <v>0</v>
      </c>
      <c r="F331" s="16"/>
      <c r="G331" s="16" t="s">
        <v>3798</v>
      </c>
    </row>
    <row r="332" spans="1:7">
      <c r="A332" s="16">
        <v>331</v>
      </c>
      <c r="B332" s="19" t="s">
        <v>1540</v>
      </c>
      <c r="C332" s="18">
        <v>0.50160000000000005</v>
      </c>
      <c r="D332" s="16">
        <v>0.2</v>
      </c>
      <c r="E332" s="18">
        <v>0</v>
      </c>
      <c r="F332" s="16"/>
      <c r="G332" s="16" t="s">
        <v>3805</v>
      </c>
    </row>
    <row r="333" spans="1:7">
      <c r="A333" s="16">
        <v>332</v>
      </c>
      <c r="B333" s="19" t="s">
        <v>1495</v>
      </c>
      <c r="C333" s="18">
        <v>0.3</v>
      </c>
      <c r="D333" s="16">
        <v>0.4</v>
      </c>
      <c r="E333" s="18">
        <v>0</v>
      </c>
      <c r="F333" s="16"/>
      <c r="G333" s="16" t="s">
        <v>3798</v>
      </c>
    </row>
    <row r="334" spans="1:7">
      <c r="A334" s="16">
        <v>333</v>
      </c>
      <c r="B334" s="19" t="s">
        <v>2104</v>
      </c>
      <c r="C334" s="18">
        <v>4.4099974339235297</v>
      </c>
      <c r="D334" s="16">
        <v>0.4</v>
      </c>
      <c r="E334" s="18">
        <v>0</v>
      </c>
      <c r="F334" s="16"/>
      <c r="G334" s="16" t="s">
        <v>3798</v>
      </c>
    </row>
    <row r="335" spans="1:7">
      <c r="A335" s="16">
        <v>334</v>
      </c>
      <c r="B335" s="19" t="s">
        <v>776</v>
      </c>
      <c r="C335" s="18">
        <v>0.2</v>
      </c>
      <c r="D335" s="16">
        <v>0.4</v>
      </c>
      <c r="E335" s="18">
        <v>0</v>
      </c>
      <c r="F335" s="16"/>
      <c r="G335" s="16" t="s">
        <v>3798</v>
      </c>
    </row>
    <row r="336" spans="1:7">
      <c r="A336" s="16">
        <v>335</v>
      </c>
      <c r="B336" s="19" t="s">
        <v>677</v>
      </c>
      <c r="C336" s="18">
        <v>0.87641439933026399</v>
      </c>
      <c r="D336" s="16">
        <v>0.3</v>
      </c>
      <c r="E336" s="18">
        <v>0</v>
      </c>
      <c r="F336" s="16"/>
      <c r="G336" s="16" t="s">
        <v>3797</v>
      </c>
    </row>
    <row r="337" spans="1:7">
      <c r="A337" s="16">
        <v>336</v>
      </c>
      <c r="B337" s="19" t="s">
        <v>1501</v>
      </c>
      <c r="C337" s="18">
        <v>5.12</v>
      </c>
      <c r="D337" s="16">
        <v>0.4</v>
      </c>
      <c r="E337" s="18">
        <v>0</v>
      </c>
      <c r="F337" s="16"/>
      <c r="G337" s="16" t="s">
        <v>3798</v>
      </c>
    </row>
    <row r="338" spans="1:7">
      <c r="A338" s="16">
        <v>337</v>
      </c>
      <c r="B338" s="19" t="s">
        <v>741</v>
      </c>
      <c r="C338" s="18">
        <v>0.2</v>
      </c>
      <c r="D338" s="16">
        <v>0.4</v>
      </c>
      <c r="E338" s="18">
        <v>0</v>
      </c>
      <c r="F338" s="16"/>
      <c r="G338" s="16" t="s">
        <v>3798</v>
      </c>
    </row>
    <row r="339" spans="1:7">
      <c r="A339" s="16">
        <v>338</v>
      </c>
      <c r="B339" s="19" t="s">
        <v>1283</v>
      </c>
      <c r="C339" s="18">
        <v>4.1269736291335297</v>
      </c>
      <c r="D339" s="16">
        <v>0.4</v>
      </c>
      <c r="E339" s="18">
        <v>0</v>
      </c>
      <c r="F339" s="16"/>
      <c r="G339" s="16" t="s">
        <v>3798</v>
      </c>
    </row>
    <row r="340" spans="1:7">
      <c r="A340" s="16">
        <v>339</v>
      </c>
      <c r="B340" s="19" t="s">
        <v>1451</v>
      </c>
      <c r="C340" s="18">
        <v>19.783425130771612</v>
      </c>
      <c r="D340" s="16">
        <v>0.4</v>
      </c>
      <c r="E340" s="18">
        <v>0</v>
      </c>
      <c r="F340" s="16"/>
      <c r="G340" s="16" t="s">
        <v>3798</v>
      </c>
    </row>
    <row r="341" spans="1:7">
      <c r="A341" s="16">
        <v>340</v>
      </c>
      <c r="B341" s="19" t="s">
        <v>1551</v>
      </c>
      <c r="C341" s="18">
        <v>0.6</v>
      </c>
      <c r="D341" s="16">
        <v>0.3</v>
      </c>
      <c r="E341" s="18" t="s">
        <v>3801</v>
      </c>
      <c r="F341" s="16"/>
      <c r="G341" s="16" t="s">
        <v>3797</v>
      </c>
    </row>
    <row r="342" spans="1:7">
      <c r="A342" s="16">
        <v>341</v>
      </c>
      <c r="B342" s="19" t="s">
        <v>1658</v>
      </c>
      <c r="C342" s="18">
        <v>0.5</v>
      </c>
      <c r="D342" s="16">
        <v>0.4</v>
      </c>
      <c r="E342" s="18">
        <v>0</v>
      </c>
      <c r="F342" s="16"/>
      <c r="G342" s="16" t="s">
        <v>3798</v>
      </c>
    </row>
    <row r="343" spans="1:7">
      <c r="A343" s="16">
        <v>342</v>
      </c>
      <c r="B343" s="19" t="s">
        <v>1582</v>
      </c>
      <c r="C343" s="18">
        <v>0.3</v>
      </c>
      <c r="D343" s="16">
        <v>0.3</v>
      </c>
      <c r="E343" s="18">
        <v>0</v>
      </c>
      <c r="F343" s="16"/>
      <c r="G343" s="16" t="s">
        <v>3797</v>
      </c>
    </row>
    <row r="344" spans="1:7">
      <c r="A344" s="16">
        <v>343</v>
      </c>
      <c r="B344" s="19" t="s">
        <v>1190</v>
      </c>
      <c r="C344" s="18">
        <v>0.10800000000000001</v>
      </c>
      <c r="D344" s="16">
        <v>0.3</v>
      </c>
      <c r="E344" s="18">
        <v>0</v>
      </c>
      <c r="F344" s="16"/>
      <c r="G344" s="16" t="s">
        <v>3797</v>
      </c>
    </row>
    <row r="345" spans="1:7">
      <c r="A345" s="16">
        <v>344</v>
      </c>
      <c r="B345" s="19" t="s">
        <v>2208</v>
      </c>
      <c r="C345" s="18">
        <v>5.4420000000000002</v>
      </c>
      <c r="D345" s="16">
        <v>0.4</v>
      </c>
      <c r="E345" s="18">
        <v>0</v>
      </c>
      <c r="F345" s="16"/>
      <c r="G345" s="16" t="s">
        <v>3798</v>
      </c>
    </row>
    <row r="346" spans="1:7">
      <c r="A346" s="16">
        <v>345</v>
      </c>
      <c r="B346" s="19" t="s">
        <v>2660</v>
      </c>
      <c r="C346" s="18">
        <v>4.7</v>
      </c>
      <c r="D346" s="16">
        <v>0.4</v>
      </c>
      <c r="E346" s="18">
        <v>0</v>
      </c>
      <c r="F346" s="16"/>
      <c r="G346" s="16" t="s">
        <v>3798</v>
      </c>
    </row>
    <row r="347" spans="1:7">
      <c r="A347" s="16">
        <v>346</v>
      </c>
      <c r="B347" s="19" t="s">
        <v>732</v>
      </c>
      <c r="C347" s="18">
        <v>10.585866717837815</v>
      </c>
      <c r="D347" s="16">
        <v>0.4</v>
      </c>
      <c r="E347" s="18">
        <v>0</v>
      </c>
      <c r="F347" s="16"/>
      <c r="G347" s="16" t="s">
        <v>3798</v>
      </c>
    </row>
    <row r="348" spans="1:7">
      <c r="A348" s="16">
        <v>347</v>
      </c>
      <c r="B348" s="19" t="s">
        <v>2085</v>
      </c>
      <c r="C348" s="18">
        <v>1.1671169526998701</v>
      </c>
      <c r="D348" s="16">
        <v>0.4</v>
      </c>
      <c r="E348" s="18">
        <v>0</v>
      </c>
      <c r="F348" s="16"/>
      <c r="G348" s="16" t="s">
        <v>3798</v>
      </c>
    </row>
    <row r="349" spans="1:7">
      <c r="A349" s="16">
        <v>348</v>
      </c>
      <c r="B349" s="19" t="s">
        <v>715</v>
      </c>
      <c r="C349" s="18">
        <v>0.60000000000000009</v>
      </c>
      <c r="D349" s="16">
        <v>0.4</v>
      </c>
      <c r="E349" s="18">
        <v>0</v>
      </c>
      <c r="F349" s="16"/>
      <c r="G349" s="16" t="s">
        <v>3798</v>
      </c>
    </row>
    <row r="350" spans="1:7">
      <c r="A350" s="16">
        <v>349</v>
      </c>
      <c r="B350" s="19" t="s">
        <v>1112</v>
      </c>
      <c r="C350" s="18">
        <v>2.5623597639209601</v>
      </c>
      <c r="D350" s="16">
        <v>0.4</v>
      </c>
      <c r="E350" s="18">
        <v>0</v>
      </c>
      <c r="F350" s="16"/>
      <c r="G350" s="16" t="s">
        <v>3798</v>
      </c>
    </row>
    <row r="351" spans="1:7">
      <c r="A351" s="16">
        <v>350</v>
      </c>
      <c r="B351" s="19" t="s">
        <v>837</v>
      </c>
      <c r="C351" s="18">
        <v>3.7</v>
      </c>
      <c r="D351" s="16">
        <v>0.4</v>
      </c>
      <c r="E351" s="18" t="s">
        <v>3801</v>
      </c>
      <c r="F351" s="16"/>
      <c r="G351" s="16" t="s">
        <v>3798</v>
      </c>
    </row>
    <row r="352" spans="1:7">
      <c r="A352" s="16">
        <v>351</v>
      </c>
      <c r="B352" s="19" t="s">
        <v>1571</v>
      </c>
      <c r="C352" s="18">
        <v>0.3</v>
      </c>
      <c r="D352" s="16">
        <v>0.4</v>
      </c>
      <c r="E352" s="18">
        <v>0</v>
      </c>
      <c r="F352" s="16"/>
      <c r="G352" s="16" t="s">
        <v>3798</v>
      </c>
    </row>
    <row r="353" spans="1:7">
      <c r="A353" s="16">
        <v>352</v>
      </c>
      <c r="B353" s="19" t="s">
        <v>713</v>
      </c>
      <c r="C353" s="18">
        <v>0.1</v>
      </c>
      <c r="D353" s="16">
        <v>0.4</v>
      </c>
      <c r="E353" s="18">
        <v>0</v>
      </c>
      <c r="F353" s="16"/>
      <c r="G353" s="16" t="s">
        <v>3798</v>
      </c>
    </row>
    <row r="354" spans="1:7">
      <c r="A354" s="16">
        <v>353</v>
      </c>
      <c r="B354" s="19" t="s">
        <v>695</v>
      </c>
      <c r="C354" s="18">
        <v>3.7984930933444998</v>
      </c>
      <c r="D354" s="16">
        <v>0.4</v>
      </c>
      <c r="E354" s="18">
        <v>0</v>
      </c>
      <c r="F354" s="16"/>
      <c r="G354" s="16" t="s">
        <v>3798</v>
      </c>
    </row>
    <row r="355" spans="1:7">
      <c r="A355" s="16">
        <v>354</v>
      </c>
      <c r="B355" s="19" t="s">
        <v>1764</v>
      </c>
      <c r="C355" s="18">
        <v>0.5</v>
      </c>
      <c r="D355" s="16">
        <v>0.4</v>
      </c>
      <c r="E355" s="18">
        <v>0</v>
      </c>
      <c r="F355" s="16"/>
      <c r="G355" s="16" t="s">
        <v>3798</v>
      </c>
    </row>
    <row r="356" spans="1:7">
      <c r="A356" s="16">
        <v>355</v>
      </c>
      <c r="B356" s="19" t="s">
        <v>745</v>
      </c>
      <c r="C356" s="18">
        <v>0.26400000000000001</v>
      </c>
      <c r="D356" s="16">
        <v>0.4</v>
      </c>
      <c r="E356" s="18">
        <v>0</v>
      </c>
      <c r="F356" s="16"/>
      <c r="G356" s="16" t="s">
        <v>3798</v>
      </c>
    </row>
    <row r="357" spans="1:7">
      <c r="A357" s="16">
        <v>356</v>
      </c>
      <c r="B357" s="19" t="s">
        <v>700</v>
      </c>
      <c r="C357" s="18">
        <v>0.2</v>
      </c>
      <c r="D357" s="16">
        <v>0.4</v>
      </c>
      <c r="E357" s="18">
        <v>0</v>
      </c>
      <c r="F357" s="16"/>
      <c r="G357" s="16" t="s">
        <v>3798</v>
      </c>
    </row>
    <row r="358" spans="1:7">
      <c r="A358" s="16">
        <v>357</v>
      </c>
      <c r="B358" s="19" t="s">
        <v>806</v>
      </c>
      <c r="C358" s="18">
        <v>5.6466715466158526</v>
      </c>
      <c r="D358" s="16">
        <v>0.4</v>
      </c>
      <c r="E358" s="18">
        <v>0</v>
      </c>
      <c r="F358" s="16"/>
      <c r="G358" s="16" t="s">
        <v>3798</v>
      </c>
    </row>
    <row r="359" spans="1:7">
      <c r="A359" s="16">
        <v>358</v>
      </c>
      <c r="B359" s="19" t="s">
        <v>758</v>
      </c>
      <c r="C359" s="18">
        <v>0.2</v>
      </c>
      <c r="D359" s="16">
        <v>0.4</v>
      </c>
      <c r="E359" s="18">
        <v>0</v>
      </c>
      <c r="F359" s="16"/>
      <c r="G359" s="16" t="s">
        <v>3798</v>
      </c>
    </row>
    <row r="360" spans="1:7">
      <c r="A360" s="16">
        <v>359</v>
      </c>
      <c r="B360" s="19" t="s">
        <v>752</v>
      </c>
      <c r="C360" s="18">
        <v>8.7914657428791383</v>
      </c>
      <c r="D360" s="16">
        <v>0.4</v>
      </c>
      <c r="E360" s="18">
        <v>0</v>
      </c>
      <c r="F360" s="16"/>
      <c r="G360" s="16" t="s">
        <v>3798</v>
      </c>
    </row>
    <row r="361" spans="1:7">
      <c r="A361" s="16">
        <v>360</v>
      </c>
      <c r="B361" s="19" t="s">
        <v>3020</v>
      </c>
      <c r="C361" s="18">
        <v>1.6000000000000001E-3</v>
      </c>
      <c r="D361" s="16">
        <v>0.3</v>
      </c>
      <c r="E361" s="18">
        <v>0</v>
      </c>
      <c r="F361" s="16"/>
      <c r="G361" s="16" t="s">
        <v>3797</v>
      </c>
    </row>
    <row r="362" spans="1:7">
      <c r="A362" s="16">
        <v>361</v>
      </c>
      <c r="B362" s="19" t="s">
        <v>1282</v>
      </c>
      <c r="C362" s="18">
        <v>1.6036751778987</v>
      </c>
      <c r="D362" s="16">
        <v>0.4</v>
      </c>
      <c r="E362" s="18">
        <v>0</v>
      </c>
      <c r="F362" s="16"/>
      <c r="G362" s="16" t="s">
        <v>3798</v>
      </c>
    </row>
    <row r="363" spans="1:7">
      <c r="A363" s="16">
        <v>362</v>
      </c>
      <c r="B363" s="19" t="s">
        <v>1692</v>
      </c>
      <c r="C363" s="18">
        <v>0.5</v>
      </c>
      <c r="D363" s="16">
        <v>0.4</v>
      </c>
      <c r="E363" s="18">
        <v>0</v>
      </c>
      <c r="F363" s="16"/>
      <c r="G363" s="16" t="s">
        <v>3798</v>
      </c>
    </row>
    <row r="364" spans="1:7">
      <c r="A364" s="16">
        <v>363</v>
      </c>
      <c r="B364" s="19" t="s">
        <v>3418</v>
      </c>
      <c r="C364" s="18">
        <v>0.04</v>
      </c>
      <c r="D364" s="16">
        <v>0.4</v>
      </c>
      <c r="E364" s="18">
        <v>0</v>
      </c>
      <c r="F364" s="16"/>
      <c r="G364" s="16" t="s">
        <v>3798</v>
      </c>
    </row>
    <row r="365" spans="1:7">
      <c r="A365" s="16">
        <v>364</v>
      </c>
      <c r="B365" s="19" t="s">
        <v>1462</v>
      </c>
      <c r="C365" s="18">
        <v>0.3</v>
      </c>
      <c r="D365" s="16">
        <v>0.4</v>
      </c>
      <c r="E365" s="18">
        <v>0</v>
      </c>
      <c r="F365" s="16"/>
      <c r="G365" s="16" t="s">
        <v>3798</v>
      </c>
    </row>
    <row r="366" spans="1:7">
      <c r="A366" s="16">
        <v>365</v>
      </c>
      <c r="B366" s="19" t="s">
        <v>3608</v>
      </c>
      <c r="C366" s="18">
        <v>2.4E-2</v>
      </c>
      <c r="D366" s="16">
        <v>0.2</v>
      </c>
      <c r="E366" s="18">
        <v>0</v>
      </c>
      <c r="F366" s="16"/>
      <c r="G366" s="16" t="s">
        <v>3805</v>
      </c>
    </row>
    <row r="367" spans="1:7">
      <c r="A367" s="16">
        <v>366</v>
      </c>
      <c r="B367" s="19" t="s">
        <v>1234</v>
      </c>
      <c r="C367" s="18">
        <v>0.1</v>
      </c>
      <c r="D367" s="16">
        <v>0.4</v>
      </c>
      <c r="E367" s="18">
        <v>0</v>
      </c>
      <c r="F367" s="16"/>
      <c r="G367" s="16" t="s">
        <v>3798</v>
      </c>
    </row>
    <row r="368" spans="1:7">
      <c r="A368" s="16">
        <v>367</v>
      </c>
      <c r="B368" s="19" t="s">
        <v>639</v>
      </c>
      <c r="C368" s="18">
        <v>0.2</v>
      </c>
      <c r="D368" s="16">
        <v>0.4</v>
      </c>
      <c r="E368" s="18">
        <v>0</v>
      </c>
      <c r="F368" s="16"/>
      <c r="G368" s="16" t="s">
        <v>3798</v>
      </c>
    </row>
    <row r="369" spans="1:7">
      <c r="A369" s="16">
        <v>368</v>
      </c>
      <c r="B369" s="19" t="s">
        <v>3426</v>
      </c>
      <c r="C369" s="18">
        <v>0.04</v>
      </c>
      <c r="D369" s="16">
        <v>0.4</v>
      </c>
      <c r="E369" s="18">
        <v>0</v>
      </c>
      <c r="F369" s="16"/>
      <c r="G369" s="16" t="s">
        <v>3798</v>
      </c>
    </row>
    <row r="370" spans="1:7">
      <c r="A370" s="16">
        <v>369</v>
      </c>
      <c r="B370" s="19" t="s">
        <v>830</v>
      </c>
      <c r="C370" s="18">
        <v>0.22320000000000001</v>
      </c>
      <c r="D370" s="16">
        <v>0.4</v>
      </c>
      <c r="E370" s="18">
        <v>0</v>
      </c>
      <c r="F370" s="16"/>
      <c r="G370" s="16" t="s">
        <v>3798</v>
      </c>
    </row>
    <row r="371" spans="1:7">
      <c r="A371" s="16">
        <v>370</v>
      </c>
      <c r="B371" s="19" t="s">
        <v>1171</v>
      </c>
      <c r="C371" s="18">
        <v>0.1096</v>
      </c>
      <c r="D371" s="16">
        <v>0.4</v>
      </c>
      <c r="E371" s="18">
        <v>0</v>
      </c>
      <c r="F371" s="16"/>
      <c r="G371" s="16" t="s">
        <v>3798</v>
      </c>
    </row>
    <row r="372" spans="1:7">
      <c r="A372" s="16">
        <v>371</v>
      </c>
      <c r="B372" s="19" t="s">
        <v>1577</v>
      </c>
      <c r="C372" s="18">
        <v>0.8</v>
      </c>
      <c r="D372" s="16">
        <v>0.4</v>
      </c>
      <c r="E372" s="18">
        <v>0</v>
      </c>
      <c r="F372" s="16"/>
      <c r="G372" s="16" t="s">
        <v>3798</v>
      </c>
    </row>
    <row r="373" spans="1:7">
      <c r="A373" s="16">
        <v>372</v>
      </c>
      <c r="B373" s="19" t="s">
        <v>610</v>
      </c>
      <c r="C373" s="18">
        <v>0.81600000000000006</v>
      </c>
      <c r="D373" s="16">
        <v>0.8</v>
      </c>
      <c r="E373" s="18">
        <v>0</v>
      </c>
      <c r="F373" s="16"/>
      <c r="G373" s="16" t="s">
        <v>3800</v>
      </c>
    </row>
    <row r="374" spans="1:7">
      <c r="A374" s="16">
        <v>373</v>
      </c>
      <c r="B374" s="19" t="s">
        <v>986</v>
      </c>
      <c r="C374" s="18">
        <v>0.30000000000000004</v>
      </c>
      <c r="D374" s="16">
        <v>0.4</v>
      </c>
      <c r="E374" s="18">
        <v>0</v>
      </c>
      <c r="F374" s="16"/>
      <c r="G374" s="16" t="s">
        <v>3798</v>
      </c>
    </row>
    <row r="375" spans="1:7">
      <c r="A375" s="16">
        <v>374</v>
      </c>
      <c r="B375" s="19" t="s">
        <v>1142</v>
      </c>
      <c r="C375" s="18">
        <v>3.2876866820631303</v>
      </c>
      <c r="D375" s="16">
        <v>0.4</v>
      </c>
      <c r="E375" s="18">
        <v>0</v>
      </c>
      <c r="F375" s="16"/>
      <c r="G375" s="16" t="s">
        <v>3798</v>
      </c>
    </row>
    <row r="376" spans="1:7">
      <c r="A376" s="16">
        <v>375</v>
      </c>
      <c r="B376" s="19" t="s">
        <v>793</v>
      </c>
      <c r="C376" s="18">
        <v>11.359122915062869</v>
      </c>
      <c r="D376" s="16">
        <v>0.8</v>
      </c>
      <c r="E376" s="18">
        <v>0</v>
      </c>
      <c r="F376" s="16"/>
      <c r="G376" s="16" t="s">
        <v>3800</v>
      </c>
    </row>
    <row r="377" spans="1:7">
      <c r="A377" s="16">
        <v>376</v>
      </c>
      <c r="B377" s="19" t="s">
        <v>2967</v>
      </c>
      <c r="C377" s="18">
        <v>1.6000000000000001E-3</v>
      </c>
      <c r="D377" s="16">
        <v>0.4</v>
      </c>
      <c r="E377" s="18">
        <v>0</v>
      </c>
      <c r="F377" s="16"/>
      <c r="G377" s="16" t="s">
        <v>3798</v>
      </c>
    </row>
    <row r="378" spans="1:7">
      <c r="A378" s="16">
        <v>377</v>
      </c>
      <c r="B378" s="19" t="s">
        <v>1486</v>
      </c>
      <c r="C378" s="18">
        <v>0.33999999999999997</v>
      </c>
      <c r="D378" s="16">
        <v>0.4</v>
      </c>
      <c r="E378" s="18">
        <v>0</v>
      </c>
      <c r="F378" s="16"/>
      <c r="G378" s="16" t="s">
        <v>3798</v>
      </c>
    </row>
    <row r="379" spans="1:7">
      <c r="A379" s="16">
        <v>378</v>
      </c>
      <c r="B379" s="19" t="s">
        <v>1062</v>
      </c>
      <c r="C379" s="18">
        <v>3.5031408775981503</v>
      </c>
      <c r="D379" s="16">
        <v>0.4</v>
      </c>
      <c r="E379" s="18">
        <v>0</v>
      </c>
      <c r="F379" s="16"/>
      <c r="G379" s="16" t="s">
        <v>3798</v>
      </c>
    </row>
    <row r="380" spans="1:7">
      <c r="A380" s="16">
        <v>379</v>
      </c>
      <c r="B380" s="19" t="s">
        <v>1584</v>
      </c>
      <c r="C380" s="18">
        <v>0.3</v>
      </c>
      <c r="D380" s="16">
        <v>0.3</v>
      </c>
      <c r="E380" s="18">
        <v>0</v>
      </c>
      <c r="F380" s="16"/>
      <c r="G380" s="16" t="s">
        <v>3797</v>
      </c>
    </row>
    <row r="381" spans="1:7">
      <c r="A381" s="16">
        <v>380</v>
      </c>
      <c r="B381" s="19" t="s">
        <v>2423</v>
      </c>
      <c r="C381" s="18">
        <v>2.24469591993841</v>
      </c>
      <c r="D381" s="16">
        <v>0.3</v>
      </c>
      <c r="E381" s="18" t="s">
        <v>3801</v>
      </c>
      <c r="F381" s="16"/>
      <c r="G381" s="16" t="s">
        <v>3797</v>
      </c>
    </row>
    <row r="382" spans="1:7">
      <c r="A382" s="16">
        <v>381</v>
      </c>
      <c r="B382" s="19" t="s">
        <v>655</v>
      </c>
      <c r="C382" s="18">
        <v>0.80898024121118794</v>
      </c>
      <c r="D382" s="16">
        <v>0.4</v>
      </c>
      <c r="E382" s="18">
        <v>0</v>
      </c>
      <c r="F382" s="16"/>
      <c r="G382" s="16" t="s">
        <v>3798</v>
      </c>
    </row>
    <row r="383" spans="1:7">
      <c r="A383" s="16">
        <v>382</v>
      </c>
      <c r="B383" s="19" t="s">
        <v>802</v>
      </c>
      <c r="C383" s="18">
        <v>0.2</v>
      </c>
      <c r="D383" s="16">
        <v>0.4</v>
      </c>
      <c r="E383" s="18">
        <v>0</v>
      </c>
      <c r="F383" s="16"/>
      <c r="G383" s="16" t="s">
        <v>3798</v>
      </c>
    </row>
    <row r="384" spans="1:7">
      <c r="A384" s="16">
        <v>383</v>
      </c>
      <c r="B384" s="19" t="s">
        <v>584</v>
      </c>
      <c r="C384" s="18">
        <v>3.8977563834240199</v>
      </c>
      <c r="D384" s="16">
        <v>0.4</v>
      </c>
      <c r="E384" s="18">
        <v>0</v>
      </c>
      <c r="F384" s="16"/>
      <c r="G384" s="16" t="s">
        <v>3798</v>
      </c>
    </row>
    <row r="385" spans="1:7">
      <c r="A385" s="16">
        <v>384</v>
      </c>
      <c r="B385" s="19" t="s">
        <v>599</v>
      </c>
      <c r="C385" s="18">
        <v>0.2</v>
      </c>
      <c r="D385" s="16">
        <v>0.4</v>
      </c>
      <c r="E385" s="18">
        <v>0</v>
      </c>
      <c r="F385" s="16"/>
      <c r="G385" s="16" t="s">
        <v>3798</v>
      </c>
    </row>
    <row r="386" spans="1:7">
      <c r="A386" s="16">
        <v>385</v>
      </c>
      <c r="B386" s="19" t="s">
        <v>804</v>
      </c>
      <c r="C386" s="18">
        <v>5.1980138568129295</v>
      </c>
      <c r="D386" s="16">
        <v>0.4</v>
      </c>
      <c r="E386" s="18">
        <v>0</v>
      </c>
      <c r="F386" s="16"/>
      <c r="G386" s="16" t="s">
        <v>3798</v>
      </c>
    </row>
    <row r="387" spans="1:7">
      <c r="A387" s="16">
        <v>386</v>
      </c>
      <c r="B387" s="19" t="s">
        <v>614</v>
      </c>
      <c r="C387" s="18">
        <v>0.2</v>
      </c>
      <c r="D387" s="16">
        <v>0.4</v>
      </c>
      <c r="E387" s="18">
        <v>0</v>
      </c>
      <c r="F387" s="16"/>
      <c r="G387" s="16" t="s">
        <v>3798</v>
      </c>
    </row>
    <row r="388" spans="1:7">
      <c r="A388" s="16">
        <v>387</v>
      </c>
      <c r="B388" s="19" t="s">
        <v>1662</v>
      </c>
      <c r="C388" s="18">
        <v>0.50800000000000001</v>
      </c>
      <c r="D388" s="16">
        <v>0.4</v>
      </c>
      <c r="E388" s="18">
        <v>0</v>
      </c>
      <c r="F388" s="16"/>
      <c r="G388" s="16" t="s">
        <v>3798</v>
      </c>
    </row>
    <row r="389" spans="1:7">
      <c r="A389" s="16">
        <v>388</v>
      </c>
      <c r="B389" s="19" t="s">
        <v>780</v>
      </c>
      <c r="C389" s="18">
        <v>0.2</v>
      </c>
      <c r="D389" s="16">
        <v>0.4</v>
      </c>
      <c r="E389" s="18">
        <v>0</v>
      </c>
      <c r="F389" s="16"/>
      <c r="G389" s="16" t="s">
        <v>3798</v>
      </c>
    </row>
    <row r="390" spans="1:7">
      <c r="A390" s="16">
        <v>389</v>
      </c>
      <c r="B390" s="19" t="s">
        <v>3448</v>
      </c>
      <c r="C390" s="18">
        <v>0.04</v>
      </c>
      <c r="D390" s="16">
        <v>0.3</v>
      </c>
      <c r="E390" s="18">
        <v>0</v>
      </c>
      <c r="F390" s="16"/>
      <c r="G390" s="16" t="s">
        <v>3797</v>
      </c>
    </row>
    <row r="391" spans="1:7">
      <c r="A391" s="16">
        <v>390</v>
      </c>
      <c r="B391" s="19" t="s">
        <v>687</v>
      </c>
      <c r="C391" s="18">
        <v>0.224</v>
      </c>
      <c r="D391" s="16">
        <v>0.4</v>
      </c>
      <c r="E391" s="18">
        <v>0</v>
      </c>
      <c r="F391" s="16"/>
      <c r="G391" s="16" t="s">
        <v>3798</v>
      </c>
    </row>
    <row r="392" spans="1:7">
      <c r="A392" s="16">
        <v>391</v>
      </c>
      <c r="B392" s="19" t="s">
        <v>3138</v>
      </c>
      <c r="C392" s="18">
        <v>2.4E-2</v>
      </c>
      <c r="D392" s="16">
        <v>0.4</v>
      </c>
      <c r="E392" s="18">
        <v>0</v>
      </c>
      <c r="F392" s="16"/>
      <c r="G392" s="16" t="s">
        <v>3798</v>
      </c>
    </row>
    <row r="393" spans="1:7">
      <c r="A393" s="16">
        <v>392</v>
      </c>
      <c r="B393" s="19" t="s">
        <v>914</v>
      </c>
      <c r="C393" s="18">
        <v>0.66</v>
      </c>
      <c r="D393" s="16">
        <v>0.4</v>
      </c>
      <c r="E393" s="18">
        <v>0</v>
      </c>
      <c r="F393" s="16"/>
      <c r="G393" s="16" t="s">
        <v>3798</v>
      </c>
    </row>
    <row r="394" spans="1:7">
      <c r="A394" s="16">
        <v>393</v>
      </c>
      <c r="B394" s="19" t="s">
        <v>3754</v>
      </c>
      <c r="C394" s="18">
        <v>0.2</v>
      </c>
      <c r="D394" s="16">
        <v>0.2</v>
      </c>
      <c r="E394" s="18">
        <v>0</v>
      </c>
      <c r="F394" s="16"/>
      <c r="G394" s="16" t="s">
        <v>3805</v>
      </c>
    </row>
    <row r="395" spans="1:7">
      <c r="A395" s="16">
        <v>394</v>
      </c>
      <c r="B395" s="19" t="s">
        <v>2438</v>
      </c>
      <c r="C395" s="18">
        <v>2.31</v>
      </c>
      <c r="D395" s="16">
        <v>0.4</v>
      </c>
      <c r="E395" s="18">
        <v>0</v>
      </c>
      <c r="F395" s="16"/>
      <c r="G395" s="16" t="s">
        <v>3798</v>
      </c>
    </row>
    <row r="396" spans="1:7">
      <c r="A396" s="16">
        <v>395</v>
      </c>
      <c r="B396" s="19" t="s">
        <v>2171</v>
      </c>
      <c r="C396" s="18">
        <v>1.25590623691921</v>
      </c>
      <c r="D396" s="16">
        <v>0.2</v>
      </c>
      <c r="E396" s="18">
        <v>0</v>
      </c>
      <c r="F396" s="16"/>
      <c r="G396" s="16" t="s">
        <v>3810</v>
      </c>
    </row>
    <row r="397" spans="1:7">
      <c r="A397" s="16">
        <v>396</v>
      </c>
      <c r="B397" s="19" t="s">
        <v>1291</v>
      </c>
      <c r="C397" s="18">
        <v>0.2</v>
      </c>
      <c r="D397" s="16">
        <v>0.4</v>
      </c>
      <c r="E397" s="18">
        <v>0</v>
      </c>
      <c r="F397" s="16"/>
      <c r="G397" s="16" t="s">
        <v>3798</v>
      </c>
    </row>
    <row r="398" spans="1:7">
      <c r="A398" s="16">
        <v>397</v>
      </c>
      <c r="B398" s="19" t="s">
        <v>1385</v>
      </c>
      <c r="C398" s="18">
        <v>0.25</v>
      </c>
      <c r="D398" s="16">
        <v>0.4</v>
      </c>
      <c r="E398" s="18">
        <v>0</v>
      </c>
      <c r="F398" s="16"/>
      <c r="G398" s="16" t="s">
        <v>3798</v>
      </c>
    </row>
    <row r="399" spans="1:7">
      <c r="A399" s="16">
        <v>398</v>
      </c>
      <c r="B399" s="19" t="s">
        <v>3747</v>
      </c>
      <c r="C399" s="18">
        <v>0.1</v>
      </c>
      <c r="D399" s="16">
        <v>0.4</v>
      </c>
      <c r="E399" s="18">
        <v>0</v>
      </c>
      <c r="F399" s="16"/>
      <c r="G399" s="16" t="s">
        <v>3798</v>
      </c>
    </row>
    <row r="400" spans="1:7">
      <c r="A400" s="16">
        <v>399</v>
      </c>
      <c r="B400" s="19" t="s">
        <v>577</v>
      </c>
      <c r="C400" s="18">
        <v>1.8224361657597301</v>
      </c>
      <c r="D400" s="16">
        <v>0.4</v>
      </c>
      <c r="E400" s="18">
        <v>0</v>
      </c>
      <c r="F400" s="16"/>
      <c r="G400" s="16" t="s">
        <v>3798</v>
      </c>
    </row>
    <row r="401" spans="1:7">
      <c r="A401" s="16">
        <v>400</v>
      </c>
      <c r="B401" s="19" t="s">
        <v>1722</v>
      </c>
      <c r="C401" s="18">
        <v>0.50800000000000001</v>
      </c>
      <c r="D401" s="16">
        <v>0.4</v>
      </c>
      <c r="E401" s="18">
        <v>0</v>
      </c>
      <c r="F401" s="16"/>
      <c r="G401" s="16" t="s">
        <v>3798</v>
      </c>
    </row>
    <row r="402" spans="1:7">
      <c r="A402" s="16">
        <v>401</v>
      </c>
      <c r="B402" s="19" t="s">
        <v>1595</v>
      </c>
      <c r="C402" s="18">
        <v>1.2258384261197151</v>
      </c>
      <c r="D402" s="16">
        <v>0.3</v>
      </c>
      <c r="E402" s="18">
        <v>0</v>
      </c>
      <c r="F402" s="16"/>
      <c r="G402" s="16" t="s">
        <v>3797</v>
      </c>
    </row>
    <row r="403" spans="1:7">
      <c r="A403" s="16">
        <v>402</v>
      </c>
      <c r="B403" s="19" t="s">
        <v>796</v>
      </c>
      <c r="C403" s="18">
        <v>0.2</v>
      </c>
      <c r="D403" s="16">
        <v>0.4</v>
      </c>
      <c r="E403" s="18">
        <v>0</v>
      </c>
      <c r="F403" s="16"/>
      <c r="G403" s="16" t="s">
        <v>3798</v>
      </c>
    </row>
    <row r="404" spans="1:7">
      <c r="A404" s="16">
        <v>403</v>
      </c>
      <c r="B404" s="19" t="s">
        <v>3559</v>
      </c>
      <c r="C404" s="18">
        <v>2.4E-2</v>
      </c>
      <c r="D404" s="16">
        <v>0.4</v>
      </c>
      <c r="E404" s="18">
        <v>0</v>
      </c>
      <c r="F404" s="16"/>
      <c r="G404" s="16" t="s">
        <v>3798</v>
      </c>
    </row>
    <row r="405" spans="1:7">
      <c r="A405" s="16">
        <v>404</v>
      </c>
      <c r="B405" s="19" t="s">
        <v>590</v>
      </c>
      <c r="C405" s="18">
        <v>0.8</v>
      </c>
      <c r="D405" s="16">
        <v>0.4</v>
      </c>
      <c r="E405" s="18">
        <v>0</v>
      </c>
      <c r="F405" s="16"/>
      <c r="G405" s="16" t="s">
        <v>3798</v>
      </c>
    </row>
    <row r="406" spans="1:7">
      <c r="A406" s="16">
        <v>405</v>
      </c>
      <c r="B406" s="19" t="s">
        <v>624</v>
      </c>
      <c r="C406" s="18">
        <v>2.6853871912934277</v>
      </c>
      <c r="D406" s="16">
        <v>0.4</v>
      </c>
      <c r="E406" s="18">
        <v>0</v>
      </c>
      <c r="F406" s="16"/>
      <c r="G406" s="16" t="s">
        <v>3798</v>
      </c>
    </row>
    <row r="407" spans="1:7">
      <c r="A407" s="16">
        <v>406</v>
      </c>
      <c r="B407" s="19" t="s">
        <v>1212</v>
      </c>
      <c r="C407" s="18">
        <v>3.5119199384141604</v>
      </c>
      <c r="D407" s="16">
        <v>0.4</v>
      </c>
      <c r="E407" s="18">
        <v>0</v>
      </c>
      <c r="F407" s="16"/>
      <c r="G407" s="16" t="s">
        <v>3798</v>
      </c>
    </row>
    <row r="408" spans="1:7">
      <c r="A408" s="16">
        <v>407</v>
      </c>
      <c r="B408" s="19" t="s">
        <v>1265</v>
      </c>
      <c r="C408" s="18">
        <v>0.9</v>
      </c>
      <c r="D408" s="16">
        <v>0.3</v>
      </c>
      <c r="E408" s="18">
        <v>0</v>
      </c>
      <c r="F408" s="16"/>
      <c r="G408" s="16" t="s">
        <v>3797</v>
      </c>
    </row>
    <row r="409" spans="1:7">
      <c r="A409" s="16">
        <v>408</v>
      </c>
      <c r="B409" s="19" t="s">
        <v>582</v>
      </c>
      <c r="C409" s="18">
        <v>0.4</v>
      </c>
      <c r="D409" s="16">
        <v>0.8</v>
      </c>
      <c r="E409" s="18">
        <v>0</v>
      </c>
      <c r="F409" s="16"/>
      <c r="G409" s="16" t="s">
        <v>3800</v>
      </c>
    </row>
    <row r="410" spans="1:7">
      <c r="A410" s="16">
        <v>409</v>
      </c>
      <c r="B410" s="19" t="s">
        <v>3325</v>
      </c>
      <c r="C410" s="18">
        <v>8.0000000000000002E-3</v>
      </c>
      <c r="D410" s="16">
        <v>0.4</v>
      </c>
      <c r="E410" s="18">
        <v>0</v>
      </c>
      <c r="F410" s="16"/>
      <c r="G410" s="16" t="s">
        <v>3798</v>
      </c>
    </row>
    <row r="411" spans="1:7">
      <c r="A411" s="16">
        <v>410</v>
      </c>
      <c r="B411" s="19" t="s">
        <v>1202</v>
      </c>
      <c r="C411" s="18">
        <v>0.4</v>
      </c>
      <c r="D411" s="16">
        <v>0.3</v>
      </c>
      <c r="E411" s="18">
        <v>0</v>
      </c>
      <c r="F411" s="16"/>
      <c r="G411" s="16" t="s">
        <v>3797</v>
      </c>
    </row>
    <row r="412" spans="1:7">
      <c r="A412" s="16">
        <v>411</v>
      </c>
      <c r="B412" s="19" t="s">
        <v>3013</v>
      </c>
      <c r="C412" s="18">
        <v>1.6000000000000001E-3</v>
      </c>
      <c r="D412" s="16">
        <v>0.4</v>
      </c>
      <c r="E412" s="18">
        <v>0</v>
      </c>
      <c r="F412" s="16"/>
      <c r="G412" s="16" t="s">
        <v>3798</v>
      </c>
    </row>
    <row r="413" spans="1:7">
      <c r="A413" s="16">
        <v>412</v>
      </c>
      <c r="B413" s="19" t="s">
        <v>631</v>
      </c>
      <c r="C413" s="18">
        <v>5.037710928531923</v>
      </c>
      <c r="D413" s="16">
        <v>0.4</v>
      </c>
      <c r="E413" s="18">
        <v>0</v>
      </c>
      <c r="F413" s="16"/>
      <c r="G413" s="16" t="s">
        <v>3798</v>
      </c>
    </row>
    <row r="414" spans="1:7">
      <c r="A414" s="16">
        <v>413</v>
      </c>
      <c r="B414" s="19" t="s">
        <v>3099</v>
      </c>
      <c r="C414" s="18">
        <v>1.6000000000000001E-3</v>
      </c>
      <c r="D414" s="16">
        <v>0.4</v>
      </c>
      <c r="E414" s="18">
        <v>0</v>
      </c>
      <c r="F414" s="16"/>
      <c r="G414" s="16" t="s">
        <v>3798</v>
      </c>
    </row>
    <row r="415" spans="1:7">
      <c r="A415" s="16">
        <v>414</v>
      </c>
      <c r="B415" s="19" t="s">
        <v>2561</v>
      </c>
      <c r="C415" s="18">
        <v>3.1862458301257401</v>
      </c>
      <c r="D415" s="16">
        <v>0.4</v>
      </c>
      <c r="E415" s="18">
        <v>0</v>
      </c>
      <c r="F415" s="16"/>
      <c r="G415" s="16" t="s">
        <v>3798</v>
      </c>
    </row>
    <row r="416" spans="1:7">
      <c r="A416" s="16">
        <v>415</v>
      </c>
      <c r="B416" s="19" t="s">
        <v>2632</v>
      </c>
      <c r="C416" s="18">
        <v>10.134780600461889</v>
      </c>
      <c r="D416" s="16">
        <v>0.4</v>
      </c>
      <c r="E416" s="18">
        <v>0</v>
      </c>
      <c r="F416" s="16"/>
      <c r="G416" s="16" t="s">
        <v>3798</v>
      </c>
    </row>
    <row r="417" spans="1:7">
      <c r="A417" s="16">
        <v>416</v>
      </c>
      <c r="B417" s="19" t="s">
        <v>706</v>
      </c>
      <c r="C417" s="18">
        <v>2.6599999999999997</v>
      </c>
      <c r="D417" s="16">
        <v>0.3</v>
      </c>
      <c r="E417" s="18">
        <v>0</v>
      </c>
      <c r="F417" s="16"/>
      <c r="G417" s="16" t="s">
        <v>3797</v>
      </c>
    </row>
    <row r="418" spans="1:7">
      <c r="A418" s="16">
        <v>417</v>
      </c>
      <c r="B418" s="19" t="s">
        <v>3165</v>
      </c>
      <c r="C418" s="18">
        <v>9.6000000000000002E-2</v>
      </c>
      <c r="D418" s="16">
        <v>0.4</v>
      </c>
      <c r="E418" s="18">
        <v>0</v>
      </c>
      <c r="F418" s="16"/>
      <c r="G418" s="16" t="s">
        <v>3798</v>
      </c>
    </row>
    <row r="419" spans="1:7">
      <c r="A419" s="16">
        <v>418</v>
      </c>
      <c r="B419" s="19" t="s">
        <v>770</v>
      </c>
      <c r="C419" s="18">
        <v>5.6698673094639904</v>
      </c>
      <c r="D419" s="16">
        <v>0.4</v>
      </c>
      <c r="E419" s="18">
        <v>0</v>
      </c>
      <c r="F419" s="16"/>
      <c r="G419" s="16" t="s">
        <v>3798</v>
      </c>
    </row>
    <row r="420" spans="1:7">
      <c r="A420" s="16">
        <v>419</v>
      </c>
      <c r="B420" s="19" t="s">
        <v>2283</v>
      </c>
      <c r="C420" s="18">
        <v>1.5</v>
      </c>
      <c r="D420" s="16">
        <v>0.4</v>
      </c>
      <c r="E420" s="18">
        <v>0</v>
      </c>
      <c r="F420" s="16"/>
      <c r="G420" s="16" t="s">
        <v>3798</v>
      </c>
    </row>
    <row r="421" spans="1:7">
      <c r="A421" s="16">
        <v>420</v>
      </c>
      <c r="B421" s="19" t="s">
        <v>3240</v>
      </c>
      <c r="C421" s="18">
        <v>9.6000000000000002E-2</v>
      </c>
      <c r="D421" s="16">
        <v>0.4</v>
      </c>
      <c r="E421" s="18">
        <v>0</v>
      </c>
      <c r="F421" s="16"/>
      <c r="G421" s="16" t="s">
        <v>3798</v>
      </c>
    </row>
    <row r="422" spans="1:7">
      <c r="A422" s="16">
        <v>421</v>
      </c>
      <c r="B422" s="19" t="s">
        <v>2947</v>
      </c>
      <c r="C422" s="18">
        <v>2.3999999999999998E-3</v>
      </c>
      <c r="D422" s="16">
        <v>0.4</v>
      </c>
      <c r="E422" s="18">
        <v>0</v>
      </c>
      <c r="F422" s="16"/>
      <c r="G422" s="16" t="s">
        <v>3798</v>
      </c>
    </row>
    <row r="423" spans="1:7">
      <c r="A423" s="16">
        <v>422</v>
      </c>
      <c r="B423" s="19" t="s">
        <v>674</v>
      </c>
      <c r="C423" s="18">
        <v>0.2</v>
      </c>
      <c r="D423" s="16">
        <v>0.4</v>
      </c>
      <c r="E423" s="18">
        <v>0</v>
      </c>
      <c r="F423" s="16"/>
      <c r="G423" s="16" t="s">
        <v>3798</v>
      </c>
    </row>
    <row r="424" spans="1:7">
      <c r="A424" s="16">
        <v>423</v>
      </c>
      <c r="B424" s="19" t="s">
        <v>1586</v>
      </c>
      <c r="C424" s="18">
        <v>0.6</v>
      </c>
      <c r="D424" s="16">
        <v>0.4</v>
      </c>
      <c r="E424" s="18">
        <v>0</v>
      </c>
      <c r="F424" s="16"/>
      <c r="G424" s="16" t="s">
        <v>3798</v>
      </c>
    </row>
    <row r="425" spans="1:7">
      <c r="A425" s="16">
        <v>424</v>
      </c>
      <c r="B425" s="19" t="s">
        <v>2190</v>
      </c>
      <c r="C425" s="18">
        <v>2.7045512368349001</v>
      </c>
      <c r="D425" s="16">
        <v>0.4</v>
      </c>
      <c r="E425" s="18">
        <v>0</v>
      </c>
      <c r="F425" s="16"/>
      <c r="G425" s="16" t="s">
        <v>3798</v>
      </c>
    </row>
    <row r="426" spans="1:7">
      <c r="A426" s="16">
        <v>425</v>
      </c>
      <c r="B426" s="19" t="s">
        <v>2154</v>
      </c>
      <c r="C426" s="18">
        <v>1.28175805776475</v>
      </c>
      <c r="D426" s="16">
        <v>0.3</v>
      </c>
      <c r="E426" s="18">
        <v>0</v>
      </c>
      <c r="F426" s="16"/>
      <c r="G426" s="16" t="s">
        <v>3797</v>
      </c>
    </row>
    <row r="427" spans="1:7">
      <c r="A427" s="16">
        <v>426</v>
      </c>
      <c r="B427" s="19" t="s">
        <v>580</v>
      </c>
      <c r="C427" s="18">
        <v>9.1971401077752155</v>
      </c>
      <c r="D427" s="16">
        <v>0.4</v>
      </c>
      <c r="E427" s="18">
        <v>0</v>
      </c>
      <c r="F427" s="16"/>
      <c r="G427" s="16" t="s">
        <v>3798</v>
      </c>
    </row>
    <row r="428" spans="1:7">
      <c r="A428" s="16">
        <v>427</v>
      </c>
      <c r="B428" s="19" t="s">
        <v>919</v>
      </c>
      <c r="C428" s="18">
        <v>0.13</v>
      </c>
      <c r="D428" s="16">
        <v>0.4</v>
      </c>
      <c r="E428" s="18">
        <v>0</v>
      </c>
      <c r="F428" s="16"/>
      <c r="G428" s="16" t="s">
        <v>3798</v>
      </c>
    </row>
    <row r="429" spans="1:7">
      <c r="A429" s="16">
        <v>428</v>
      </c>
      <c r="B429" s="19" t="s">
        <v>1697</v>
      </c>
      <c r="C429" s="18">
        <v>1</v>
      </c>
      <c r="D429" s="16">
        <v>0.3</v>
      </c>
      <c r="E429" s="18">
        <v>0</v>
      </c>
      <c r="F429" s="16"/>
      <c r="G429" s="16" t="s">
        <v>3798</v>
      </c>
    </row>
    <row r="430" spans="1:7">
      <c r="A430" s="16">
        <v>429</v>
      </c>
      <c r="B430" s="19" t="s">
        <v>3464</v>
      </c>
      <c r="C430" s="18">
        <v>0.04</v>
      </c>
      <c r="D430" s="16">
        <v>0.4</v>
      </c>
      <c r="E430" s="18">
        <v>0</v>
      </c>
      <c r="F430" s="16"/>
      <c r="G430" s="16" t="s">
        <v>3798</v>
      </c>
    </row>
    <row r="431" spans="1:7">
      <c r="A431" s="16">
        <v>430</v>
      </c>
      <c r="B431" s="19" t="s">
        <v>3354</v>
      </c>
      <c r="C431" s="18">
        <v>8.0000000000000002E-3</v>
      </c>
      <c r="D431" s="16">
        <v>0.4</v>
      </c>
      <c r="E431" s="18">
        <v>0</v>
      </c>
      <c r="F431" s="16"/>
      <c r="G431" s="16" t="s">
        <v>3798</v>
      </c>
    </row>
    <row r="432" spans="1:7">
      <c r="A432" s="16">
        <v>431</v>
      </c>
      <c r="B432" s="19" t="s">
        <v>3113</v>
      </c>
      <c r="C432" s="18">
        <v>0</v>
      </c>
      <c r="D432" s="16">
        <v>0.4</v>
      </c>
      <c r="E432" s="18">
        <v>0</v>
      </c>
      <c r="F432" s="16"/>
      <c r="G432" s="16" t="s">
        <v>3798</v>
      </c>
    </row>
    <row r="433" spans="1:7">
      <c r="A433" s="16">
        <v>432</v>
      </c>
      <c r="B433" s="19" t="s">
        <v>866</v>
      </c>
      <c r="C433" s="18">
        <v>0.2</v>
      </c>
      <c r="D433" s="16">
        <v>0.4</v>
      </c>
      <c r="E433" s="18">
        <v>0</v>
      </c>
      <c r="F433" s="16"/>
      <c r="G433" s="16" t="s">
        <v>3798</v>
      </c>
    </row>
    <row r="434" spans="1:7">
      <c r="A434" s="16">
        <v>433</v>
      </c>
      <c r="B434" s="19" t="s">
        <v>992</v>
      </c>
      <c r="C434" s="18">
        <v>0.55000000000000004</v>
      </c>
      <c r="D434" s="16">
        <v>0.4</v>
      </c>
      <c r="E434" s="18">
        <v>0</v>
      </c>
      <c r="F434" s="16"/>
      <c r="G434" s="16" t="s">
        <v>3798</v>
      </c>
    </row>
    <row r="435" spans="1:7">
      <c r="A435" s="16">
        <v>434</v>
      </c>
      <c r="B435" s="19" t="s">
        <v>873</v>
      </c>
      <c r="C435" s="18">
        <v>0.2</v>
      </c>
      <c r="D435" s="16">
        <v>0.4</v>
      </c>
      <c r="E435" s="18">
        <v>0</v>
      </c>
      <c r="F435" s="16"/>
      <c r="G435" s="16" t="s">
        <v>3798</v>
      </c>
    </row>
    <row r="436" spans="1:7">
      <c r="A436" s="16">
        <v>435</v>
      </c>
      <c r="B436" s="19" t="s">
        <v>679</v>
      </c>
      <c r="C436" s="18">
        <v>0.4</v>
      </c>
      <c r="D436" s="16">
        <v>0.4</v>
      </c>
      <c r="E436" s="18">
        <v>0</v>
      </c>
      <c r="F436" s="16"/>
      <c r="G436" s="16" t="s">
        <v>3798</v>
      </c>
    </row>
    <row r="437" spans="1:7">
      <c r="A437" s="16">
        <v>436</v>
      </c>
      <c r="B437" s="19" t="s">
        <v>591</v>
      </c>
      <c r="C437" s="18">
        <v>0.25</v>
      </c>
      <c r="D437" s="16">
        <v>0.4</v>
      </c>
      <c r="E437" s="18">
        <v>0</v>
      </c>
      <c r="F437" s="16"/>
      <c r="G437" s="16" t="s">
        <v>3798</v>
      </c>
    </row>
    <row r="438" spans="1:7">
      <c r="A438" s="16">
        <v>437</v>
      </c>
      <c r="B438" s="19" t="s">
        <v>729</v>
      </c>
      <c r="C438" s="18">
        <v>0.2</v>
      </c>
      <c r="D438" s="16">
        <v>0.4</v>
      </c>
      <c r="E438" s="18">
        <v>0</v>
      </c>
      <c r="F438" s="16"/>
      <c r="G438" s="16" t="s">
        <v>3798</v>
      </c>
    </row>
    <row r="439" spans="1:7">
      <c r="A439" s="16">
        <v>438</v>
      </c>
      <c r="B439" s="19" t="s">
        <v>1670</v>
      </c>
      <c r="C439" s="18">
        <v>0.5</v>
      </c>
      <c r="D439" s="16">
        <v>0.4</v>
      </c>
      <c r="E439" s="18">
        <v>0</v>
      </c>
      <c r="F439" s="16"/>
      <c r="G439" s="16" t="s">
        <v>3798</v>
      </c>
    </row>
    <row r="440" spans="1:7">
      <c r="A440" s="16">
        <v>439</v>
      </c>
      <c r="B440" s="19" t="s">
        <v>1008</v>
      </c>
      <c r="C440" s="18">
        <v>0.09</v>
      </c>
      <c r="D440" s="16">
        <v>0.4</v>
      </c>
      <c r="E440" s="18">
        <v>0</v>
      </c>
      <c r="F440" s="16"/>
      <c r="G440" s="16" t="s">
        <v>3798</v>
      </c>
    </row>
    <row r="441" spans="1:7">
      <c r="A441" s="16">
        <v>440</v>
      </c>
      <c r="B441" s="19" t="s">
        <v>993</v>
      </c>
      <c r="C441" s="18">
        <v>0.44999999999999996</v>
      </c>
      <c r="D441" s="16">
        <v>0.4</v>
      </c>
      <c r="E441" s="18">
        <v>0</v>
      </c>
      <c r="F441" s="16"/>
      <c r="G441" s="16" t="s">
        <v>3798</v>
      </c>
    </row>
    <row r="442" spans="1:7">
      <c r="A442" s="16">
        <v>441</v>
      </c>
      <c r="B442" s="19" t="s">
        <v>1253</v>
      </c>
      <c r="C442" s="18">
        <v>0.25</v>
      </c>
      <c r="D442" s="16">
        <v>0.4</v>
      </c>
      <c r="E442" s="18">
        <v>0</v>
      </c>
      <c r="F442" s="16"/>
      <c r="G442" s="16" t="s">
        <v>3798</v>
      </c>
    </row>
    <row r="443" spans="1:7">
      <c r="A443" s="16">
        <v>442</v>
      </c>
      <c r="B443" s="19" t="s">
        <v>693</v>
      </c>
      <c r="C443" s="18">
        <v>2.1047954837054101</v>
      </c>
      <c r="D443" s="16">
        <v>0.4</v>
      </c>
      <c r="E443" s="18">
        <v>0</v>
      </c>
      <c r="F443" s="16"/>
      <c r="G443" s="16" t="s">
        <v>3798</v>
      </c>
    </row>
    <row r="444" spans="1:7">
      <c r="A444" s="16">
        <v>443</v>
      </c>
      <c r="B444" s="19" t="s">
        <v>3528</v>
      </c>
      <c r="C444" s="18">
        <v>2.4E-2</v>
      </c>
      <c r="D444" s="16">
        <v>0.4</v>
      </c>
      <c r="E444" s="18">
        <v>0</v>
      </c>
      <c r="F444" s="16"/>
      <c r="G444" s="16" t="s">
        <v>3798</v>
      </c>
    </row>
    <row r="445" spans="1:7">
      <c r="A445" s="16">
        <v>444</v>
      </c>
      <c r="B445" s="19" t="s">
        <v>588</v>
      </c>
      <c r="C445" s="18">
        <v>8.4442762939325142</v>
      </c>
      <c r="D445" s="16">
        <v>0.4</v>
      </c>
      <c r="E445" s="18">
        <v>0</v>
      </c>
      <c r="F445" s="16"/>
      <c r="G445" s="16" t="s">
        <v>3798</v>
      </c>
    </row>
    <row r="446" spans="1:7">
      <c r="A446" s="16">
        <v>445</v>
      </c>
      <c r="B446" s="19" t="s">
        <v>718</v>
      </c>
      <c r="C446" s="18">
        <v>3.2</v>
      </c>
      <c r="D446" s="16">
        <v>0.4</v>
      </c>
      <c r="E446" s="18">
        <v>0</v>
      </c>
      <c r="F446" s="16"/>
      <c r="G446" s="16" t="s">
        <v>3798</v>
      </c>
    </row>
    <row r="447" spans="1:7">
      <c r="A447" s="16">
        <v>446</v>
      </c>
      <c r="B447" s="19" t="s">
        <v>832</v>
      </c>
      <c r="C447" s="18">
        <v>0.41600000000000004</v>
      </c>
      <c r="D447" s="16">
        <v>0.4</v>
      </c>
      <c r="E447" s="18">
        <v>0</v>
      </c>
      <c r="F447" s="16"/>
      <c r="G447" s="16" t="s">
        <v>3798</v>
      </c>
    </row>
    <row r="448" spans="1:7">
      <c r="A448" s="16">
        <v>447</v>
      </c>
      <c r="B448" s="19" t="s">
        <v>637</v>
      </c>
      <c r="C448" s="18">
        <v>0.42400000000000004</v>
      </c>
      <c r="D448" s="16">
        <v>0.4</v>
      </c>
      <c r="E448" s="18">
        <v>0</v>
      </c>
      <c r="F448" s="16"/>
      <c r="G448" s="16" t="s">
        <v>3798</v>
      </c>
    </row>
    <row r="449" spans="1:7">
      <c r="A449" s="16">
        <v>448</v>
      </c>
      <c r="B449" s="19" t="s">
        <v>665</v>
      </c>
      <c r="C449" s="18">
        <v>3.4462458301257404</v>
      </c>
      <c r="D449" s="16">
        <v>0.2</v>
      </c>
      <c r="E449" s="18">
        <v>0</v>
      </c>
      <c r="F449" s="16"/>
      <c r="G449" s="16" t="s">
        <v>3805</v>
      </c>
    </row>
    <row r="450" spans="1:7">
      <c r="A450" s="16">
        <v>449</v>
      </c>
      <c r="B450" s="19" t="s">
        <v>2118</v>
      </c>
      <c r="C450" s="18">
        <v>2.54555546812206</v>
      </c>
      <c r="D450" s="16">
        <v>0.4</v>
      </c>
      <c r="E450" s="18">
        <v>0</v>
      </c>
      <c r="F450" s="16"/>
      <c r="G450" s="16" t="s">
        <v>3798</v>
      </c>
    </row>
    <row r="451" spans="1:7">
      <c r="A451" s="16">
        <v>450</v>
      </c>
      <c r="B451" s="19" t="s">
        <v>3045</v>
      </c>
      <c r="C451" s="18">
        <v>1.6000000000000001E-3</v>
      </c>
      <c r="D451" s="16">
        <v>0.4</v>
      </c>
      <c r="E451" s="18">
        <v>0</v>
      </c>
      <c r="F451" s="16"/>
      <c r="G451" s="16" t="s">
        <v>3798</v>
      </c>
    </row>
    <row r="452" spans="1:7">
      <c r="A452" s="16">
        <v>451</v>
      </c>
      <c r="B452" s="19" t="s">
        <v>642</v>
      </c>
      <c r="C452" s="18">
        <v>0.32</v>
      </c>
      <c r="D452" s="16">
        <v>0.4</v>
      </c>
      <c r="E452" s="18">
        <v>0</v>
      </c>
      <c r="F452" s="16"/>
      <c r="G452" s="16" t="s">
        <v>3798</v>
      </c>
    </row>
    <row r="453" spans="1:7">
      <c r="A453" s="16">
        <v>452</v>
      </c>
      <c r="B453" s="19" t="s">
        <v>955</v>
      </c>
      <c r="C453" s="18">
        <v>0.05</v>
      </c>
      <c r="D453" s="16">
        <v>0.4</v>
      </c>
      <c r="E453" s="18">
        <v>0</v>
      </c>
      <c r="F453" s="16"/>
      <c r="G453" s="16" t="s">
        <v>3798</v>
      </c>
    </row>
    <row r="454" spans="1:7">
      <c r="A454" s="16">
        <v>453</v>
      </c>
      <c r="B454" s="19" t="s">
        <v>2515</v>
      </c>
      <c r="C454" s="18">
        <v>3.0427200410572199</v>
      </c>
      <c r="D454" s="16">
        <v>0.3</v>
      </c>
      <c r="E454" s="18">
        <v>0</v>
      </c>
      <c r="F454" s="16"/>
      <c r="G454" s="16" t="s">
        <v>3797</v>
      </c>
    </row>
    <row r="455" spans="1:7">
      <c r="A455" s="16">
        <v>454</v>
      </c>
      <c r="B455" s="19" t="s">
        <v>1279</v>
      </c>
      <c r="C455" s="18">
        <v>0.1</v>
      </c>
      <c r="D455" s="16">
        <v>0.4</v>
      </c>
      <c r="E455" s="18">
        <v>0</v>
      </c>
      <c r="F455" s="16"/>
      <c r="G455" s="16" t="s">
        <v>3798</v>
      </c>
    </row>
    <row r="456" spans="1:7">
      <c r="A456" s="16">
        <v>455</v>
      </c>
      <c r="B456" s="19" t="s">
        <v>868</v>
      </c>
      <c r="C456" s="18">
        <v>0.2</v>
      </c>
      <c r="D456" s="16">
        <v>0.4</v>
      </c>
      <c r="E456" s="18">
        <v>0</v>
      </c>
      <c r="F456" s="16"/>
      <c r="G456" s="16" t="s">
        <v>3798</v>
      </c>
    </row>
    <row r="457" spans="1:7">
      <c r="A457" s="16">
        <v>456</v>
      </c>
      <c r="B457" s="19" t="s">
        <v>621</v>
      </c>
      <c r="C457" s="18">
        <v>8.8800000000000008</v>
      </c>
      <c r="D457" s="16">
        <v>0.3</v>
      </c>
      <c r="E457" s="18">
        <v>0</v>
      </c>
      <c r="F457" s="16"/>
      <c r="G457" s="16" t="s">
        <v>3797</v>
      </c>
    </row>
    <row r="458" spans="1:7">
      <c r="A458" s="16">
        <v>457</v>
      </c>
      <c r="B458" s="19" t="s">
        <v>1568</v>
      </c>
      <c r="C458" s="18">
        <v>0.3</v>
      </c>
      <c r="D458" s="16">
        <v>0.4</v>
      </c>
      <c r="E458" s="18">
        <v>0</v>
      </c>
      <c r="F458" s="16"/>
      <c r="G458" s="16" t="s">
        <v>3798</v>
      </c>
    </row>
    <row r="459" spans="1:7">
      <c r="A459" s="16">
        <v>458</v>
      </c>
      <c r="B459" s="19" t="s">
        <v>1039</v>
      </c>
      <c r="C459" s="18">
        <v>4.7898896587118305</v>
      </c>
      <c r="D459" s="16">
        <v>0.4</v>
      </c>
      <c r="E459" s="18">
        <v>0</v>
      </c>
      <c r="F459" s="16"/>
      <c r="G459" s="16" t="s">
        <v>3798</v>
      </c>
    </row>
    <row r="460" spans="1:7">
      <c r="A460" s="16">
        <v>459</v>
      </c>
      <c r="B460" s="19" t="s">
        <v>765</v>
      </c>
      <c r="C460" s="18">
        <v>0.2</v>
      </c>
      <c r="D460" s="16">
        <v>0.4</v>
      </c>
      <c r="E460" s="18">
        <v>0</v>
      </c>
      <c r="F460" s="16"/>
      <c r="G460" s="16" t="s">
        <v>3798</v>
      </c>
    </row>
    <row r="461" spans="1:7">
      <c r="A461" s="16">
        <v>460</v>
      </c>
      <c r="B461" s="19" t="s">
        <v>3638</v>
      </c>
      <c r="C461" s="18">
        <v>2.4E-2</v>
      </c>
      <c r="D461" s="16">
        <v>0.4</v>
      </c>
      <c r="E461" s="18">
        <v>0</v>
      </c>
      <c r="F461" s="16"/>
      <c r="G461" s="16" t="s">
        <v>3798</v>
      </c>
    </row>
    <row r="462" spans="1:7">
      <c r="A462" s="16">
        <v>461</v>
      </c>
      <c r="B462" s="19" t="s">
        <v>1115</v>
      </c>
      <c r="C462" s="18">
        <v>2.1240000000000001</v>
      </c>
      <c r="D462" s="16">
        <v>0.4</v>
      </c>
      <c r="E462" s="18" t="s">
        <v>3801</v>
      </c>
      <c r="F462" s="16"/>
      <c r="G462" s="16" t="s">
        <v>3798</v>
      </c>
    </row>
    <row r="463" spans="1:7">
      <c r="A463" s="16">
        <v>462</v>
      </c>
      <c r="B463" s="19" t="s">
        <v>858</v>
      </c>
      <c r="C463" s="18">
        <v>0.2044</v>
      </c>
      <c r="D463" s="16">
        <v>0.4</v>
      </c>
      <c r="E463" s="18">
        <v>0</v>
      </c>
      <c r="F463" s="16"/>
      <c r="G463" s="16" t="s">
        <v>3798</v>
      </c>
    </row>
    <row r="464" spans="1:7">
      <c r="A464" s="16">
        <v>463</v>
      </c>
      <c r="B464" s="19" t="s">
        <v>1361</v>
      </c>
      <c r="C464" s="18">
        <v>3.147213897028045</v>
      </c>
      <c r="D464" s="16">
        <v>0.4</v>
      </c>
      <c r="E464" s="18">
        <v>0</v>
      </c>
      <c r="F464" s="16"/>
      <c r="G464" s="16" t="s">
        <v>3798</v>
      </c>
    </row>
    <row r="465" spans="1:7">
      <c r="A465" s="16">
        <v>464</v>
      </c>
      <c r="B465" s="19" t="s">
        <v>816</v>
      </c>
      <c r="C465" s="18">
        <v>0.2</v>
      </c>
      <c r="D465" s="16">
        <v>0.4</v>
      </c>
      <c r="E465" s="18">
        <v>0</v>
      </c>
      <c r="F465" s="16"/>
      <c r="G465" s="16" t="s">
        <v>3798</v>
      </c>
    </row>
    <row r="466" spans="1:7">
      <c r="A466" s="16">
        <v>465</v>
      </c>
      <c r="B466" s="19" t="s">
        <v>644</v>
      </c>
      <c r="C466" s="18">
        <v>7.6188781917120103</v>
      </c>
      <c r="D466" s="16">
        <v>0.4</v>
      </c>
      <c r="E466" s="18">
        <v>0</v>
      </c>
      <c r="F466" s="16"/>
      <c r="G466" s="16" t="s">
        <v>3798</v>
      </c>
    </row>
    <row r="467" spans="1:7">
      <c r="A467" s="16">
        <v>466</v>
      </c>
      <c r="B467" s="19" t="s">
        <v>653</v>
      </c>
      <c r="C467" s="18">
        <v>14.204803695150121</v>
      </c>
      <c r="D467" s="16">
        <v>0.4</v>
      </c>
      <c r="E467" s="18">
        <v>0</v>
      </c>
      <c r="F467" s="16"/>
      <c r="G467" s="16" t="s">
        <v>3798</v>
      </c>
    </row>
    <row r="468" spans="1:7">
      <c r="A468" s="16">
        <v>467</v>
      </c>
      <c r="B468" s="19" t="s">
        <v>922</v>
      </c>
      <c r="C468" s="18">
        <v>0.05</v>
      </c>
      <c r="D468" s="16">
        <v>0.4</v>
      </c>
      <c r="E468" s="18">
        <v>0</v>
      </c>
      <c r="F468" s="16"/>
      <c r="G468" s="16" t="s">
        <v>3798</v>
      </c>
    </row>
    <row r="469" spans="1:7">
      <c r="A469" s="16">
        <v>468</v>
      </c>
      <c r="B469" s="19" t="s">
        <v>1220</v>
      </c>
      <c r="C469" s="18">
        <v>0.1</v>
      </c>
      <c r="D469" s="16">
        <v>0.4</v>
      </c>
      <c r="E469" s="18">
        <v>0</v>
      </c>
      <c r="F469" s="16"/>
      <c r="G469" s="16" t="s">
        <v>3798</v>
      </c>
    </row>
    <row r="470" spans="1:7">
      <c r="A470" s="16">
        <v>469</v>
      </c>
      <c r="B470" s="19" t="s">
        <v>2112</v>
      </c>
      <c r="C470" s="18">
        <v>1.24990372540812</v>
      </c>
      <c r="D470" s="16">
        <v>0.4</v>
      </c>
      <c r="E470" s="18">
        <v>0</v>
      </c>
      <c r="F470" s="16"/>
      <c r="G470" s="16" t="s">
        <v>3798</v>
      </c>
    </row>
    <row r="471" spans="1:7">
      <c r="A471" s="16">
        <v>470</v>
      </c>
      <c r="B471" s="19" t="s">
        <v>597</v>
      </c>
      <c r="C471" s="18">
        <v>3.6625248136586999</v>
      </c>
      <c r="D471" s="16">
        <v>0.4</v>
      </c>
      <c r="E471" s="18">
        <v>0</v>
      </c>
      <c r="F471" s="16"/>
      <c r="G471" s="16" t="s">
        <v>3798</v>
      </c>
    </row>
    <row r="472" spans="1:7">
      <c r="A472" s="16">
        <v>471</v>
      </c>
      <c r="B472" s="19" t="s">
        <v>1809</v>
      </c>
      <c r="C472" s="18">
        <v>0.53910841356215999</v>
      </c>
      <c r="D472" s="16">
        <v>0.4</v>
      </c>
      <c r="E472" s="18">
        <v>0</v>
      </c>
      <c r="F472" s="16"/>
      <c r="G472" s="16" t="s">
        <v>3798</v>
      </c>
    </row>
    <row r="473" spans="1:7">
      <c r="A473" s="16">
        <v>472</v>
      </c>
      <c r="B473" s="19" t="s">
        <v>560</v>
      </c>
      <c r="C473" s="18">
        <v>31.506576402859181</v>
      </c>
      <c r="D473" s="16">
        <v>0.3</v>
      </c>
      <c r="E473" s="18">
        <v>0</v>
      </c>
      <c r="F473" s="16"/>
      <c r="G473" s="16" t="s">
        <v>3806</v>
      </c>
    </row>
    <row r="474" spans="1:7">
      <c r="A474" s="16">
        <v>473</v>
      </c>
      <c r="B474" s="19" t="s">
        <v>3732</v>
      </c>
      <c r="C474" s="18">
        <v>0.2</v>
      </c>
      <c r="D474" s="16">
        <v>0.3</v>
      </c>
      <c r="E474" s="18" t="s">
        <v>3801</v>
      </c>
      <c r="F474" s="16"/>
      <c r="G474" s="16" t="s">
        <v>3797</v>
      </c>
    </row>
    <row r="475" spans="1:7">
      <c r="A475" s="16">
        <v>474</v>
      </c>
      <c r="B475" s="19" t="s">
        <v>3547</v>
      </c>
      <c r="C475" s="18">
        <v>2.4E-2</v>
      </c>
      <c r="D475" s="16">
        <v>0.4</v>
      </c>
      <c r="E475" s="18">
        <v>0</v>
      </c>
      <c r="F475" s="16"/>
      <c r="G475" s="16" t="s">
        <v>3798</v>
      </c>
    </row>
    <row r="476" spans="1:7">
      <c r="A476" s="16">
        <v>475</v>
      </c>
      <c r="B476" s="19" t="s">
        <v>799</v>
      </c>
      <c r="C476" s="18">
        <v>0.2</v>
      </c>
      <c r="D476" s="16">
        <v>0.4</v>
      </c>
      <c r="E476" s="18">
        <v>0</v>
      </c>
      <c r="F476" s="16"/>
      <c r="G476" s="16" t="s">
        <v>3798</v>
      </c>
    </row>
    <row r="477" spans="1:7">
      <c r="A477" s="16">
        <v>476</v>
      </c>
      <c r="B477" s="19" t="s">
        <v>650</v>
      </c>
      <c r="C477" s="18">
        <v>0.2</v>
      </c>
      <c r="D477" s="16">
        <v>0.3</v>
      </c>
      <c r="E477" s="18">
        <v>0</v>
      </c>
      <c r="F477" s="16"/>
      <c r="G477" s="16" t="s">
        <v>3797</v>
      </c>
    </row>
    <row r="478" spans="1:7">
      <c r="A478" s="16">
        <v>477</v>
      </c>
      <c r="B478" s="19" t="s">
        <v>2380</v>
      </c>
      <c r="C478" s="18">
        <v>1.69673595073133</v>
      </c>
      <c r="D478" s="16">
        <v>0.3</v>
      </c>
      <c r="E478" s="18">
        <v>0</v>
      </c>
      <c r="F478" s="16"/>
      <c r="G478" s="16" t="s">
        <v>3797</v>
      </c>
    </row>
    <row r="479" spans="1:7">
      <c r="A479" s="16">
        <v>478</v>
      </c>
      <c r="B479" s="19" t="s">
        <v>1706</v>
      </c>
      <c r="C479" s="18">
        <v>2.53775638342402</v>
      </c>
      <c r="D479" s="16">
        <v>0.4</v>
      </c>
      <c r="E479" s="18">
        <v>0</v>
      </c>
      <c r="F479" s="16"/>
      <c r="G479" s="16" t="s">
        <v>3798</v>
      </c>
    </row>
    <row r="480" spans="1:7">
      <c r="A480" s="16">
        <v>479</v>
      </c>
      <c r="B480" s="19" t="s">
        <v>2538</v>
      </c>
      <c r="C480" s="18">
        <v>3.1212676417757299</v>
      </c>
      <c r="D480" s="16">
        <v>0.4</v>
      </c>
      <c r="E480" s="18">
        <v>0</v>
      </c>
      <c r="F480" s="16"/>
      <c r="G480" s="16" t="s">
        <v>3798</v>
      </c>
    </row>
    <row r="481" spans="1:7">
      <c r="A481" s="16">
        <v>480</v>
      </c>
      <c r="B481" s="19" t="s">
        <v>725</v>
      </c>
      <c r="C481" s="18">
        <v>12.644</v>
      </c>
      <c r="D481" s="16">
        <v>0.4</v>
      </c>
      <c r="E481" s="18">
        <v>0</v>
      </c>
      <c r="F481" s="16"/>
      <c r="G481" s="16" t="s">
        <v>3798</v>
      </c>
    </row>
    <row r="482" spans="1:7">
      <c r="A482" s="16">
        <v>481</v>
      </c>
      <c r="B482" s="19" t="s">
        <v>930</v>
      </c>
      <c r="C482" s="18">
        <v>0.05</v>
      </c>
      <c r="D482" s="16">
        <v>0.4</v>
      </c>
      <c r="E482" s="18">
        <v>0</v>
      </c>
      <c r="F482" s="16"/>
      <c r="G482" s="16" t="s">
        <v>3798</v>
      </c>
    </row>
    <row r="483" spans="1:7">
      <c r="A483" s="16">
        <v>482</v>
      </c>
      <c r="B483" s="19" t="s">
        <v>685</v>
      </c>
      <c r="C483" s="18">
        <v>4.0268981267641806</v>
      </c>
      <c r="D483" s="16">
        <v>0.3</v>
      </c>
      <c r="E483" s="18">
        <v>0</v>
      </c>
      <c r="F483" s="16"/>
      <c r="G483" s="16" t="s">
        <v>3797</v>
      </c>
    </row>
    <row r="484" spans="1:7">
      <c r="A484" s="16">
        <v>483</v>
      </c>
      <c r="B484" s="19" t="s">
        <v>667</v>
      </c>
      <c r="C484" s="18">
        <v>0.4</v>
      </c>
      <c r="D484" s="16">
        <v>0.4</v>
      </c>
      <c r="E484" s="18">
        <v>0</v>
      </c>
      <c r="F484" s="16"/>
      <c r="G484" s="16" t="s">
        <v>3798</v>
      </c>
    </row>
    <row r="485" spans="1:7">
      <c r="A485" s="16">
        <v>484</v>
      </c>
      <c r="B485" s="19" t="s">
        <v>3630</v>
      </c>
      <c r="C485" s="18">
        <v>2.4E-2</v>
      </c>
      <c r="D485" s="16">
        <v>0.4</v>
      </c>
      <c r="E485" s="18">
        <v>0</v>
      </c>
      <c r="F485" s="16"/>
      <c r="G485" s="16" t="s">
        <v>3798</v>
      </c>
    </row>
    <row r="486" spans="1:7">
      <c r="A486" s="16">
        <v>485</v>
      </c>
      <c r="B486" s="19" t="s">
        <v>2346</v>
      </c>
      <c r="C486" s="18">
        <v>1.64084167308186</v>
      </c>
      <c r="D486" s="16">
        <v>0.4</v>
      </c>
      <c r="E486" s="18">
        <v>0</v>
      </c>
      <c r="F486" s="16"/>
      <c r="G486" s="16" t="s">
        <v>3798</v>
      </c>
    </row>
    <row r="487" spans="1:7">
      <c r="A487" s="16">
        <v>486</v>
      </c>
      <c r="B487" s="19" t="s">
        <v>3498</v>
      </c>
      <c r="C487" s="18">
        <v>0.04</v>
      </c>
      <c r="D487" s="16">
        <v>0.4</v>
      </c>
      <c r="E487" s="18">
        <v>0</v>
      </c>
      <c r="F487" s="16"/>
      <c r="G487" s="16" t="s">
        <v>3798</v>
      </c>
    </row>
    <row r="488" spans="1:7">
      <c r="A488" s="16">
        <v>487</v>
      </c>
      <c r="B488" s="19" t="s">
        <v>939</v>
      </c>
      <c r="C488" s="18">
        <v>0.05</v>
      </c>
      <c r="D488" s="16">
        <v>0.3</v>
      </c>
      <c r="E488" s="18">
        <v>0</v>
      </c>
      <c r="F488" s="16"/>
      <c r="G488" s="16" t="s">
        <v>3797</v>
      </c>
    </row>
    <row r="489" spans="1:7">
      <c r="A489" s="16">
        <v>488</v>
      </c>
      <c r="B489" s="19" t="s">
        <v>3262</v>
      </c>
      <c r="C489" s="18">
        <v>6.4000000000000001E-2</v>
      </c>
      <c r="D489" s="16">
        <v>0.4</v>
      </c>
      <c r="E489" s="18">
        <v>0</v>
      </c>
      <c r="F489" s="16"/>
      <c r="G489" s="16" t="s">
        <v>3798</v>
      </c>
    </row>
    <row r="490" spans="1:7">
      <c r="A490" s="16">
        <v>489</v>
      </c>
      <c r="B490" s="19" t="s">
        <v>1401</v>
      </c>
      <c r="C490" s="18">
        <v>0.25</v>
      </c>
      <c r="D490" s="16">
        <v>0.4</v>
      </c>
      <c r="E490" s="18">
        <v>0</v>
      </c>
      <c r="F490" s="16"/>
      <c r="G490" s="16" t="s">
        <v>3798</v>
      </c>
    </row>
    <row r="491" spans="1:7">
      <c r="A491" s="16">
        <v>490</v>
      </c>
      <c r="B491" s="19" t="s">
        <v>1345</v>
      </c>
      <c r="C491" s="18">
        <v>3.3808001026430601</v>
      </c>
      <c r="D491" s="16">
        <v>0.4</v>
      </c>
      <c r="E491" s="18">
        <v>0</v>
      </c>
      <c r="F491" s="16"/>
      <c r="G491" s="16" t="s">
        <v>3798</v>
      </c>
    </row>
    <row r="492" spans="1:7">
      <c r="A492" s="16">
        <v>491</v>
      </c>
      <c r="B492" s="19" t="s">
        <v>3555</v>
      </c>
      <c r="C492" s="18">
        <v>2.4E-2</v>
      </c>
      <c r="D492" s="16">
        <v>0.4</v>
      </c>
      <c r="E492" s="18">
        <v>0</v>
      </c>
      <c r="F492" s="16"/>
      <c r="G492" s="16" t="s">
        <v>3798</v>
      </c>
    </row>
    <row r="493" spans="1:7">
      <c r="A493" s="16">
        <v>492</v>
      </c>
      <c r="B493" s="19" t="s">
        <v>2695</v>
      </c>
      <c r="C493" s="18">
        <v>6.3760000000000003</v>
      </c>
      <c r="D493" s="16">
        <v>0.4</v>
      </c>
      <c r="E493" s="18">
        <v>0</v>
      </c>
      <c r="F493" s="16"/>
      <c r="G493" s="16" t="s">
        <v>3798</v>
      </c>
    </row>
    <row r="494" spans="1:7">
      <c r="A494" s="16">
        <v>493</v>
      </c>
      <c r="B494" s="19" t="s">
        <v>3551</v>
      </c>
      <c r="C494" s="18">
        <v>2.4E-2</v>
      </c>
      <c r="D494" s="16">
        <v>0.4</v>
      </c>
      <c r="E494" s="18">
        <v>0</v>
      </c>
      <c r="F494" s="16"/>
      <c r="G494" s="16" t="s">
        <v>3798</v>
      </c>
    </row>
    <row r="495" spans="1:7">
      <c r="A495" s="16">
        <v>494</v>
      </c>
      <c r="B495" s="19" t="s">
        <v>712</v>
      </c>
      <c r="C495" s="18">
        <v>1.43780661364588</v>
      </c>
      <c r="D495" s="16">
        <v>0.4</v>
      </c>
      <c r="E495" s="18">
        <v>0</v>
      </c>
      <c r="F495" s="16"/>
      <c r="G495" s="16" t="s">
        <v>3798</v>
      </c>
    </row>
    <row r="496" spans="1:7">
      <c r="A496" s="16">
        <v>495</v>
      </c>
      <c r="B496" s="19" t="s">
        <v>3602</v>
      </c>
      <c r="C496" s="18">
        <v>2.4E-2</v>
      </c>
      <c r="D496" s="16">
        <v>0.4</v>
      </c>
      <c r="E496" s="18">
        <v>0</v>
      </c>
      <c r="F496" s="16"/>
      <c r="G496" s="16" t="s">
        <v>3798</v>
      </c>
    </row>
    <row r="497" spans="1:7">
      <c r="A497" s="16">
        <v>496</v>
      </c>
      <c r="B497" s="19" t="s">
        <v>1490</v>
      </c>
      <c r="C497" s="18">
        <v>2.4138551695269999</v>
      </c>
      <c r="D497" s="16">
        <v>0.4</v>
      </c>
      <c r="E497" s="18">
        <v>0</v>
      </c>
      <c r="F497" s="16"/>
      <c r="G497" s="16" t="s">
        <v>3798</v>
      </c>
    </row>
    <row r="498" spans="1:7">
      <c r="A498" s="16">
        <v>497</v>
      </c>
      <c r="B498" s="19" t="s">
        <v>3444</v>
      </c>
      <c r="C498" s="18">
        <v>0.04</v>
      </c>
      <c r="D498" s="16">
        <v>0.3</v>
      </c>
      <c r="E498" s="18">
        <v>0</v>
      </c>
      <c r="F498" s="16"/>
      <c r="G498" s="16" t="s">
        <v>3797</v>
      </c>
    </row>
    <row r="499" spans="1:7">
      <c r="A499" s="16">
        <v>498</v>
      </c>
      <c r="B499" s="19" t="s">
        <v>809</v>
      </c>
      <c r="C499" s="18">
        <v>0.24000000000000002</v>
      </c>
      <c r="D499" s="16">
        <v>0.4</v>
      </c>
      <c r="E499" s="18">
        <v>0</v>
      </c>
      <c r="F499" s="16"/>
      <c r="G499" s="16" t="s">
        <v>3798</v>
      </c>
    </row>
    <row r="500" spans="1:7">
      <c r="A500" s="16">
        <v>499</v>
      </c>
      <c r="B500" s="19" t="s">
        <v>689</v>
      </c>
      <c r="C500" s="18">
        <v>0.26400000000000001</v>
      </c>
      <c r="D500" s="16">
        <v>0.4</v>
      </c>
      <c r="E500" s="18">
        <v>0</v>
      </c>
      <c r="F500" s="16"/>
      <c r="G500" s="16" t="s">
        <v>3798</v>
      </c>
    </row>
    <row r="501" spans="1:7">
      <c r="A501" s="16">
        <v>500</v>
      </c>
      <c r="B501" s="19" t="s">
        <v>1239</v>
      </c>
      <c r="C501" s="18">
        <v>0.2</v>
      </c>
      <c r="D501" s="16">
        <v>0.4</v>
      </c>
      <c r="E501" s="18">
        <v>0</v>
      </c>
      <c r="F501" s="16"/>
      <c r="G501" s="16" t="s">
        <v>3798</v>
      </c>
    </row>
    <row r="502" spans="1:7">
      <c r="A502" s="16">
        <v>501</v>
      </c>
      <c r="B502" s="19" t="s">
        <v>2798</v>
      </c>
      <c r="C502" s="18">
        <v>6.96</v>
      </c>
      <c r="D502" s="16">
        <v>0.4</v>
      </c>
      <c r="E502" s="18">
        <v>0</v>
      </c>
      <c r="F502" s="16"/>
      <c r="G502" s="16" t="s">
        <v>3798</v>
      </c>
    </row>
    <row r="503" spans="1:7">
      <c r="A503" s="16">
        <v>502</v>
      </c>
      <c r="B503" s="19" t="s">
        <v>3329</v>
      </c>
      <c r="C503" s="18">
        <v>8.0000000000000002E-3</v>
      </c>
      <c r="D503" s="16">
        <v>0.4</v>
      </c>
      <c r="E503" s="18">
        <v>0</v>
      </c>
      <c r="F503" s="16"/>
      <c r="G503" s="16" t="s">
        <v>3798</v>
      </c>
    </row>
    <row r="504" spans="1:7">
      <c r="A504" s="16">
        <v>503</v>
      </c>
      <c r="B504" s="19" t="s">
        <v>672</v>
      </c>
      <c r="C504" s="18">
        <v>0.4</v>
      </c>
      <c r="D504" s="16">
        <v>0.4</v>
      </c>
      <c r="E504" s="18">
        <v>0</v>
      </c>
      <c r="F504" s="16"/>
      <c r="G504" s="16" t="s">
        <v>3798</v>
      </c>
    </row>
    <row r="505" spans="1:7">
      <c r="A505" s="16">
        <v>504</v>
      </c>
      <c r="B505" s="19" t="s">
        <v>748</v>
      </c>
      <c r="C505" s="18">
        <v>0.2</v>
      </c>
      <c r="D505" s="16">
        <v>0.4</v>
      </c>
      <c r="E505" s="18">
        <v>0</v>
      </c>
      <c r="F505" s="16"/>
      <c r="G505" s="16" t="s">
        <v>3798</v>
      </c>
    </row>
    <row r="506" spans="1:7">
      <c r="A506" s="16">
        <v>505</v>
      </c>
      <c r="B506" s="19" t="s">
        <v>2385</v>
      </c>
      <c r="C506" s="18">
        <v>1.6971954792800299</v>
      </c>
      <c r="D506" s="16">
        <v>0.4</v>
      </c>
      <c r="E506" s="18">
        <v>0</v>
      </c>
      <c r="F506" s="16"/>
      <c r="G506" s="16" t="s">
        <v>3798</v>
      </c>
    </row>
    <row r="507" spans="1:7">
      <c r="A507" s="16">
        <v>506</v>
      </c>
      <c r="B507" s="19" t="s">
        <v>3488</v>
      </c>
      <c r="C507" s="18">
        <v>0.04</v>
      </c>
      <c r="D507" s="16">
        <v>0.4</v>
      </c>
      <c r="E507" s="18">
        <v>0</v>
      </c>
      <c r="F507" s="16"/>
      <c r="G507" s="16" t="s">
        <v>3798</v>
      </c>
    </row>
    <row r="508" spans="1:7">
      <c r="A508" s="16">
        <v>507</v>
      </c>
      <c r="B508" s="19" t="s">
        <v>754</v>
      </c>
      <c r="C508" s="18">
        <v>6.92</v>
      </c>
      <c r="D508" s="16">
        <v>0.4</v>
      </c>
      <c r="E508" s="18">
        <v>0</v>
      </c>
      <c r="F508" s="16"/>
      <c r="G508" s="16" t="s">
        <v>3798</v>
      </c>
    </row>
    <row r="509" spans="1:7">
      <c r="A509" s="16">
        <v>508</v>
      </c>
      <c r="B509" s="19" t="s">
        <v>3103</v>
      </c>
      <c r="C509" s="18">
        <v>0</v>
      </c>
      <c r="D509" s="16">
        <v>0.4</v>
      </c>
      <c r="E509" s="18">
        <v>0</v>
      </c>
      <c r="F509" s="16"/>
      <c r="G509" s="16" t="s">
        <v>3798</v>
      </c>
    </row>
    <row r="510" spans="1:7">
      <c r="A510" s="16">
        <v>509</v>
      </c>
      <c r="B510" s="19" t="s">
        <v>1270</v>
      </c>
      <c r="C510" s="18">
        <v>0.30000000000000004</v>
      </c>
      <c r="D510" s="16">
        <v>0.3</v>
      </c>
      <c r="E510" s="18">
        <v>0</v>
      </c>
      <c r="F510" s="16"/>
      <c r="G510" s="16" t="s">
        <v>3797</v>
      </c>
    </row>
    <row r="511" spans="1:7">
      <c r="A511" s="16">
        <v>510</v>
      </c>
      <c r="B511" s="19" t="s">
        <v>3405</v>
      </c>
      <c r="C511" s="18">
        <v>0.04</v>
      </c>
      <c r="D511" s="16">
        <v>0.4</v>
      </c>
      <c r="E511" s="18">
        <v>0</v>
      </c>
      <c r="F511" s="16"/>
      <c r="G511" s="16" t="s">
        <v>3798</v>
      </c>
    </row>
    <row r="512" spans="1:7">
      <c r="A512" s="16">
        <v>511</v>
      </c>
      <c r="B512" s="19" t="s">
        <v>3236</v>
      </c>
      <c r="C512" s="18">
        <v>9.6000000000000002E-2</v>
      </c>
      <c r="D512" s="16">
        <v>0.4</v>
      </c>
      <c r="E512" s="18">
        <v>0</v>
      </c>
      <c r="F512" s="16"/>
      <c r="G512" s="16" t="s">
        <v>3798</v>
      </c>
    </row>
    <row r="513" spans="1:7">
      <c r="A513" s="16">
        <v>512</v>
      </c>
      <c r="B513" s="19" t="s">
        <v>3278</v>
      </c>
      <c r="C513" s="18">
        <v>1.016</v>
      </c>
      <c r="D513" s="16">
        <v>0.4</v>
      </c>
      <c r="E513" s="18" t="s">
        <v>3801</v>
      </c>
      <c r="F513" s="16"/>
      <c r="G513" s="16" t="s">
        <v>3798</v>
      </c>
    </row>
    <row r="514" spans="1:7">
      <c r="A514" s="16">
        <v>513</v>
      </c>
      <c r="B514" s="19" t="s">
        <v>601</v>
      </c>
      <c r="C514" s="18">
        <v>2.6217957304311446</v>
      </c>
      <c r="D514" s="16">
        <v>0.4</v>
      </c>
      <c r="E514" s="18">
        <v>0</v>
      </c>
      <c r="F514" s="16"/>
      <c r="G514" s="16" t="s">
        <v>3798</v>
      </c>
    </row>
    <row r="515" spans="1:7">
      <c r="A515" s="16">
        <v>514</v>
      </c>
      <c r="B515" s="19" t="s">
        <v>1844</v>
      </c>
      <c r="C515" s="18">
        <v>5.0521180410213518</v>
      </c>
      <c r="D515" s="16">
        <v>0.4</v>
      </c>
      <c r="E515" s="18">
        <v>0</v>
      </c>
      <c r="F515" s="16"/>
      <c r="G515" s="16" t="s">
        <v>3798</v>
      </c>
    </row>
    <row r="516" spans="1:7">
      <c r="A516" s="16">
        <v>515</v>
      </c>
      <c r="B516" s="19" t="s">
        <v>1273</v>
      </c>
      <c r="C516" s="18">
        <v>2.12</v>
      </c>
      <c r="D516" s="16">
        <v>0.4</v>
      </c>
      <c r="E516" s="18">
        <v>0</v>
      </c>
      <c r="F516" s="16"/>
      <c r="G516" s="16" t="s">
        <v>3798</v>
      </c>
    </row>
    <row r="517" spans="1:7">
      <c r="A517" s="16">
        <v>516</v>
      </c>
      <c r="B517" s="19" t="s">
        <v>1892</v>
      </c>
      <c r="C517" s="18">
        <v>2.2991510014089229</v>
      </c>
      <c r="D517" s="16">
        <v>0.4</v>
      </c>
      <c r="E517" s="18">
        <v>0</v>
      </c>
      <c r="F517" s="16"/>
      <c r="G517" s="16" t="s">
        <v>3798</v>
      </c>
    </row>
    <row r="518" spans="1:7">
      <c r="A518" s="46"/>
      <c r="B518" s="13" t="s">
        <v>4148</v>
      </c>
      <c r="C518" s="14">
        <v>1044.0009164566613</v>
      </c>
      <c r="D518" s="46"/>
      <c r="E518" s="47"/>
      <c r="F518" s="46"/>
      <c r="G518" s="46"/>
    </row>
  </sheetData>
  <phoneticPr fontId="30"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E5276-D258-4DA1-87E6-D7083A96E514}">
  <dimension ref="A1:G518"/>
  <sheetViews>
    <sheetView tabSelected="1" topLeftCell="A482" workbookViewId="0">
      <selection activeCell="K512" sqref="K512"/>
    </sheetView>
  </sheetViews>
  <sheetFormatPr defaultColWidth="15" defaultRowHeight="14.25"/>
  <cols>
    <col min="1" max="1" width="5" customWidth="1"/>
    <col min="3" max="3" width="11.375" style="15" customWidth="1"/>
    <col min="4" max="4" width="9.625" customWidth="1"/>
    <col min="5" max="6" width="15" style="14"/>
    <col min="7" max="7" width="17.625" customWidth="1"/>
  </cols>
  <sheetData>
    <row r="1" spans="1:7" ht="16.5">
      <c r="A1" s="16" t="s">
        <v>4152</v>
      </c>
      <c r="B1" s="20" t="s">
        <v>0</v>
      </c>
      <c r="C1" s="21" t="s">
        <v>4146</v>
      </c>
      <c r="D1" s="16" t="s">
        <v>3794</v>
      </c>
      <c r="E1" s="18" t="s">
        <v>3795</v>
      </c>
      <c r="F1" s="18" t="s">
        <v>4150</v>
      </c>
      <c r="G1" s="16" t="s">
        <v>3796</v>
      </c>
    </row>
    <row r="2" spans="1:7">
      <c r="A2" s="16">
        <v>1</v>
      </c>
      <c r="B2" s="16" t="s">
        <v>10</v>
      </c>
      <c r="C2" s="22">
        <v>2.7649999999999997</v>
      </c>
      <c r="D2" s="16">
        <v>0.3</v>
      </c>
      <c r="E2" s="18">
        <v>1</v>
      </c>
      <c r="F2" s="18">
        <f>C2-D2*E2</f>
        <v>2.4649999999999999</v>
      </c>
      <c r="G2" s="16" t="s">
        <v>3797</v>
      </c>
    </row>
    <row r="3" spans="1:7">
      <c r="A3" s="16">
        <v>2</v>
      </c>
      <c r="B3" s="16" t="s">
        <v>15</v>
      </c>
      <c r="C3" s="22">
        <v>0.2</v>
      </c>
      <c r="D3" s="16">
        <v>0.3</v>
      </c>
      <c r="E3" s="18">
        <v>1</v>
      </c>
      <c r="F3" s="18">
        <f>C3-D3*E3</f>
        <v>-9.9999999999999978E-2</v>
      </c>
      <c r="G3" s="16" t="s">
        <v>3797</v>
      </c>
    </row>
    <row r="4" spans="1:7">
      <c r="A4" s="16">
        <v>3</v>
      </c>
      <c r="B4" s="16" t="s">
        <v>19</v>
      </c>
      <c r="C4" s="22">
        <v>0.25</v>
      </c>
      <c r="D4" s="16">
        <v>0.4</v>
      </c>
      <c r="E4" s="18">
        <v>1</v>
      </c>
      <c r="F4" s="18">
        <f t="shared" ref="F4:F67" si="0">C4-D4*E4</f>
        <v>-0.15000000000000002</v>
      </c>
      <c r="G4" s="16" t="s">
        <v>3798</v>
      </c>
    </row>
    <row r="5" spans="1:7">
      <c r="A5" s="16">
        <v>4</v>
      </c>
      <c r="B5" s="16" t="s">
        <v>24</v>
      </c>
      <c r="C5" s="22">
        <v>2.4E-2</v>
      </c>
      <c r="D5" s="16">
        <v>0.4</v>
      </c>
      <c r="E5" s="18">
        <v>1</v>
      </c>
      <c r="F5" s="18">
        <f t="shared" si="0"/>
        <v>-0.376</v>
      </c>
      <c r="G5" s="16" t="s">
        <v>3798</v>
      </c>
    </row>
    <row r="6" spans="1:7">
      <c r="A6" s="16">
        <v>5</v>
      </c>
      <c r="B6" s="16" t="s">
        <v>28</v>
      </c>
      <c r="C6" s="22">
        <v>0.2</v>
      </c>
      <c r="D6" s="16">
        <v>0.4</v>
      </c>
      <c r="E6" s="18">
        <v>1</v>
      </c>
      <c r="F6" s="18">
        <f t="shared" si="0"/>
        <v>-0.2</v>
      </c>
      <c r="G6" s="16" t="s">
        <v>3798</v>
      </c>
    </row>
    <row r="7" spans="1:7">
      <c r="A7" s="16">
        <v>6</v>
      </c>
      <c r="B7" s="16" t="s">
        <v>32</v>
      </c>
      <c r="C7" s="22">
        <v>4.8941098029384307</v>
      </c>
      <c r="D7" s="16">
        <v>0.4</v>
      </c>
      <c r="E7" s="18">
        <v>1</v>
      </c>
      <c r="F7" s="18">
        <f t="shared" si="0"/>
        <v>4.4941098029384303</v>
      </c>
      <c r="G7" s="16" t="s">
        <v>3798</v>
      </c>
    </row>
    <row r="8" spans="1:7">
      <c r="A8" s="16">
        <v>7</v>
      </c>
      <c r="B8" s="16" t="s">
        <v>39</v>
      </c>
      <c r="C8" s="22">
        <v>0.2</v>
      </c>
      <c r="D8" s="16">
        <v>0.4</v>
      </c>
      <c r="E8" s="18">
        <v>1</v>
      </c>
      <c r="F8" s="18">
        <f t="shared" si="0"/>
        <v>-0.2</v>
      </c>
      <c r="G8" s="16" t="s">
        <v>3798</v>
      </c>
    </row>
    <row r="9" spans="1:7">
      <c r="A9" s="16">
        <v>8</v>
      </c>
      <c r="B9" s="16" t="s">
        <v>43</v>
      </c>
      <c r="C9" s="22">
        <v>0.25</v>
      </c>
      <c r="D9" s="16">
        <v>0.3</v>
      </c>
      <c r="E9" s="18">
        <v>1</v>
      </c>
      <c r="F9" s="18">
        <f t="shared" si="0"/>
        <v>-4.9999999999999989E-2</v>
      </c>
      <c r="G9" s="16" t="s">
        <v>3797</v>
      </c>
    </row>
    <row r="10" spans="1:7">
      <c r="A10" s="16">
        <v>9</v>
      </c>
      <c r="B10" s="16" t="s">
        <v>45</v>
      </c>
      <c r="C10" s="22">
        <v>0.31983842611971502</v>
      </c>
      <c r="D10" s="16">
        <v>0.3</v>
      </c>
      <c r="E10" s="18">
        <v>1</v>
      </c>
      <c r="F10" s="18">
        <f t="shared" si="0"/>
        <v>1.9838426119715036E-2</v>
      </c>
      <c r="G10" s="16" t="s">
        <v>3799</v>
      </c>
    </row>
    <row r="11" spans="1:7">
      <c r="A11" s="16">
        <v>10</v>
      </c>
      <c r="B11" s="16" t="s">
        <v>48</v>
      </c>
      <c r="C11" s="22">
        <v>0.4</v>
      </c>
      <c r="D11" s="16">
        <v>0.4</v>
      </c>
      <c r="E11" s="18">
        <v>1</v>
      </c>
      <c r="F11" s="18">
        <f t="shared" si="0"/>
        <v>0</v>
      </c>
      <c r="G11" s="16" t="s">
        <v>3798</v>
      </c>
    </row>
    <row r="12" spans="1:7">
      <c r="A12" s="16">
        <v>11</v>
      </c>
      <c r="B12" s="16" t="s">
        <v>51</v>
      </c>
      <c r="C12" s="22">
        <v>2.3999999999999998E-3</v>
      </c>
      <c r="D12" s="16">
        <v>0.4</v>
      </c>
      <c r="E12" s="18">
        <v>1</v>
      </c>
      <c r="F12" s="18">
        <f t="shared" si="0"/>
        <v>-0.39760000000000001</v>
      </c>
      <c r="G12" s="16" t="s">
        <v>3798</v>
      </c>
    </row>
    <row r="13" spans="1:7">
      <c r="A13" s="16">
        <v>12</v>
      </c>
      <c r="B13" s="16" t="s">
        <v>54</v>
      </c>
      <c r="C13" s="22">
        <v>0.4</v>
      </c>
      <c r="D13" s="16">
        <v>0.3</v>
      </c>
      <c r="E13" s="18">
        <v>1</v>
      </c>
      <c r="F13" s="18">
        <f t="shared" si="0"/>
        <v>0.10000000000000003</v>
      </c>
      <c r="G13" s="16" t="s">
        <v>3799</v>
      </c>
    </row>
    <row r="14" spans="1:7">
      <c r="A14" s="16">
        <v>13</v>
      </c>
      <c r="B14" s="16" t="s">
        <v>60</v>
      </c>
      <c r="C14" s="22">
        <v>18.424999999999997</v>
      </c>
      <c r="D14" s="16">
        <v>0.8</v>
      </c>
      <c r="E14" s="18">
        <v>1</v>
      </c>
      <c r="F14" s="18">
        <f t="shared" si="0"/>
        <v>17.624999999999996</v>
      </c>
      <c r="G14" s="16" t="s">
        <v>3800</v>
      </c>
    </row>
    <row r="15" spans="1:7">
      <c r="A15" s="16">
        <v>14</v>
      </c>
      <c r="B15" s="16" t="s">
        <v>65</v>
      </c>
      <c r="C15" s="22">
        <v>0.53228966094600305</v>
      </c>
      <c r="D15" s="16">
        <v>0.4</v>
      </c>
      <c r="E15" s="18">
        <v>1</v>
      </c>
      <c r="F15" s="18">
        <f t="shared" si="0"/>
        <v>0.13228966094600303</v>
      </c>
      <c r="G15" s="16" t="s">
        <v>3798</v>
      </c>
    </row>
    <row r="16" spans="1:7">
      <c r="A16" s="16">
        <v>15</v>
      </c>
      <c r="B16" s="16" t="s">
        <v>68</v>
      </c>
      <c r="C16" s="22">
        <v>0.2</v>
      </c>
      <c r="D16" s="16">
        <v>0.4</v>
      </c>
      <c r="E16" s="18">
        <v>1</v>
      </c>
      <c r="F16" s="18">
        <f t="shared" si="0"/>
        <v>-0.2</v>
      </c>
      <c r="G16" s="16" t="s">
        <v>3798</v>
      </c>
    </row>
    <row r="17" spans="1:7">
      <c r="A17" s="16">
        <v>16</v>
      </c>
      <c r="B17" s="16" t="s">
        <v>70</v>
      </c>
      <c r="C17" s="22">
        <v>4.6027129711889501</v>
      </c>
      <c r="D17" s="16">
        <v>0.4</v>
      </c>
      <c r="E17" s="18">
        <v>1</v>
      </c>
      <c r="F17" s="18">
        <f t="shared" si="0"/>
        <v>4.2027129711889497</v>
      </c>
      <c r="G17" s="16" t="s">
        <v>3798</v>
      </c>
    </row>
    <row r="18" spans="1:7">
      <c r="A18" s="16">
        <v>17</v>
      </c>
      <c r="B18" s="16" t="s">
        <v>73</v>
      </c>
      <c r="C18" s="22">
        <v>0.04</v>
      </c>
      <c r="D18" s="16">
        <v>0.4</v>
      </c>
      <c r="E18" s="18">
        <v>1</v>
      </c>
      <c r="F18" s="18">
        <f t="shared" si="0"/>
        <v>-0.36000000000000004</v>
      </c>
      <c r="G18" s="16" t="s">
        <v>3798</v>
      </c>
    </row>
    <row r="19" spans="1:7">
      <c r="A19" s="16">
        <v>18</v>
      </c>
      <c r="B19" s="16" t="s">
        <v>77</v>
      </c>
      <c r="C19" s="22">
        <v>0.2</v>
      </c>
      <c r="D19" s="16">
        <v>0.4</v>
      </c>
      <c r="E19" s="18">
        <f>1/3</f>
        <v>0.33333333333333331</v>
      </c>
      <c r="F19" s="18">
        <f t="shared" si="0"/>
        <v>6.666666666666668E-2</v>
      </c>
      <c r="G19" s="16" t="s">
        <v>3798</v>
      </c>
    </row>
    <row r="20" spans="1:7">
      <c r="A20" s="16">
        <v>19</v>
      </c>
      <c r="B20" s="16" t="s">
        <v>80</v>
      </c>
      <c r="C20" s="22">
        <v>0.4</v>
      </c>
      <c r="D20" s="16">
        <v>0.4</v>
      </c>
      <c r="E20" s="18">
        <v>1</v>
      </c>
      <c r="F20" s="18">
        <f t="shared" si="0"/>
        <v>0</v>
      </c>
      <c r="G20" s="16" t="s">
        <v>3798</v>
      </c>
    </row>
    <row r="21" spans="1:7">
      <c r="A21" s="16">
        <v>20</v>
      </c>
      <c r="B21" s="16" t="s">
        <v>83</v>
      </c>
      <c r="C21" s="22">
        <v>1.37697716191943</v>
      </c>
      <c r="D21" s="16">
        <v>0.4</v>
      </c>
      <c r="E21" s="18">
        <v>1</v>
      </c>
      <c r="F21" s="18">
        <f t="shared" si="0"/>
        <v>0.97697716191942996</v>
      </c>
      <c r="G21" s="16" t="s">
        <v>3798</v>
      </c>
    </row>
    <row r="22" spans="1:7">
      <c r="A22" s="16">
        <v>21</v>
      </c>
      <c r="B22" s="16" t="s">
        <v>85</v>
      </c>
      <c r="C22" s="22">
        <v>0.2</v>
      </c>
      <c r="D22" s="16">
        <v>0.3</v>
      </c>
      <c r="E22" s="18">
        <f>1/3</f>
        <v>0.33333333333333331</v>
      </c>
      <c r="F22" s="18">
        <f t="shared" si="0"/>
        <v>0.10000000000000002</v>
      </c>
      <c r="G22" s="16" t="s">
        <v>3799</v>
      </c>
    </row>
    <row r="23" spans="1:7">
      <c r="A23" s="16">
        <v>22</v>
      </c>
      <c r="B23" s="16" t="s">
        <v>87</v>
      </c>
      <c r="C23" s="22">
        <v>0.80159999999999998</v>
      </c>
      <c r="D23" s="16">
        <v>0.2</v>
      </c>
      <c r="E23" s="18">
        <f>1/3</f>
        <v>0.33333333333333331</v>
      </c>
      <c r="F23" s="18">
        <f t="shared" si="0"/>
        <v>0.73493333333333333</v>
      </c>
      <c r="G23" s="16" t="s">
        <v>3802</v>
      </c>
    </row>
    <row r="24" spans="1:7">
      <c r="A24" s="16">
        <v>23</v>
      </c>
      <c r="B24" s="16" t="s">
        <v>93</v>
      </c>
      <c r="C24" s="22">
        <v>3.7629766487041301</v>
      </c>
      <c r="D24" s="16">
        <v>0.4</v>
      </c>
      <c r="E24" s="18">
        <v>1</v>
      </c>
      <c r="F24" s="18">
        <f t="shared" si="0"/>
        <v>3.3629766487041302</v>
      </c>
      <c r="G24" s="16" t="s">
        <v>3798</v>
      </c>
    </row>
    <row r="25" spans="1:7">
      <c r="A25" s="16">
        <v>24</v>
      </c>
      <c r="B25" s="16" t="s">
        <v>96</v>
      </c>
      <c r="C25" s="22">
        <v>0.7</v>
      </c>
      <c r="D25" s="16">
        <v>0.4</v>
      </c>
      <c r="E25" s="18">
        <v>1</v>
      </c>
      <c r="F25" s="18">
        <f t="shared" si="0"/>
        <v>0.29999999999999993</v>
      </c>
      <c r="G25" s="16" t="s">
        <v>3798</v>
      </c>
    </row>
    <row r="26" spans="1:7">
      <c r="A26" s="16">
        <v>25</v>
      </c>
      <c r="B26" s="16" t="s">
        <v>101</v>
      </c>
      <c r="C26" s="22">
        <v>10.01763613035668</v>
      </c>
      <c r="D26" s="16">
        <v>0.4</v>
      </c>
      <c r="E26" s="18">
        <v>1</v>
      </c>
      <c r="F26" s="18">
        <f t="shared" si="0"/>
        <v>9.6176361303566793</v>
      </c>
      <c r="G26" s="16" t="s">
        <v>3798</v>
      </c>
    </row>
    <row r="27" spans="1:7">
      <c r="A27" s="16">
        <v>26</v>
      </c>
      <c r="B27" s="16" t="s">
        <v>107</v>
      </c>
      <c r="C27" s="22">
        <v>3.24469591993841</v>
      </c>
      <c r="D27" s="16">
        <v>0.4</v>
      </c>
      <c r="E27" s="18">
        <v>1</v>
      </c>
      <c r="F27" s="18">
        <f t="shared" si="0"/>
        <v>2.8446959199384101</v>
      </c>
      <c r="G27" s="16" t="s">
        <v>3798</v>
      </c>
    </row>
    <row r="28" spans="1:7">
      <c r="A28" s="16">
        <v>27</v>
      </c>
      <c r="B28" s="16" t="s">
        <v>109</v>
      </c>
      <c r="C28" s="22">
        <v>0.5</v>
      </c>
      <c r="D28" s="16">
        <v>0.2</v>
      </c>
      <c r="E28" s="18">
        <v>1</v>
      </c>
      <c r="F28" s="18">
        <f t="shared" si="0"/>
        <v>0.3</v>
      </c>
      <c r="G28" s="16" t="s">
        <v>3803</v>
      </c>
    </row>
    <row r="29" spans="1:7">
      <c r="A29" s="16">
        <v>28</v>
      </c>
      <c r="B29" s="16" t="s">
        <v>113</v>
      </c>
      <c r="C29" s="22">
        <v>4.0947010520913496</v>
      </c>
      <c r="D29" s="16">
        <v>0.2</v>
      </c>
      <c r="E29" s="18">
        <v>1</v>
      </c>
      <c r="F29" s="18">
        <f t="shared" si="0"/>
        <v>3.8947010520913494</v>
      </c>
      <c r="G29" s="16" t="s">
        <v>3803</v>
      </c>
    </row>
    <row r="30" spans="1:7">
      <c r="A30" s="16">
        <v>29</v>
      </c>
      <c r="B30" s="16" t="s">
        <v>119</v>
      </c>
      <c r="C30" s="22">
        <v>2.4E-2</v>
      </c>
      <c r="D30" s="16">
        <v>0.4</v>
      </c>
      <c r="E30" s="18">
        <v>1</v>
      </c>
      <c r="F30" s="18">
        <f t="shared" si="0"/>
        <v>-0.376</v>
      </c>
      <c r="G30" s="16" t="s">
        <v>3798</v>
      </c>
    </row>
    <row r="31" spans="1:7">
      <c r="A31" s="16">
        <v>30</v>
      </c>
      <c r="B31" s="16" t="s">
        <v>123</v>
      </c>
      <c r="C31" s="22">
        <v>0.1</v>
      </c>
      <c r="D31" s="16">
        <v>0.4</v>
      </c>
      <c r="E31" s="18">
        <v>1</v>
      </c>
      <c r="F31" s="18">
        <f t="shared" si="0"/>
        <v>-0.30000000000000004</v>
      </c>
      <c r="G31" s="16" t="s">
        <v>3798</v>
      </c>
    </row>
    <row r="32" spans="1:7">
      <c r="A32" s="16">
        <v>31</v>
      </c>
      <c r="B32" s="16" t="s">
        <v>125</v>
      </c>
      <c r="C32" s="22">
        <v>0.5</v>
      </c>
      <c r="D32" s="16">
        <v>0.4</v>
      </c>
      <c r="E32" s="18">
        <v>1</v>
      </c>
      <c r="F32" s="18">
        <f t="shared" si="0"/>
        <v>9.9999999999999978E-2</v>
      </c>
      <c r="G32" s="16" t="s">
        <v>3798</v>
      </c>
    </row>
    <row r="33" spans="1:7">
      <c r="A33" s="16">
        <v>32</v>
      </c>
      <c r="B33" s="16" t="s">
        <v>128</v>
      </c>
      <c r="C33" s="22">
        <v>30.28905447096129</v>
      </c>
      <c r="D33" s="16">
        <v>0.4</v>
      </c>
      <c r="E33" s="18">
        <v>1</v>
      </c>
      <c r="F33" s="18">
        <f t="shared" si="0"/>
        <v>29.889054470961291</v>
      </c>
      <c r="G33" s="16" t="s">
        <v>3798</v>
      </c>
    </row>
    <row r="34" spans="1:7">
      <c r="A34" s="16">
        <v>33</v>
      </c>
      <c r="B34" s="16" t="s">
        <v>144</v>
      </c>
      <c r="C34" s="22">
        <v>12.44</v>
      </c>
      <c r="D34" s="16">
        <v>0.4</v>
      </c>
      <c r="E34" s="18">
        <v>1</v>
      </c>
      <c r="F34" s="18">
        <f t="shared" si="0"/>
        <v>12.04</v>
      </c>
      <c r="G34" s="16" t="s">
        <v>3798</v>
      </c>
    </row>
    <row r="35" spans="1:7">
      <c r="A35" s="16">
        <v>34</v>
      </c>
      <c r="B35" s="16" t="s">
        <v>147</v>
      </c>
      <c r="C35" s="22">
        <v>0.1</v>
      </c>
      <c r="D35" s="16">
        <v>0.4</v>
      </c>
      <c r="E35" s="18">
        <v>1</v>
      </c>
      <c r="F35" s="18">
        <f t="shared" si="0"/>
        <v>-0.30000000000000004</v>
      </c>
      <c r="G35" s="16" t="s">
        <v>3798</v>
      </c>
    </row>
    <row r="36" spans="1:7">
      <c r="A36" s="16">
        <v>35</v>
      </c>
      <c r="B36" s="16" t="s">
        <v>149</v>
      </c>
      <c r="C36" s="22">
        <v>2.4E-2</v>
      </c>
      <c r="D36" s="16">
        <v>0.4</v>
      </c>
      <c r="E36" s="18">
        <v>1</v>
      </c>
      <c r="F36" s="18">
        <f t="shared" si="0"/>
        <v>-0.376</v>
      </c>
      <c r="G36" s="16" t="s">
        <v>3798</v>
      </c>
    </row>
    <row r="37" spans="1:7">
      <c r="A37" s="16">
        <v>36</v>
      </c>
      <c r="B37" s="16" t="s">
        <v>152</v>
      </c>
      <c r="C37" s="22">
        <v>0.04</v>
      </c>
      <c r="D37" s="16">
        <v>0.4</v>
      </c>
      <c r="E37" s="18">
        <v>1</v>
      </c>
      <c r="F37" s="18">
        <f t="shared" si="0"/>
        <v>-0.36000000000000004</v>
      </c>
      <c r="G37" s="16" t="s">
        <v>3798</v>
      </c>
    </row>
    <row r="38" spans="1:7">
      <c r="A38" s="16">
        <v>37</v>
      </c>
      <c r="B38" s="16" t="s">
        <v>155</v>
      </c>
      <c r="C38" s="22">
        <v>0.2</v>
      </c>
      <c r="D38" s="16">
        <v>0.4</v>
      </c>
      <c r="E38" s="18">
        <v>1</v>
      </c>
      <c r="F38" s="18">
        <f t="shared" si="0"/>
        <v>-0.2</v>
      </c>
      <c r="G38" s="16" t="s">
        <v>3798</v>
      </c>
    </row>
    <row r="39" spans="1:7">
      <c r="A39" s="16">
        <v>38</v>
      </c>
      <c r="B39" s="16" t="s">
        <v>158</v>
      </c>
      <c r="C39" s="22">
        <v>0.26400000000000001</v>
      </c>
      <c r="D39" s="16">
        <v>0.4</v>
      </c>
      <c r="E39" s="18">
        <v>1</v>
      </c>
      <c r="F39" s="18">
        <f t="shared" si="0"/>
        <v>-0.13600000000000001</v>
      </c>
      <c r="G39" s="16" t="s">
        <v>3798</v>
      </c>
    </row>
    <row r="40" spans="1:7">
      <c r="A40" s="16">
        <v>39</v>
      </c>
      <c r="B40" s="16" t="s">
        <v>161</v>
      </c>
      <c r="C40" s="22">
        <v>0.4</v>
      </c>
      <c r="D40" s="16">
        <v>0.4</v>
      </c>
      <c r="E40" s="18">
        <v>1</v>
      </c>
      <c r="F40" s="18">
        <f t="shared" si="0"/>
        <v>0</v>
      </c>
      <c r="G40" s="16" t="s">
        <v>3798</v>
      </c>
    </row>
    <row r="41" spans="1:7">
      <c r="A41" s="16">
        <v>40</v>
      </c>
      <c r="B41" s="16" t="s">
        <v>166</v>
      </c>
      <c r="C41" s="22">
        <v>0.5</v>
      </c>
      <c r="D41" s="16">
        <v>0.3</v>
      </c>
      <c r="E41" s="18">
        <f>1/3</f>
        <v>0.33333333333333331</v>
      </c>
      <c r="F41" s="18">
        <f t="shared" si="0"/>
        <v>0.4</v>
      </c>
      <c r="G41" s="16" t="s">
        <v>3804</v>
      </c>
    </row>
    <row r="42" spans="1:7">
      <c r="A42" s="16">
        <v>41</v>
      </c>
      <c r="B42" s="16" t="s">
        <v>169</v>
      </c>
      <c r="C42" s="22">
        <v>1.2096</v>
      </c>
      <c r="D42" s="16">
        <v>0.2</v>
      </c>
      <c r="E42" s="18">
        <f>1/3</f>
        <v>0.33333333333333331</v>
      </c>
      <c r="F42" s="18">
        <f t="shared" si="0"/>
        <v>1.1429333333333334</v>
      </c>
      <c r="G42" s="16" t="s">
        <v>3802</v>
      </c>
    </row>
    <row r="43" spans="1:7">
      <c r="A43" s="16">
        <v>42</v>
      </c>
      <c r="B43" s="16" t="s">
        <v>182</v>
      </c>
      <c r="C43" s="22">
        <v>0.3</v>
      </c>
      <c r="D43" s="16">
        <v>0.2</v>
      </c>
      <c r="E43" s="18">
        <f>1/3</f>
        <v>0.33333333333333331</v>
      </c>
      <c r="F43" s="18">
        <f t="shared" si="0"/>
        <v>0.23333333333333334</v>
      </c>
      <c r="G43" s="16" t="s">
        <v>3805</v>
      </c>
    </row>
    <row r="44" spans="1:7">
      <c r="A44" s="16">
        <v>43</v>
      </c>
      <c r="B44" s="16" t="s">
        <v>184</v>
      </c>
      <c r="C44" s="22">
        <v>0.2</v>
      </c>
      <c r="D44" s="16">
        <v>0.4</v>
      </c>
      <c r="E44" s="18">
        <v>1</v>
      </c>
      <c r="F44" s="18">
        <f t="shared" si="0"/>
        <v>-0.2</v>
      </c>
      <c r="G44" s="16" t="s">
        <v>3798</v>
      </c>
    </row>
    <row r="45" spans="1:7">
      <c r="A45" s="16">
        <v>44</v>
      </c>
      <c r="B45" s="16" t="s">
        <v>187</v>
      </c>
      <c r="C45" s="22">
        <v>2.0303982219850569</v>
      </c>
      <c r="D45" s="16">
        <v>0.4</v>
      </c>
      <c r="E45" s="18">
        <v>1</v>
      </c>
      <c r="F45" s="18">
        <f t="shared" si="0"/>
        <v>1.630398221985057</v>
      </c>
      <c r="G45" s="16" t="s">
        <v>3798</v>
      </c>
    </row>
    <row r="46" spans="1:7">
      <c r="A46" s="16">
        <v>45</v>
      </c>
      <c r="B46" s="16" t="s">
        <v>190</v>
      </c>
      <c r="C46" s="22">
        <v>2.4610548346588503</v>
      </c>
      <c r="D46" s="16">
        <v>0.2</v>
      </c>
      <c r="E46" s="18">
        <v>1</v>
      </c>
      <c r="F46" s="18">
        <f t="shared" si="0"/>
        <v>2.2610548346588502</v>
      </c>
      <c r="G46" s="16" t="s">
        <v>3805</v>
      </c>
    </row>
    <row r="47" spans="1:7">
      <c r="A47" s="16">
        <v>46</v>
      </c>
      <c r="B47" s="16" t="s">
        <v>193</v>
      </c>
      <c r="C47" s="22">
        <v>2.8915999999999999</v>
      </c>
      <c r="D47" s="16">
        <v>0.4</v>
      </c>
      <c r="E47" s="18">
        <v>1</v>
      </c>
      <c r="F47" s="18">
        <f t="shared" si="0"/>
        <v>2.4916</v>
      </c>
      <c r="G47" s="16" t="s">
        <v>3798</v>
      </c>
    </row>
    <row r="48" spans="1:7">
      <c r="A48" s="16">
        <v>47</v>
      </c>
      <c r="B48" s="16" t="s">
        <v>201</v>
      </c>
      <c r="C48" s="22">
        <v>6.46</v>
      </c>
      <c r="D48" s="16">
        <v>0.4</v>
      </c>
      <c r="E48" s="18">
        <v>1</v>
      </c>
      <c r="F48" s="18">
        <f t="shared" si="0"/>
        <v>6.06</v>
      </c>
      <c r="G48" s="16" t="s">
        <v>3798</v>
      </c>
    </row>
    <row r="49" spans="1:7">
      <c r="A49" s="16">
        <v>48</v>
      </c>
      <c r="B49" s="16" t="s">
        <v>203</v>
      </c>
      <c r="C49" s="22">
        <v>6.4000000000000001E-2</v>
      </c>
      <c r="D49" s="16">
        <v>0.4</v>
      </c>
      <c r="E49" s="18">
        <v>1</v>
      </c>
      <c r="F49" s="18">
        <f t="shared" si="0"/>
        <v>-0.33600000000000002</v>
      </c>
      <c r="G49" s="16" t="s">
        <v>3798</v>
      </c>
    </row>
    <row r="50" spans="1:7">
      <c r="A50" s="16">
        <v>49</v>
      </c>
      <c r="B50" s="16" t="s">
        <v>206</v>
      </c>
      <c r="C50" s="22">
        <v>2.4E-2</v>
      </c>
      <c r="D50" s="16">
        <v>0.4</v>
      </c>
      <c r="E50" s="18">
        <v>1</v>
      </c>
      <c r="F50" s="18">
        <f t="shared" si="0"/>
        <v>-0.376</v>
      </c>
      <c r="G50" s="16" t="s">
        <v>3798</v>
      </c>
    </row>
    <row r="51" spans="1:7">
      <c r="A51" s="16">
        <v>50</v>
      </c>
      <c r="B51" s="16" t="s">
        <v>208</v>
      </c>
      <c r="C51" s="22">
        <v>0.30000000000000004</v>
      </c>
      <c r="D51" s="16">
        <v>0.4</v>
      </c>
      <c r="E51" s="18">
        <f>1/3</f>
        <v>0.33333333333333331</v>
      </c>
      <c r="F51" s="18">
        <f t="shared" si="0"/>
        <v>0.16666666666666671</v>
      </c>
      <c r="G51" s="16" t="s">
        <v>3798</v>
      </c>
    </row>
    <row r="52" spans="1:7">
      <c r="A52" s="16">
        <v>51</v>
      </c>
      <c r="B52" s="16" t="s">
        <v>211</v>
      </c>
      <c r="C52" s="22">
        <v>0.5</v>
      </c>
      <c r="D52" s="16">
        <v>0.4</v>
      </c>
      <c r="E52" s="18">
        <v>1</v>
      </c>
      <c r="F52" s="18">
        <f t="shared" si="0"/>
        <v>9.9999999999999978E-2</v>
      </c>
      <c r="G52" s="16" t="s">
        <v>3798</v>
      </c>
    </row>
    <row r="53" spans="1:7">
      <c r="A53" s="16">
        <v>52</v>
      </c>
      <c r="B53" s="16" t="s">
        <v>214</v>
      </c>
      <c r="C53" s="22">
        <v>3.4461796253528361</v>
      </c>
      <c r="D53" s="16">
        <v>0.3</v>
      </c>
      <c r="E53" s="18">
        <v>1</v>
      </c>
      <c r="F53" s="18">
        <f t="shared" si="0"/>
        <v>3.1461796253528362</v>
      </c>
      <c r="G53" s="16" t="s">
        <v>3806</v>
      </c>
    </row>
    <row r="54" spans="1:7">
      <c r="A54" s="16">
        <v>53</v>
      </c>
      <c r="B54" s="16" t="s">
        <v>223</v>
      </c>
      <c r="C54" s="22">
        <v>0.04</v>
      </c>
      <c r="D54" s="16">
        <v>0.4</v>
      </c>
      <c r="E54" s="18">
        <v>1</v>
      </c>
      <c r="F54" s="18">
        <f t="shared" si="0"/>
        <v>-0.36000000000000004</v>
      </c>
      <c r="G54" s="16" t="s">
        <v>3798</v>
      </c>
    </row>
    <row r="55" spans="1:7">
      <c r="A55" s="16">
        <v>54</v>
      </c>
      <c r="B55" s="16" t="s">
        <v>225</v>
      </c>
      <c r="C55" s="22">
        <v>0.2</v>
      </c>
      <c r="D55" s="16">
        <v>0.4</v>
      </c>
      <c r="E55" s="18">
        <v>1</v>
      </c>
      <c r="F55" s="18">
        <f t="shared" si="0"/>
        <v>-0.2</v>
      </c>
      <c r="G55" s="16" t="s">
        <v>3798</v>
      </c>
    </row>
    <row r="56" spans="1:7">
      <c r="A56" s="16">
        <v>55</v>
      </c>
      <c r="B56" s="16" t="s">
        <v>227</v>
      </c>
      <c r="C56" s="22">
        <v>0.29600000000000004</v>
      </c>
      <c r="D56" s="16">
        <v>0.4</v>
      </c>
      <c r="E56" s="18">
        <v>1</v>
      </c>
      <c r="F56" s="18">
        <f t="shared" si="0"/>
        <v>-0.10399999999999998</v>
      </c>
      <c r="G56" s="16" t="s">
        <v>3798</v>
      </c>
    </row>
    <row r="57" spans="1:7">
      <c r="A57" s="16">
        <v>56</v>
      </c>
      <c r="B57" s="16" t="s">
        <v>231</v>
      </c>
      <c r="C57" s="22">
        <v>12.8</v>
      </c>
      <c r="D57" s="16">
        <v>0.4</v>
      </c>
      <c r="E57" s="18">
        <v>1</v>
      </c>
      <c r="F57" s="18">
        <f t="shared" si="0"/>
        <v>12.4</v>
      </c>
      <c r="G57" s="16" t="s">
        <v>3798</v>
      </c>
    </row>
    <row r="58" spans="1:7">
      <c r="A58" s="16">
        <v>57</v>
      </c>
      <c r="B58" s="16" t="s">
        <v>234</v>
      </c>
      <c r="C58" s="22">
        <v>19.46291316605609</v>
      </c>
      <c r="D58" s="16">
        <v>0.4</v>
      </c>
      <c r="E58" s="18">
        <v>1</v>
      </c>
      <c r="F58" s="18">
        <f t="shared" si="0"/>
        <v>19.062913166056092</v>
      </c>
      <c r="G58" s="16" t="s">
        <v>3798</v>
      </c>
    </row>
    <row r="59" spans="1:7">
      <c r="A59" s="16">
        <v>58</v>
      </c>
      <c r="B59" s="16" t="s">
        <v>246</v>
      </c>
      <c r="C59" s="22">
        <v>2.4E-2</v>
      </c>
      <c r="D59" s="16">
        <v>0.4</v>
      </c>
      <c r="E59" s="18">
        <v>1</v>
      </c>
      <c r="F59" s="18">
        <f t="shared" si="0"/>
        <v>-0.376</v>
      </c>
      <c r="G59" s="16" t="s">
        <v>3798</v>
      </c>
    </row>
    <row r="60" spans="1:7">
      <c r="A60" s="16">
        <v>59</v>
      </c>
      <c r="B60" s="16" t="s">
        <v>249</v>
      </c>
      <c r="C60" s="22">
        <v>0.1</v>
      </c>
      <c r="D60" s="16">
        <v>0.4</v>
      </c>
      <c r="E60" s="18">
        <v>1</v>
      </c>
      <c r="F60" s="18">
        <f t="shared" si="0"/>
        <v>-0.30000000000000004</v>
      </c>
      <c r="G60" s="16" t="s">
        <v>3798</v>
      </c>
    </row>
    <row r="61" spans="1:7">
      <c r="A61" s="16">
        <v>60</v>
      </c>
      <c r="B61" s="16" t="s">
        <v>251</v>
      </c>
      <c r="C61" s="22">
        <v>2.4E-2</v>
      </c>
      <c r="D61" s="16">
        <v>0.4</v>
      </c>
      <c r="E61" s="18">
        <v>1</v>
      </c>
      <c r="F61" s="18">
        <f t="shared" si="0"/>
        <v>-0.376</v>
      </c>
      <c r="G61" s="16" t="s">
        <v>3798</v>
      </c>
    </row>
    <row r="62" spans="1:7">
      <c r="A62" s="16">
        <v>61</v>
      </c>
      <c r="B62" s="16" t="s">
        <v>253</v>
      </c>
      <c r="C62" s="22">
        <v>3.6064254554785702</v>
      </c>
      <c r="D62" s="16">
        <v>0.8</v>
      </c>
      <c r="E62" s="18">
        <v>1</v>
      </c>
      <c r="F62" s="18">
        <f t="shared" si="0"/>
        <v>2.8064254554785704</v>
      </c>
      <c r="G62" s="16" t="s">
        <v>3800</v>
      </c>
    </row>
    <row r="63" spans="1:7">
      <c r="A63" s="16">
        <v>62</v>
      </c>
      <c r="B63" s="16" t="s">
        <v>257</v>
      </c>
      <c r="C63" s="22">
        <v>0.04</v>
      </c>
      <c r="D63" s="16">
        <v>0.4</v>
      </c>
      <c r="E63" s="18">
        <v>1</v>
      </c>
      <c r="F63" s="18">
        <f t="shared" si="0"/>
        <v>-0.36000000000000004</v>
      </c>
      <c r="G63" s="16" t="s">
        <v>3798</v>
      </c>
    </row>
    <row r="64" spans="1:7">
      <c r="A64" s="16">
        <v>63</v>
      </c>
      <c r="B64" s="16" t="s">
        <v>259</v>
      </c>
      <c r="C64" s="22">
        <v>1.05</v>
      </c>
      <c r="D64" s="16">
        <v>0.2</v>
      </c>
      <c r="E64" s="18">
        <v>1</v>
      </c>
      <c r="F64" s="18">
        <f t="shared" si="0"/>
        <v>0.85000000000000009</v>
      </c>
      <c r="G64" s="16" t="s">
        <v>3805</v>
      </c>
    </row>
    <row r="65" spans="1:7">
      <c r="A65" s="16">
        <v>64</v>
      </c>
      <c r="B65" s="16" t="s">
        <v>263</v>
      </c>
      <c r="C65" s="22">
        <v>0.16</v>
      </c>
      <c r="D65" s="16">
        <v>0.4</v>
      </c>
      <c r="E65" s="18">
        <v>1</v>
      </c>
      <c r="F65" s="18">
        <f t="shared" si="0"/>
        <v>-0.24000000000000002</v>
      </c>
      <c r="G65" s="16" t="s">
        <v>3798</v>
      </c>
    </row>
    <row r="66" spans="1:7">
      <c r="A66" s="16">
        <v>65</v>
      </c>
      <c r="B66" s="16" t="s">
        <v>267</v>
      </c>
      <c r="C66" s="22">
        <v>0.58314608622854702</v>
      </c>
      <c r="D66" s="16">
        <v>0.3</v>
      </c>
      <c r="E66" s="18">
        <v>1</v>
      </c>
      <c r="F66" s="18">
        <f t="shared" si="0"/>
        <v>0.28314608622854703</v>
      </c>
      <c r="G66" s="16" t="s">
        <v>3797</v>
      </c>
    </row>
    <row r="67" spans="1:7">
      <c r="A67" s="16">
        <v>66</v>
      </c>
      <c r="B67" s="16" t="s">
        <v>270</v>
      </c>
      <c r="C67" s="22">
        <v>0.75</v>
      </c>
      <c r="D67" s="16">
        <v>0.4</v>
      </c>
      <c r="E67" s="18">
        <v>1</v>
      </c>
      <c r="F67" s="18">
        <f t="shared" si="0"/>
        <v>0.35</v>
      </c>
      <c r="G67" s="16" t="s">
        <v>3798</v>
      </c>
    </row>
    <row r="68" spans="1:7">
      <c r="A68" s="16">
        <v>67</v>
      </c>
      <c r="B68" s="16" t="s">
        <v>274</v>
      </c>
      <c r="C68" s="22">
        <v>3.4849833205029501</v>
      </c>
      <c r="D68" s="16">
        <v>0.4</v>
      </c>
      <c r="E68" s="18">
        <v>1</v>
      </c>
      <c r="F68" s="18">
        <f t="shared" ref="F68:F131" si="1">C68-D68*E68</f>
        <v>3.0849833205029502</v>
      </c>
      <c r="G68" s="16" t="s">
        <v>3798</v>
      </c>
    </row>
    <row r="69" spans="1:7">
      <c r="A69" s="16">
        <v>68</v>
      </c>
      <c r="B69" s="16" t="s">
        <v>276</v>
      </c>
      <c r="C69" s="22">
        <v>0.63900000000000001</v>
      </c>
      <c r="D69" s="16">
        <v>0.3</v>
      </c>
      <c r="E69" s="18">
        <v>1</v>
      </c>
      <c r="F69" s="18">
        <f t="shared" si="1"/>
        <v>0.33900000000000002</v>
      </c>
      <c r="G69" s="16" t="s">
        <v>3797</v>
      </c>
    </row>
    <row r="70" spans="1:7">
      <c r="A70" s="16">
        <v>69</v>
      </c>
      <c r="B70" s="16" t="s">
        <v>278</v>
      </c>
      <c r="C70" s="22">
        <v>3.2001488324352101</v>
      </c>
      <c r="D70" s="16">
        <v>0.3</v>
      </c>
      <c r="E70" s="18">
        <v>1</v>
      </c>
      <c r="F70" s="18">
        <f t="shared" si="1"/>
        <v>2.9001488324352103</v>
      </c>
      <c r="G70" s="16" t="s">
        <v>3797</v>
      </c>
    </row>
    <row r="71" spans="1:7">
      <c r="A71" s="16">
        <v>70</v>
      </c>
      <c r="B71" s="16" t="s">
        <v>282</v>
      </c>
      <c r="C71" s="22">
        <v>0.50160000000000005</v>
      </c>
      <c r="D71" s="16">
        <v>0.4</v>
      </c>
      <c r="E71" s="18">
        <v>1</v>
      </c>
      <c r="F71" s="18">
        <f t="shared" si="1"/>
        <v>0.10160000000000002</v>
      </c>
      <c r="G71" s="16" t="s">
        <v>3798</v>
      </c>
    </row>
    <row r="72" spans="1:7">
      <c r="A72" s="16">
        <v>71</v>
      </c>
      <c r="B72" s="16" t="s">
        <v>287</v>
      </c>
      <c r="C72" s="22">
        <v>1.583333333333333</v>
      </c>
      <c r="D72" s="16">
        <v>0.3</v>
      </c>
      <c r="E72" s="18">
        <f>1/3</f>
        <v>0.33333333333333331</v>
      </c>
      <c r="F72" s="18">
        <f t="shared" si="1"/>
        <v>1.4833333333333329</v>
      </c>
      <c r="G72" s="16" t="s">
        <v>3797</v>
      </c>
    </row>
    <row r="73" spans="1:7">
      <c r="A73" s="16">
        <v>72</v>
      </c>
      <c r="B73" s="16" t="s">
        <v>292</v>
      </c>
      <c r="C73" s="22">
        <v>2.2307164360903542</v>
      </c>
      <c r="D73" s="16">
        <v>0.4</v>
      </c>
      <c r="E73" s="18">
        <v>1</v>
      </c>
      <c r="F73" s="18">
        <f t="shared" si="1"/>
        <v>1.8307164360903543</v>
      </c>
      <c r="G73" s="16" t="s">
        <v>3798</v>
      </c>
    </row>
    <row r="74" spans="1:7">
      <c r="A74" s="16">
        <v>73</v>
      </c>
      <c r="B74" s="16" t="s">
        <v>295</v>
      </c>
      <c r="C74" s="22">
        <v>0.1</v>
      </c>
      <c r="D74" s="16">
        <v>0.4</v>
      </c>
      <c r="E74" s="18">
        <v>1</v>
      </c>
      <c r="F74" s="18">
        <f t="shared" si="1"/>
        <v>-0.30000000000000004</v>
      </c>
      <c r="G74" s="16" t="s">
        <v>3798</v>
      </c>
    </row>
    <row r="75" spans="1:7">
      <c r="A75" s="16">
        <v>74</v>
      </c>
      <c r="B75" s="16" t="s">
        <v>297</v>
      </c>
      <c r="C75" s="22">
        <v>2</v>
      </c>
      <c r="D75" s="16">
        <v>0.4</v>
      </c>
      <c r="E75" s="18">
        <v>1</v>
      </c>
      <c r="F75" s="18">
        <f t="shared" si="1"/>
        <v>1.6</v>
      </c>
      <c r="G75" s="16" t="s">
        <v>3798</v>
      </c>
    </row>
    <row r="76" spans="1:7">
      <c r="A76" s="16">
        <v>75</v>
      </c>
      <c r="B76" s="16" t="s">
        <v>300</v>
      </c>
      <c r="C76" s="22">
        <v>1.57845123482629</v>
      </c>
      <c r="D76" s="16">
        <v>0.4</v>
      </c>
      <c r="E76" s="18">
        <v>1</v>
      </c>
      <c r="F76" s="18">
        <f t="shared" si="1"/>
        <v>1.1784512348262899</v>
      </c>
      <c r="G76" s="16" t="s">
        <v>3798</v>
      </c>
    </row>
    <row r="77" spans="1:7">
      <c r="A77" s="16">
        <v>76</v>
      </c>
      <c r="B77" s="16" t="s">
        <v>304</v>
      </c>
      <c r="C77" s="22">
        <v>0.2</v>
      </c>
      <c r="D77" s="16">
        <v>0.3</v>
      </c>
      <c r="E77" s="18">
        <v>1</v>
      </c>
      <c r="F77" s="18">
        <f t="shared" si="1"/>
        <v>-9.9999999999999978E-2</v>
      </c>
      <c r="G77" s="16" t="s">
        <v>3804</v>
      </c>
    </row>
    <row r="78" spans="1:7">
      <c r="A78" s="16">
        <v>77</v>
      </c>
      <c r="B78" s="16" t="s">
        <v>306</v>
      </c>
      <c r="C78" s="22">
        <v>0.24000000000000002</v>
      </c>
      <c r="D78" s="16">
        <v>0.4</v>
      </c>
      <c r="E78" s="18">
        <v>1</v>
      </c>
      <c r="F78" s="18">
        <f t="shared" si="1"/>
        <v>-0.16</v>
      </c>
      <c r="G78" s="16" t="s">
        <v>3798</v>
      </c>
    </row>
    <row r="79" spans="1:7">
      <c r="A79" s="16">
        <v>78</v>
      </c>
      <c r="B79" s="16" t="s">
        <v>309</v>
      </c>
      <c r="C79" s="22">
        <v>0.30000000000000004</v>
      </c>
      <c r="D79" s="16">
        <v>0.4</v>
      </c>
      <c r="E79" s="18">
        <v>1</v>
      </c>
      <c r="F79" s="18">
        <f t="shared" si="1"/>
        <v>-9.9999999999999978E-2</v>
      </c>
      <c r="G79" s="16" t="s">
        <v>3798</v>
      </c>
    </row>
    <row r="80" spans="1:7">
      <c r="A80" s="16">
        <v>79</v>
      </c>
      <c r="B80" s="16" t="s">
        <v>312</v>
      </c>
      <c r="C80" s="22">
        <v>0.2</v>
      </c>
      <c r="D80" s="16">
        <v>0.4</v>
      </c>
      <c r="E80" s="18">
        <v>1</v>
      </c>
      <c r="F80" s="18">
        <f t="shared" si="1"/>
        <v>-0.2</v>
      </c>
      <c r="G80" s="16" t="s">
        <v>3798</v>
      </c>
    </row>
    <row r="81" spans="1:7">
      <c r="A81" s="16">
        <v>80</v>
      </c>
      <c r="B81" s="16" t="s">
        <v>314</v>
      </c>
      <c r="C81" s="22">
        <v>8.1098752278883186</v>
      </c>
      <c r="D81" s="16">
        <v>0.4</v>
      </c>
      <c r="E81" s="18">
        <v>1</v>
      </c>
      <c r="F81" s="18">
        <f t="shared" si="1"/>
        <v>7.7098752278883182</v>
      </c>
      <c r="G81" s="16" t="s">
        <v>3798</v>
      </c>
    </row>
    <row r="82" spans="1:7">
      <c r="A82" s="16">
        <v>81</v>
      </c>
      <c r="B82" s="16" t="s">
        <v>324</v>
      </c>
      <c r="C82" s="22">
        <v>2.4E-2</v>
      </c>
      <c r="D82" s="16">
        <v>0.4</v>
      </c>
      <c r="E82" s="18">
        <v>1</v>
      </c>
      <c r="F82" s="18">
        <f t="shared" si="1"/>
        <v>-0.376</v>
      </c>
      <c r="G82" s="16" t="s">
        <v>3798</v>
      </c>
    </row>
    <row r="83" spans="1:7">
      <c r="A83" s="16">
        <v>82</v>
      </c>
      <c r="B83" s="16" t="s">
        <v>326</v>
      </c>
      <c r="C83" s="22">
        <v>1.3961573880284599</v>
      </c>
      <c r="D83" s="16">
        <v>0.2</v>
      </c>
      <c r="E83" s="18">
        <v>1</v>
      </c>
      <c r="F83" s="18">
        <f t="shared" si="1"/>
        <v>1.1961573880284599</v>
      </c>
      <c r="G83" s="16" t="s">
        <v>3807</v>
      </c>
    </row>
    <row r="84" spans="1:7">
      <c r="A84" s="16">
        <v>83</v>
      </c>
      <c r="B84" s="16" t="s">
        <v>329</v>
      </c>
      <c r="C84" s="22">
        <v>1.61064880703223</v>
      </c>
      <c r="D84" s="16">
        <v>0.2</v>
      </c>
      <c r="E84" s="18">
        <v>1</v>
      </c>
      <c r="F84" s="18">
        <f t="shared" si="1"/>
        <v>1.4106488070322301</v>
      </c>
      <c r="G84" s="16" t="s">
        <v>3807</v>
      </c>
    </row>
    <row r="85" spans="1:7">
      <c r="A85" s="16">
        <v>84</v>
      </c>
      <c r="B85" s="16" t="s">
        <v>333</v>
      </c>
      <c r="C85" s="22">
        <v>2.4E-2</v>
      </c>
      <c r="D85" s="16">
        <v>0.4</v>
      </c>
      <c r="E85" s="18">
        <v>1</v>
      </c>
      <c r="F85" s="18">
        <f t="shared" si="1"/>
        <v>-0.376</v>
      </c>
      <c r="G85" s="16" t="s">
        <v>3798</v>
      </c>
    </row>
    <row r="86" spans="1:7">
      <c r="A86" s="16">
        <v>85</v>
      </c>
      <c r="B86" s="16" t="s">
        <v>335</v>
      </c>
      <c r="C86" s="22">
        <v>0.4</v>
      </c>
      <c r="D86" s="16">
        <v>0.4</v>
      </c>
      <c r="E86" s="18">
        <v>1</v>
      </c>
      <c r="F86" s="18">
        <f t="shared" si="1"/>
        <v>0</v>
      </c>
      <c r="G86" s="16" t="s">
        <v>3798</v>
      </c>
    </row>
    <row r="87" spans="1:7">
      <c r="A87" s="16">
        <v>86</v>
      </c>
      <c r="B87" s="16" t="s">
        <v>338</v>
      </c>
      <c r="C87" s="22">
        <v>0.15</v>
      </c>
      <c r="D87" s="16">
        <v>0.4</v>
      </c>
      <c r="E87" s="18">
        <v>1</v>
      </c>
      <c r="F87" s="18">
        <f t="shared" si="1"/>
        <v>-0.25</v>
      </c>
      <c r="G87" s="16" t="s">
        <v>3798</v>
      </c>
    </row>
    <row r="88" spans="1:7">
      <c r="A88" s="16">
        <v>87</v>
      </c>
      <c r="B88" s="16" t="s">
        <v>340</v>
      </c>
      <c r="C88" s="22">
        <v>0.5</v>
      </c>
      <c r="D88" s="16">
        <v>0.2</v>
      </c>
      <c r="E88" s="18">
        <v>1</v>
      </c>
      <c r="F88" s="18">
        <f t="shared" si="1"/>
        <v>0.3</v>
      </c>
      <c r="G88" s="16" t="s">
        <v>3805</v>
      </c>
    </row>
    <row r="89" spans="1:7">
      <c r="A89" s="16">
        <v>88</v>
      </c>
      <c r="B89" s="16" t="s">
        <v>344</v>
      </c>
      <c r="C89" s="22">
        <v>0.04</v>
      </c>
      <c r="D89" s="16">
        <v>0.3</v>
      </c>
      <c r="E89" s="18">
        <v>1</v>
      </c>
      <c r="F89" s="18">
        <f t="shared" si="1"/>
        <v>-0.26</v>
      </c>
      <c r="G89" s="16" t="s">
        <v>3797</v>
      </c>
    </row>
    <row r="90" spans="1:7">
      <c r="A90" s="16">
        <v>89</v>
      </c>
      <c r="B90" s="16" t="s">
        <v>346</v>
      </c>
      <c r="C90" s="22">
        <v>1.6000000000000001E-3</v>
      </c>
      <c r="D90" s="16">
        <v>0.4</v>
      </c>
      <c r="E90" s="18">
        <v>1</v>
      </c>
      <c r="F90" s="18">
        <f t="shared" si="1"/>
        <v>-0.39840000000000003</v>
      </c>
      <c r="G90" s="16" t="s">
        <v>3798</v>
      </c>
    </row>
    <row r="91" spans="1:7">
      <c r="A91" s="16">
        <v>90</v>
      </c>
      <c r="B91" s="16" t="s">
        <v>350</v>
      </c>
      <c r="C91" s="22">
        <v>8.0000000000000002E-3</v>
      </c>
      <c r="D91" s="16">
        <v>0.4</v>
      </c>
      <c r="E91" s="18">
        <v>1</v>
      </c>
      <c r="F91" s="18">
        <f t="shared" si="1"/>
        <v>-0.39200000000000002</v>
      </c>
      <c r="G91" s="16" t="s">
        <v>3798</v>
      </c>
    </row>
    <row r="92" spans="1:7">
      <c r="A92" s="16">
        <v>91</v>
      </c>
      <c r="B92" s="16" t="s">
        <v>352</v>
      </c>
      <c r="C92" s="22">
        <v>0.42400000000000004</v>
      </c>
      <c r="D92" s="16">
        <v>0.4</v>
      </c>
      <c r="E92" s="18">
        <f>1/3</f>
        <v>0.33333333333333331</v>
      </c>
      <c r="F92" s="18">
        <f t="shared" si="1"/>
        <v>0.29066666666666674</v>
      </c>
      <c r="G92" s="16" t="s">
        <v>3798</v>
      </c>
    </row>
    <row r="93" spans="1:7">
      <c r="A93" s="16">
        <v>92</v>
      </c>
      <c r="B93" s="16" t="s">
        <v>357</v>
      </c>
      <c r="C93" s="22">
        <v>1.5632000000000001</v>
      </c>
      <c r="D93" s="16">
        <v>0.4</v>
      </c>
      <c r="E93" s="18">
        <f>1/3</f>
        <v>0.33333333333333331</v>
      </c>
      <c r="F93" s="18">
        <f t="shared" si="1"/>
        <v>1.4298666666666668</v>
      </c>
      <c r="G93" s="16" t="s">
        <v>3798</v>
      </c>
    </row>
    <row r="94" spans="1:7">
      <c r="A94" s="16">
        <v>93</v>
      </c>
      <c r="B94" s="16" t="s">
        <v>362</v>
      </c>
      <c r="C94" s="22">
        <v>0.1</v>
      </c>
      <c r="D94" s="16">
        <v>0.3</v>
      </c>
      <c r="E94" s="18">
        <v>1</v>
      </c>
      <c r="F94" s="18">
        <f t="shared" si="1"/>
        <v>-0.19999999999999998</v>
      </c>
      <c r="G94" s="16" t="s">
        <v>3797</v>
      </c>
    </row>
    <row r="95" spans="1:7">
      <c r="A95" s="16">
        <v>94</v>
      </c>
      <c r="B95" s="16" t="s">
        <v>364</v>
      </c>
      <c r="C95" s="22">
        <v>0.04</v>
      </c>
      <c r="D95" s="16">
        <v>0.4</v>
      </c>
      <c r="E95" s="18">
        <v>1</v>
      </c>
      <c r="F95" s="18">
        <f t="shared" si="1"/>
        <v>-0.36000000000000004</v>
      </c>
      <c r="G95" s="16" t="s">
        <v>3798</v>
      </c>
    </row>
    <row r="96" spans="1:7">
      <c r="A96" s="16">
        <v>95</v>
      </c>
      <c r="B96" s="16" t="s">
        <v>366</v>
      </c>
      <c r="C96" s="22">
        <v>1.6000000000000001E-3</v>
      </c>
      <c r="D96" s="16">
        <v>0.4</v>
      </c>
      <c r="E96" s="18">
        <v>1</v>
      </c>
      <c r="F96" s="18">
        <f t="shared" si="1"/>
        <v>-0.39840000000000003</v>
      </c>
      <c r="G96" s="16" t="s">
        <v>3798</v>
      </c>
    </row>
    <row r="97" spans="1:7">
      <c r="A97" s="16">
        <v>96</v>
      </c>
      <c r="B97" s="16" t="s">
        <v>369</v>
      </c>
      <c r="C97" s="22">
        <v>0.17399999999999999</v>
      </c>
      <c r="D97" s="16">
        <v>0.4</v>
      </c>
      <c r="E97" s="18">
        <v>1</v>
      </c>
      <c r="F97" s="18">
        <f t="shared" si="1"/>
        <v>-0.22600000000000003</v>
      </c>
      <c r="G97" s="16" t="s">
        <v>3798</v>
      </c>
    </row>
    <row r="98" spans="1:7">
      <c r="A98" s="16">
        <v>97</v>
      </c>
      <c r="B98" s="16" t="s">
        <v>372</v>
      </c>
      <c r="C98" s="22">
        <v>0.04</v>
      </c>
      <c r="D98" s="16">
        <v>0.4</v>
      </c>
      <c r="E98" s="18">
        <v>1</v>
      </c>
      <c r="F98" s="18">
        <f t="shared" si="1"/>
        <v>-0.36000000000000004</v>
      </c>
      <c r="G98" s="16" t="s">
        <v>3798</v>
      </c>
    </row>
    <row r="99" spans="1:7">
      <c r="A99" s="16">
        <v>98</v>
      </c>
      <c r="B99" s="16" t="s">
        <v>374</v>
      </c>
      <c r="C99" s="22">
        <v>0.2</v>
      </c>
      <c r="D99" s="16">
        <v>0.3</v>
      </c>
      <c r="E99" s="18">
        <v>1</v>
      </c>
      <c r="F99" s="18">
        <f t="shared" si="1"/>
        <v>-9.9999999999999978E-2</v>
      </c>
      <c r="G99" s="16" t="s">
        <v>3797</v>
      </c>
    </row>
    <row r="100" spans="1:7">
      <c r="A100" s="16">
        <v>99</v>
      </c>
      <c r="B100" s="16" t="s">
        <v>376</v>
      </c>
      <c r="C100" s="22">
        <v>0.5</v>
      </c>
      <c r="D100" s="16">
        <v>0.4</v>
      </c>
      <c r="E100" s="18">
        <v>1</v>
      </c>
      <c r="F100" s="18">
        <f t="shared" si="1"/>
        <v>9.9999999999999978E-2</v>
      </c>
      <c r="G100" s="16" t="s">
        <v>3798</v>
      </c>
    </row>
    <row r="101" spans="1:7">
      <c r="A101" s="16">
        <v>100</v>
      </c>
      <c r="B101" s="16" t="s">
        <v>378</v>
      </c>
      <c r="C101" s="22">
        <v>0.86859773964001707</v>
      </c>
      <c r="D101" s="16">
        <v>0.3</v>
      </c>
      <c r="E101" s="18">
        <v>1</v>
      </c>
      <c r="F101" s="18">
        <f t="shared" si="1"/>
        <v>0.56859773964001703</v>
      </c>
      <c r="G101" s="16" t="s">
        <v>3797</v>
      </c>
    </row>
    <row r="102" spans="1:7">
      <c r="A102" s="16">
        <v>101</v>
      </c>
      <c r="B102" s="16" t="s">
        <v>381</v>
      </c>
      <c r="C102" s="22">
        <v>3.2787015653066498</v>
      </c>
      <c r="D102" s="16">
        <v>0.4</v>
      </c>
      <c r="E102" s="18">
        <v>1</v>
      </c>
      <c r="F102" s="18">
        <f t="shared" si="1"/>
        <v>2.8787015653066499</v>
      </c>
      <c r="G102" s="16" t="s">
        <v>3798</v>
      </c>
    </row>
    <row r="103" spans="1:7">
      <c r="A103" s="16">
        <v>102</v>
      </c>
      <c r="B103" s="16" t="s">
        <v>5</v>
      </c>
      <c r="C103" s="22">
        <v>0.5</v>
      </c>
      <c r="D103" s="16">
        <v>0.4</v>
      </c>
      <c r="E103" s="18">
        <v>1</v>
      </c>
      <c r="F103" s="18">
        <f t="shared" si="1"/>
        <v>9.9999999999999978E-2</v>
      </c>
      <c r="G103" s="16" t="s">
        <v>3798</v>
      </c>
    </row>
    <row r="104" spans="1:7">
      <c r="A104" s="16">
        <v>103</v>
      </c>
      <c r="B104" s="16" t="s">
        <v>383</v>
      </c>
      <c r="C104" s="22">
        <v>7.9701129073646406</v>
      </c>
      <c r="D104" s="16">
        <v>0.4</v>
      </c>
      <c r="E104" s="18">
        <v>1</v>
      </c>
      <c r="F104" s="18">
        <f t="shared" si="1"/>
        <v>7.5701129073646403</v>
      </c>
      <c r="G104" s="16" t="s">
        <v>3798</v>
      </c>
    </row>
    <row r="105" spans="1:7">
      <c r="A105" s="16">
        <v>104</v>
      </c>
      <c r="B105" s="16" t="s">
        <v>390</v>
      </c>
      <c r="C105" s="22">
        <v>1.2185265801590601</v>
      </c>
      <c r="D105" s="16">
        <v>0.4</v>
      </c>
      <c r="E105" s="18">
        <v>1</v>
      </c>
      <c r="F105" s="18">
        <f t="shared" si="1"/>
        <v>0.8185265801590601</v>
      </c>
      <c r="G105" s="16" t="s">
        <v>3798</v>
      </c>
    </row>
    <row r="106" spans="1:7">
      <c r="A106" s="16">
        <v>105</v>
      </c>
      <c r="B106" s="16" t="s">
        <v>393</v>
      </c>
      <c r="C106" s="22">
        <v>1.80424445374634</v>
      </c>
      <c r="D106" s="16">
        <v>0.4</v>
      </c>
      <c r="E106" s="18">
        <v>1</v>
      </c>
      <c r="F106" s="18">
        <f t="shared" si="1"/>
        <v>1.4042444537463399</v>
      </c>
      <c r="G106" s="16" t="s">
        <v>3798</v>
      </c>
    </row>
    <row r="107" spans="1:7">
      <c r="A107" s="16">
        <v>106</v>
      </c>
      <c r="B107" s="16" t="s">
        <v>396</v>
      </c>
      <c r="C107" s="22">
        <v>0</v>
      </c>
      <c r="D107" s="16">
        <v>0.4</v>
      </c>
      <c r="E107" s="18">
        <v>1</v>
      </c>
      <c r="F107" s="18">
        <f t="shared" si="1"/>
        <v>-0.4</v>
      </c>
      <c r="G107" s="16" t="s">
        <v>3798</v>
      </c>
    </row>
    <row r="108" spans="1:7">
      <c r="A108" s="16">
        <v>107</v>
      </c>
      <c r="B108" s="16" t="s">
        <v>399</v>
      </c>
      <c r="C108" s="22">
        <v>10.3</v>
      </c>
      <c r="D108" s="16">
        <v>0.4</v>
      </c>
      <c r="E108" s="18">
        <f>1/3</f>
        <v>0.33333333333333331</v>
      </c>
      <c r="F108" s="18">
        <f t="shared" si="1"/>
        <v>10.166666666666668</v>
      </c>
      <c r="G108" s="16" t="s">
        <v>3798</v>
      </c>
    </row>
    <row r="109" spans="1:7">
      <c r="A109" s="16">
        <v>108</v>
      </c>
      <c r="B109" s="16" t="s">
        <v>402</v>
      </c>
      <c r="C109" s="22">
        <v>0.2</v>
      </c>
      <c r="D109" s="16">
        <v>0.4</v>
      </c>
      <c r="E109" s="18">
        <v>1</v>
      </c>
      <c r="F109" s="18">
        <f t="shared" si="1"/>
        <v>-0.2</v>
      </c>
      <c r="G109" s="16" t="s">
        <v>3798</v>
      </c>
    </row>
    <row r="110" spans="1:7">
      <c r="A110" s="16">
        <v>109</v>
      </c>
      <c r="B110" s="16" t="s">
        <v>404</v>
      </c>
      <c r="C110" s="22">
        <v>9.6000000000000002E-2</v>
      </c>
      <c r="D110" s="16">
        <v>0.3</v>
      </c>
      <c r="E110" s="18">
        <v>1</v>
      </c>
      <c r="F110" s="18">
        <f t="shared" si="1"/>
        <v>-0.20399999999999999</v>
      </c>
      <c r="G110" s="16" t="s">
        <v>3804</v>
      </c>
    </row>
    <row r="111" spans="1:7">
      <c r="A111" s="16">
        <v>110</v>
      </c>
      <c r="B111" s="16" t="s">
        <v>406</v>
      </c>
      <c r="C111" s="22">
        <v>1.4</v>
      </c>
      <c r="D111" s="16">
        <v>0.4</v>
      </c>
      <c r="E111" s="18">
        <f>1/3</f>
        <v>0.33333333333333331</v>
      </c>
      <c r="F111" s="18">
        <f t="shared" si="1"/>
        <v>1.2666666666666666</v>
      </c>
      <c r="G111" s="16" t="s">
        <v>3798</v>
      </c>
    </row>
    <row r="112" spans="1:7">
      <c r="A112" s="16">
        <v>111</v>
      </c>
      <c r="B112" s="16" t="s">
        <v>410</v>
      </c>
      <c r="C112" s="22">
        <v>1.7602494226327901</v>
      </c>
      <c r="D112" s="16">
        <v>0.4</v>
      </c>
      <c r="E112" s="18">
        <v>1</v>
      </c>
      <c r="F112" s="18">
        <f t="shared" si="1"/>
        <v>1.3602494226327901</v>
      </c>
      <c r="G112" s="16" t="s">
        <v>3798</v>
      </c>
    </row>
    <row r="113" spans="1:7">
      <c r="A113" s="16">
        <v>112</v>
      </c>
      <c r="B113" s="16" t="s">
        <v>413</v>
      </c>
      <c r="C113" s="22">
        <v>11.336802668719528</v>
      </c>
      <c r="D113" s="16">
        <v>0.4</v>
      </c>
      <c r="E113" s="18">
        <v>1</v>
      </c>
      <c r="F113" s="18">
        <f t="shared" si="1"/>
        <v>10.936802668719528</v>
      </c>
      <c r="G113" s="16" t="s">
        <v>3798</v>
      </c>
    </row>
    <row r="114" spans="1:7">
      <c r="A114" s="16">
        <v>113</v>
      </c>
      <c r="B114" s="16" t="s">
        <v>417</v>
      </c>
      <c r="C114" s="22">
        <v>0.2</v>
      </c>
      <c r="D114" s="16">
        <v>0.4</v>
      </c>
      <c r="E114" s="18">
        <v>1</v>
      </c>
      <c r="F114" s="18">
        <f t="shared" si="1"/>
        <v>-0.2</v>
      </c>
      <c r="G114" s="16" t="s">
        <v>3798</v>
      </c>
    </row>
    <row r="115" spans="1:7">
      <c r="A115" s="16">
        <v>114</v>
      </c>
      <c r="B115" s="16" t="s">
        <v>420</v>
      </c>
      <c r="C115" s="22">
        <v>1.54343239849309</v>
      </c>
      <c r="D115" s="16">
        <v>0.4</v>
      </c>
      <c r="E115" s="18">
        <v>1</v>
      </c>
      <c r="F115" s="18">
        <f t="shared" si="1"/>
        <v>1.1434323984930899</v>
      </c>
      <c r="G115" s="16" t="s">
        <v>3798</v>
      </c>
    </row>
    <row r="116" spans="1:7">
      <c r="A116" s="16">
        <v>115</v>
      </c>
      <c r="B116" s="16" t="s">
        <v>423</v>
      </c>
      <c r="C116" s="22">
        <v>1.8960000000000001</v>
      </c>
      <c r="D116" s="16">
        <v>0.4</v>
      </c>
      <c r="E116" s="18">
        <v>1</v>
      </c>
      <c r="F116" s="18">
        <f t="shared" si="1"/>
        <v>1.496</v>
      </c>
      <c r="G116" s="16" t="s">
        <v>3798</v>
      </c>
    </row>
    <row r="117" spans="1:7">
      <c r="A117" s="16">
        <v>116</v>
      </c>
      <c r="B117" s="16" t="s">
        <v>433</v>
      </c>
      <c r="C117" s="22">
        <v>3.4000000000000004</v>
      </c>
      <c r="D117" s="16">
        <v>0.4</v>
      </c>
      <c r="E117" s="18">
        <v>1</v>
      </c>
      <c r="F117" s="18">
        <f t="shared" si="1"/>
        <v>3.0000000000000004</v>
      </c>
      <c r="G117" s="16" t="s">
        <v>3798</v>
      </c>
    </row>
    <row r="118" spans="1:7">
      <c r="A118" s="16">
        <v>117</v>
      </c>
      <c r="B118" s="16" t="s">
        <v>439</v>
      </c>
      <c r="C118" s="22">
        <v>18.292147806004621</v>
      </c>
      <c r="D118" s="16">
        <v>0.4</v>
      </c>
      <c r="E118" s="18">
        <v>1</v>
      </c>
      <c r="F118" s="18">
        <f t="shared" si="1"/>
        <v>17.892147806004623</v>
      </c>
      <c r="G118" s="16" t="s">
        <v>3798</v>
      </c>
    </row>
    <row r="119" spans="1:7">
      <c r="A119" s="16">
        <v>118</v>
      </c>
      <c r="B119" s="16" t="s">
        <v>444</v>
      </c>
      <c r="C119" s="22">
        <v>2.4E-2</v>
      </c>
      <c r="D119" s="16">
        <v>0.2</v>
      </c>
      <c r="E119" s="18">
        <v>1</v>
      </c>
      <c r="F119" s="18">
        <f t="shared" si="1"/>
        <v>-0.17600000000000002</v>
      </c>
      <c r="G119" s="16" t="s">
        <v>3803</v>
      </c>
    </row>
    <row r="120" spans="1:7">
      <c r="A120" s="16">
        <v>119</v>
      </c>
      <c r="B120" s="16" t="s">
        <v>446</v>
      </c>
      <c r="C120" s="22">
        <v>2.9971999999999999</v>
      </c>
      <c r="D120" s="16">
        <v>0.2</v>
      </c>
      <c r="E120" s="18">
        <f>1/3</f>
        <v>0.33333333333333331</v>
      </c>
      <c r="F120" s="18">
        <f t="shared" si="1"/>
        <v>2.930533333333333</v>
      </c>
      <c r="G120" s="16" t="s">
        <v>3808</v>
      </c>
    </row>
    <row r="121" spans="1:7">
      <c r="A121" s="16">
        <v>120</v>
      </c>
      <c r="B121" s="16" t="s">
        <v>452</v>
      </c>
      <c r="C121" s="22">
        <v>0.3</v>
      </c>
      <c r="D121" s="16">
        <v>0.4</v>
      </c>
      <c r="E121" s="18">
        <v>1</v>
      </c>
      <c r="F121" s="18">
        <f t="shared" si="1"/>
        <v>-0.10000000000000003</v>
      </c>
      <c r="G121" s="16" t="s">
        <v>3798</v>
      </c>
    </row>
    <row r="122" spans="1:7">
      <c r="A122" s="16">
        <v>121</v>
      </c>
      <c r="B122" s="16" t="s">
        <v>454</v>
      </c>
      <c r="C122" s="22">
        <v>13.061749343416331</v>
      </c>
      <c r="D122" s="16">
        <v>0.4</v>
      </c>
      <c r="E122" s="18">
        <v>1</v>
      </c>
      <c r="F122" s="18">
        <f t="shared" si="1"/>
        <v>12.66174934341633</v>
      </c>
      <c r="G122" s="16" t="s">
        <v>3798</v>
      </c>
    </row>
    <row r="123" spans="1:7">
      <c r="A123" s="16">
        <v>122</v>
      </c>
      <c r="B123" s="16" t="s">
        <v>465</v>
      </c>
      <c r="C123" s="22">
        <v>5.5150000000000006</v>
      </c>
      <c r="D123" s="16">
        <v>0.4</v>
      </c>
      <c r="E123" s="18">
        <v>1</v>
      </c>
      <c r="F123" s="18">
        <f t="shared" si="1"/>
        <v>5.1150000000000002</v>
      </c>
      <c r="G123" s="16" t="s">
        <v>3798</v>
      </c>
    </row>
    <row r="124" spans="1:7">
      <c r="A124" s="16">
        <v>123</v>
      </c>
      <c r="B124" s="16" t="s">
        <v>470</v>
      </c>
      <c r="C124" s="22">
        <v>5.32</v>
      </c>
      <c r="D124" s="16">
        <v>0.4</v>
      </c>
      <c r="E124" s="18">
        <v>1</v>
      </c>
      <c r="F124" s="18">
        <f t="shared" si="1"/>
        <v>4.92</v>
      </c>
      <c r="G124" s="16" t="s">
        <v>3798</v>
      </c>
    </row>
    <row r="125" spans="1:7">
      <c r="A125" s="16">
        <v>124</v>
      </c>
      <c r="B125" s="16" t="s">
        <v>474</v>
      </c>
      <c r="C125" s="22">
        <v>1.34343239849309</v>
      </c>
      <c r="D125" s="16">
        <v>0.4</v>
      </c>
      <c r="E125" s="18">
        <v>1</v>
      </c>
      <c r="F125" s="18">
        <f t="shared" si="1"/>
        <v>0.94343239849309002</v>
      </c>
      <c r="G125" s="16" t="s">
        <v>3798</v>
      </c>
    </row>
    <row r="126" spans="1:7">
      <c r="A126" s="16">
        <v>125</v>
      </c>
      <c r="B126" s="16" t="s">
        <v>476</v>
      </c>
      <c r="C126" s="22">
        <v>0.62005023022185002</v>
      </c>
      <c r="D126" s="16">
        <v>0.4</v>
      </c>
      <c r="E126" s="18">
        <v>1</v>
      </c>
      <c r="F126" s="18">
        <f t="shared" si="1"/>
        <v>0.22005023022185</v>
      </c>
      <c r="G126" s="16" t="s">
        <v>3798</v>
      </c>
    </row>
    <row r="127" spans="1:7">
      <c r="A127" s="16">
        <v>126</v>
      </c>
      <c r="B127" s="16" t="s">
        <v>480</v>
      </c>
      <c r="C127" s="22">
        <v>2.5395479280033504</v>
      </c>
      <c r="D127" s="16">
        <v>0.4</v>
      </c>
      <c r="E127" s="18">
        <v>1</v>
      </c>
      <c r="F127" s="18">
        <f t="shared" si="1"/>
        <v>2.1395479280033505</v>
      </c>
      <c r="G127" s="16" t="s">
        <v>3798</v>
      </c>
    </row>
    <row r="128" spans="1:7">
      <c r="A128" s="16">
        <v>127</v>
      </c>
      <c r="B128" s="16" t="s">
        <v>483</v>
      </c>
      <c r="C128" s="22">
        <v>0.2</v>
      </c>
      <c r="D128" s="16">
        <v>0.4</v>
      </c>
      <c r="E128" s="18">
        <v>1</v>
      </c>
      <c r="F128" s="18">
        <f t="shared" si="1"/>
        <v>-0.2</v>
      </c>
      <c r="G128" s="16" t="s">
        <v>3798</v>
      </c>
    </row>
    <row r="129" spans="1:7">
      <c r="A129" s="16">
        <v>128</v>
      </c>
      <c r="B129" s="16" t="s">
        <v>485</v>
      </c>
      <c r="C129" s="22">
        <v>0.3</v>
      </c>
      <c r="D129" s="16">
        <v>0.4</v>
      </c>
      <c r="E129" s="18">
        <v>1</v>
      </c>
      <c r="F129" s="18">
        <f t="shared" si="1"/>
        <v>-0.10000000000000003</v>
      </c>
      <c r="G129" s="16" t="s">
        <v>3798</v>
      </c>
    </row>
    <row r="130" spans="1:7">
      <c r="A130" s="16">
        <v>129</v>
      </c>
      <c r="B130" s="16" t="s">
        <v>487</v>
      </c>
      <c r="C130" s="22">
        <v>5.9447048974466297</v>
      </c>
      <c r="D130" s="16">
        <v>0.4</v>
      </c>
      <c r="E130" s="18">
        <v>1</v>
      </c>
      <c r="F130" s="18">
        <f t="shared" si="1"/>
        <v>5.5447048974466293</v>
      </c>
      <c r="G130" s="16" t="s">
        <v>3798</v>
      </c>
    </row>
    <row r="131" spans="1:7">
      <c r="A131" s="16">
        <v>130</v>
      </c>
      <c r="B131" s="16" t="s">
        <v>493</v>
      </c>
      <c r="C131" s="22">
        <v>4.2961842442904796</v>
      </c>
      <c r="D131" s="16">
        <v>0.4</v>
      </c>
      <c r="E131" s="18">
        <v>1</v>
      </c>
      <c r="F131" s="18">
        <f t="shared" si="1"/>
        <v>3.8961842442904797</v>
      </c>
      <c r="G131" s="16" t="s">
        <v>3798</v>
      </c>
    </row>
    <row r="132" spans="1:7">
      <c r="A132" s="16">
        <v>131</v>
      </c>
      <c r="B132" s="16" t="s">
        <v>500</v>
      </c>
      <c r="C132" s="22">
        <v>0.4</v>
      </c>
      <c r="D132" s="16">
        <v>0.4</v>
      </c>
      <c r="E132" s="18">
        <v>1</v>
      </c>
      <c r="F132" s="18">
        <f t="shared" ref="F132:F195" si="2">C132-D132*E132</f>
        <v>0</v>
      </c>
      <c r="G132" s="16" t="s">
        <v>3798</v>
      </c>
    </row>
    <row r="133" spans="1:7">
      <c r="A133" s="16">
        <v>132</v>
      </c>
      <c r="B133" s="16" t="s">
        <v>505</v>
      </c>
      <c r="C133" s="22">
        <v>1.6232063624947699</v>
      </c>
      <c r="D133" s="16">
        <v>0.3</v>
      </c>
      <c r="E133" s="18">
        <v>1</v>
      </c>
      <c r="F133" s="18">
        <f t="shared" si="2"/>
        <v>1.3232063624947699</v>
      </c>
      <c r="G133" s="16" t="s">
        <v>3797</v>
      </c>
    </row>
    <row r="134" spans="1:7">
      <c r="A134" s="16">
        <v>133</v>
      </c>
      <c r="B134" s="16" t="s">
        <v>3086</v>
      </c>
      <c r="C134" s="22">
        <v>1.6000000000000001E-3</v>
      </c>
      <c r="D134" s="16">
        <v>0.4</v>
      </c>
      <c r="E134" s="18">
        <v>1</v>
      </c>
      <c r="F134" s="18">
        <f t="shared" si="2"/>
        <v>-0.39840000000000003</v>
      </c>
      <c r="G134" s="16" t="s">
        <v>3798</v>
      </c>
    </row>
    <row r="135" spans="1:7">
      <c r="A135" s="16">
        <v>134</v>
      </c>
      <c r="B135" s="16" t="s">
        <v>1119</v>
      </c>
      <c r="C135" s="22">
        <v>0.1</v>
      </c>
      <c r="D135" s="16">
        <v>0.4</v>
      </c>
      <c r="E135" s="18">
        <v>1</v>
      </c>
      <c r="F135" s="18">
        <f t="shared" si="2"/>
        <v>-0.30000000000000004</v>
      </c>
      <c r="G135" s="16" t="s">
        <v>3798</v>
      </c>
    </row>
    <row r="136" spans="1:7">
      <c r="A136" s="16">
        <v>135</v>
      </c>
      <c r="B136" s="16" t="s">
        <v>839</v>
      </c>
      <c r="C136" s="22">
        <v>4.0600000000000005</v>
      </c>
      <c r="D136" s="16">
        <v>0.4</v>
      </c>
      <c r="E136" s="18">
        <f>1/3</f>
        <v>0.33333333333333331</v>
      </c>
      <c r="F136" s="18">
        <f t="shared" si="2"/>
        <v>3.9266666666666672</v>
      </c>
      <c r="G136" s="16" t="s">
        <v>3798</v>
      </c>
    </row>
    <row r="137" spans="1:7">
      <c r="A137" s="16">
        <v>136</v>
      </c>
      <c r="B137" s="16" t="s">
        <v>991</v>
      </c>
      <c r="C137" s="22">
        <v>1.7000000000000002</v>
      </c>
      <c r="D137" s="16">
        <v>0.4</v>
      </c>
      <c r="E137" s="18">
        <v>1</v>
      </c>
      <c r="F137" s="18">
        <f t="shared" si="2"/>
        <v>1.3000000000000003</v>
      </c>
      <c r="G137" s="16" t="s">
        <v>3798</v>
      </c>
    </row>
    <row r="138" spans="1:7">
      <c r="A138" s="16">
        <v>137</v>
      </c>
      <c r="B138" s="16" t="s">
        <v>887</v>
      </c>
      <c r="C138" s="22">
        <v>2.2000000000000002</v>
      </c>
      <c r="D138" s="16">
        <v>0.4</v>
      </c>
      <c r="E138" s="18">
        <f>1/3</f>
        <v>0.33333333333333331</v>
      </c>
      <c r="F138" s="18">
        <f t="shared" si="2"/>
        <v>2.0666666666666669</v>
      </c>
      <c r="G138" s="16" t="s">
        <v>3798</v>
      </c>
    </row>
    <row r="139" spans="1:7">
      <c r="A139" s="16">
        <v>138</v>
      </c>
      <c r="B139" s="16" t="s">
        <v>1242</v>
      </c>
      <c r="C139" s="22">
        <v>0.1</v>
      </c>
      <c r="D139" s="16">
        <v>0.4</v>
      </c>
      <c r="E139" s="18">
        <v>1</v>
      </c>
      <c r="F139" s="18">
        <f t="shared" si="2"/>
        <v>-0.30000000000000004</v>
      </c>
      <c r="G139" s="16" t="s">
        <v>3798</v>
      </c>
    </row>
    <row r="140" spans="1:7">
      <c r="A140" s="16">
        <v>139</v>
      </c>
      <c r="B140" s="16" t="s">
        <v>616</v>
      </c>
      <c r="C140" s="22">
        <v>9.8355806709350198</v>
      </c>
      <c r="D140" s="16">
        <v>0.4</v>
      </c>
      <c r="E140" s="18">
        <v>1</v>
      </c>
      <c r="F140" s="18">
        <f t="shared" si="2"/>
        <v>9.4355806709350194</v>
      </c>
      <c r="G140" s="16" t="s">
        <v>3798</v>
      </c>
    </row>
    <row r="141" spans="1:7">
      <c r="A141" s="16">
        <v>140</v>
      </c>
      <c r="B141" s="16" t="s">
        <v>604</v>
      </c>
      <c r="C141" s="22">
        <v>0.2</v>
      </c>
      <c r="D141" s="16">
        <v>0.4</v>
      </c>
      <c r="E141" s="18">
        <v>1</v>
      </c>
      <c r="F141" s="18">
        <f t="shared" si="2"/>
        <v>-0.2</v>
      </c>
      <c r="G141" s="16" t="s">
        <v>3798</v>
      </c>
    </row>
    <row r="142" spans="1:7">
      <c r="A142" s="16">
        <v>141</v>
      </c>
      <c r="B142" s="16" t="s">
        <v>1311</v>
      </c>
      <c r="C142" s="22">
        <v>0.19</v>
      </c>
      <c r="D142" s="16">
        <v>0.4</v>
      </c>
      <c r="E142" s="18">
        <v>1</v>
      </c>
      <c r="F142" s="18">
        <f t="shared" si="2"/>
        <v>-0.21000000000000002</v>
      </c>
      <c r="G142" s="16" t="s">
        <v>3798</v>
      </c>
    </row>
    <row r="143" spans="1:7">
      <c r="A143" s="16">
        <v>142</v>
      </c>
      <c r="B143" s="16" t="s">
        <v>782</v>
      </c>
      <c r="C143" s="22">
        <v>0.2</v>
      </c>
      <c r="D143" s="16">
        <v>0.3</v>
      </c>
      <c r="E143" s="18">
        <v>1</v>
      </c>
      <c r="F143" s="18">
        <f t="shared" si="2"/>
        <v>-9.9999999999999978E-2</v>
      </c>
      <c r="G143" s="16" t="s">
        <v>3797</v>
      </c>
    </row>
    <row r="144" spans="1:7">
      <c r="A144" s="16">
        <v>143</v>
      </c>
      <c r="B144" s="16" t="s">
        <v>1832</v>
      </c>
      <c r="C144" s="22">
        <v>0.57221012976140595</v>
      </c>
      <c r="D144" s="16">
        <v>0.4</v>
      </c>
      <c r="E144" s="18">
        <v>1</v>
      </c>
      <c r="F144" s="18">
        <f t="shared" si="2"/>
        <v>0.17221012976140593</v>
      </c>
      <c r="G144" s="16" t="s">
        <v>3798</v>
      </c>
    </row>
    <row r="145" spans="1:7">
      <c r="A145" s="16">
        <v>144</v>
      </c>
      <c r="B145" s="16" t="s">
        <v>826</v>
      </c>
      <c r="C145" s="22">
        <v>1.7</v>
      </c>
      <c r="D145" s="16">
        <v>0.4</v>
      </c>
      <c r="E145" s="18">
        <v>1</v>
      </c>
      <c r="F145" s="18">
        <f t="shared" si="2"/>
        <v>1.2999999999999998</v>
      </c>
      <c r="G145" s="16" t="s">
        <v>3798</v>
      </c>
    </row>
    <row r="146" spans="1:7">
      <c r="A146" s="16">
        <v>145</v>
      </c>
      <c r="B146" s="16" t="s">
        <v>723</v>
      </c>
      <c r="C146" s="22">
        <v>0.2</v>
      </c>
      <c r="D146" s="16">
        <v>0.4</v>
      </c>
      <c r="E146" s="18">
        <v>1</v>
      </c>
      <c r="F146" s="18">
        <f t="shared" si="2"/>
        <v>-0.2</v>
      </c>
      <c r="G146" s="16" t="s">
        <v>3798</v>
      </c>
    </row>
    <row r="147" spans="1:7">
      <c r="A147" s="16">
        <v>146</v>
      </c>
      <c r="B147" s="16" t="s">
        <v>3478</v>
      </c>
      <c r="C147" s="22">
        <v>0.04</v>
      </c>
      <c r="D147" s="16">
        <v>0.3</v>
      </c>
      <c r="E147" s="18">
        <v>1</v>
      </c>
      <c r="F147" s="18">
        <f t="shared" si="2"/>
        <v>-0.26</v>
      </c>
      <c r="G147" s="16" t="s">
        <v>3797</v>
      </c>
    </row>
    <row r="148" spans="1:7">
      <c r="A148" s="16">
        <v>147</v>
      </c>
      <c r="B148" s="16" t="s">
        <v>739</v>
      </c>
      <c r="C148" s="22">
        <v>17.807606251301699</v>
      </c>
      <c r="D148" s="16">
        <v>0.4</v>
      </c>
      <c r="E148" s="18">
        <v>1</v>
      </c>
      <c r="F148" s="18">
        <f t="shared" si="2"/>
        <v>17.407606251301701</v>
      </c>
      <c r="G148" s="16" t="s">
        <v>3798</v>
      </c>
    </row>
    <row r="149" spans="1:7">
      <c r="A149" s="16">
        <v>148</v>
      </c>
      <c r="B149" s="16" t="s">
        <v>3614</v>
      </c>
      <c r="C149" s="22">
        <v>2.4E-2</v>
      </c>
      <c r="D149" s="16">
        <v>0.4</v>
      </c>
      <c r="E149" s="18">
        <v>1</v>
      </c>
      <c r="F149" s="18">
        <f t="shared" si="2"/>
        <v>-0.376</v>
      </c>
      <c r="G149" s="16" t="s">
        <v>3798</v>
      </c>
    </row>
    <row r="150" spans="1:7">
      <c r="A150" s="16">
        <v>149</v>
      </c>
      <c r="B150" s="16" t="s">
        <v>3209</v>
      </c>
      <c r="C150" s="22">
        <v>9.6000000000000002E-2</v>
      </c>
      <c r="D150" s="16">
        <v>0.4</v>
      </c>
      <c r="E150" s="18">
        <v>1</v>
      </c>
      <c r="F150" s="18">
        <f t="shared" si="2"/>
        <v>-0.30400000000000005</v>
      </c>
      <c r="G150" s="16" t="s">
        <v>3798</v>
      </c>
    </row>
    <row r="151" spans="1:7">
      <c r="A151" s="16">
        <v>150</v>
      </c>
      <c r="B151" s="16" t="s">
        <v>606</v>
      </c>
      <c r="C151" s="22">
        <v>0.8</v>
      </c>
      <c r="D151" s="16">
        <v>0.4</v>
      </c>
      <c r="E151" s="18">
        <v>1</v>
      </c>
      <c r="F151" s="18">
        <f t="shared" si="2"/>
        <v>0.4</v>
      </c>
      <c r="G151" s="16" t="s">
        <v>3798</v>
      </c>
    </row>
    <row r="152" spans="1:7">
      <c r="A152" s="16">
        <v>151</v>
      </c>
      <c r="B152" s="16" t="s">
        <v>871</v>
      </c>
      <c r="C152" s="22">
        <v>0.21600000000000003</v>
      </c>
      <c r="D152" s="16">
        <v>0.4</v>
      </c>
      <c r="E152" s="18">
        <v>1</v>
      </c>
      <c r="F152" s="18">
        <f t="shared" si="2"/>
        <v>-0.184</v>
      </c>
      <c r="G152" s="16" t="s">
        <v>3798</v>
      </c>
    </row>
    <row r="153" spans="1:7">
      <c r="A153" s="16">
        <v>152</v>
      </c>
      <c r="B153" s="16" t="s">
        <v>1123</v>
      </c>
      <c r="C153" s="22">
        <v>1.1000000000000001</v>
      </c>
      <c r="D153" s="16">
        <v>0.3</v>
      </c>
      <c r="E153" s="18">
        <v>1</v>
      </c>
      <c r="F153" s="18">
        <f t="shared" si="2"/>
        <v>0.8</v>
      </c>
      <c r="G153" s="16" t="s">
        <v>3804</v>
      </c>
    </row>
    <row r="154" spans="1:7">
      <c r="A154" s="16">
        <v>153</v>
      </c>
      <c r="B154" s="16" t="s">
        <v>595</v>
      </c>
      <c r="C154" s="22">
        <v>0.4</v>
      </c>
      <c r="D154" s="16">
        <v>0.4</v>
      </c>
      <c r="E154" s="18">
        <v>1</v>
      </c>
      <c r="F154" s="18">
        <f t="shared" si="2"/>
        <v>0</v>
      </c>
      <c r="G154" s="16" t="s">
        <v>3798</v>
      </c>
    </row>
    <row r="155" spans="1:7">
      <c r="A155" s="16">
        <v>154</v>
      </c>
      <c r="B155" s="16" t="s">
        <v>2298</v>
      </c>
      <c r="C155" s="22">
        <v>1.5153194765204001</v>
      </c>
      <c r="D155" s="16">
        <v>0.4</v>
      </c>
      <c r="E155" s="18">
        <v>1</v>
      </c>
      <c r="F155" s="18">
        <f t="shared" si="2"/>
        <v>1.1153194765204</v>
      </c>
      <c r="G155" s="16" t="s">
        <v>3798</v>
      </c>
    </row>
    <row r="156" spans="1:7">
      <c r="A156" s="16">
        <v>155</v>
      </c>
      <c r="B156" s="16" t="s">
        <v>811</v>
      </c>
      <c r="C156" s="22">
        <v>0.2</v>
      </c>
      <c r="D156" s="16">
        <v>0.4</v>
      </c>
      <c r="E156" s="18">
        <v>1</v>
      </c>
      <c r="F156" s="18">
        <f t="shared" si="2"/>
        <v>-0.2</v>
      </c>
      <c r="G156" s="16" t="s">
        <v>3798</v>
      </c>
    </row>
    <row r="157" spans="1:7">
      <c r="A157" s="16">
        <v>156</v>
      </c>
      <c r="B157" s="16" t="s">
        <v>786</v>
      </c>
      <c r="C157" s="22">
        <v>0.2</v>
      </c>
      <c r="D157" s="16">
        <v>0.4</v>
      </c>
      <c r="E157" s="18">
        <v>1</v>
      </c>
      <c r="F157" s="18">
        <f t="shared" si="2"/>
        <v>-0.2</v>
      </c>
      <c r="G157" s="16" t="s">
        <v>3798</v>
      </c>
    </row>
    <row r="158" spans="1:7">
      <c r="A158" s="16">
        <v>157</v>
      </c>
      <c r="B158" s="16" t="s">
        <v>669</v>
      </c>
      <c r="C158" s="22">
        <v>0.2</v>
      </c>
      <c r="D158" s="16">
        <v>0.4</v>
      </c>
      <c r="E158" s="18">
        <v>1</v>
      </c>
      <c r="F158" s="18">
        <f t="shared" si="2"/>
        <v>-0.2</v>
      </c>
      <c r="G158" s="16" t="s">
        <v>3798</v>
      </c>
    </row>
    <row r="159" spans="1:7">
      <c r="A159" s="16">
        <v>158</v>
      </c>
      <c r="B159" s="16" t="s">
        <v>1438</v>
      </c>
      <c r="C159" s="22">
        <v>0.3</v>
      </c>
      <c r="D159" s="16">
        <v>0.2</v>
      </c>
      <c r="E159" s="18">
        <v>1</v>
      </c>
      <c r="F159" s="18">
        <f t="shared" si="2"/>
        <v>9.9999999999999978E-2</v>
      </c>
      <c r="G159" s="16" t="s">
        <v>3803</v>
      </c>
    </row>
    <row r="160" spans="1:7">
      <c r="A160" s="16">
        <v>159</v>
      </c>
      <c r="B160" s="16" t="s">
        <v>1048</v>
      </c>
      <c r="C160" s="22">
        <v>0.4</v>
      </c>
      <c r="D160" s="16">
        <v>0.4</v>
      </c>
      <c r="E160" s="18">
        <f>1/3</f>
        <v>0.33333333333333331</v>
      </c>
      <c r="F160" s="18">
        <f t="shared" si="2"/>
        <v>0.26666666666666672</v>
      </c>
      <c r="G160" s="16" t="s">
        <v>3798</v>
      </c>
    </row>
    <row r="161" spans="1:7">
      <c r="A161" s="16">
        <v>160</v>
      </c>
      <c r="B161" s="16" t="s">
        <v>3384</v>
      </c>
      <c r="C161" s="22">
        <v>0.04</v>
      </c>
      <c r="D161" s="16">
        <v>0.4</v>
      </c>
      <c r="E161" s="18">
        <v>1</v>
      </c>
      <c r="F161" s="18">
        <f t="shared" si="2"/>
        <v>-0.36000000000000004</v>
      </c>
      <c r="G161" s="16" t="s">
        <v>3798</v>
      </c>
    </row>
    <row r="162" spans="1:7">
      <c r="A162" s="16">
        <v>161</v>
      </c>
      <c r="B162" s="16" t="s">
        <v>980</v>
      </c>
      <c r="C162" s="22">
        <v>1.95</v>
      </c>
      <c r="D162" s="16">
        <v>0.4</v>
      </c>
      <c r="E162" s="18">
        <v>1</v>
      </c>
      <c r="F162" s="18">
        <f t="shared" si="2"/>
        <v>1.5499999999999998</v>
      </c>
      <c r="G162" s="16" t="s">
        <v>3798</v>
      </c>
    </row>
    <row r="163" spans="1:7">
      <c r="A163" s="16">
        <v>162</v>
      </c>
      <c r="B163" s="16" t="s">
        <v>1445</v>
      </c>
      <c r="C163" s="22">
        <v>1.5772758532204301</v>
      </c>
      <c r="D163" s="16">
        <v>0.4</v>
      </c>
      <c r="E163" s="18">
        <v>1</v>
      </c>
      <c r="F163" s="18">
        <f t="shared" si="2"/>
        <v>1.1772758532204302</v>
      </c>
      <c r="G163" s="16" t="s">
        <v>3798</v>
      </c>
    </row>
    <row r="164" spans="1:7">
      <c r="A164" s="16">
        <v>163</v>
      </c>
      <c r="B164" s="16" t="s">
        <v>727</v>
      </c>
      <c r="C164" s="22">
        <v>0.2</v>
      </c>
      <c r="D164" s="16">
        <v>0.4</v>
      </c>
      <c r="E164" s="18">
        <v>1</v>
      </c>
      <c r="F164" s="18">
        <f t="shared" si="2"/>
        <v>-0.2</v>
      </c>
      <c r="G164" s="16" t="s">
        <v>3798</v>
      </c>
    </row>
    <row r="165" spans="1:7">
      <c r="A165" s="16">
        <v>164</v>
      </c>
      <c r="B165" s="16" t="s">
        <v>1801</v>
      </c>
      <c r="C165" s="22">
        <v>0.53119296776894098</v>
      </c>
      <c r="D165" s="16">
        <v>0.4</v>
      </c>
      <c r="E165" s="18">
        <v>1</v>
      </c>
      <c r="F165" s="18">
        <f t="shared" si="2"/>
        <v>0.13119296776894096</v>
      </c>
      <c r="G165" s="16" t="s">
        <v>3798</v>
      </c>
    </row>
    <row r="166" spans="1:7">
      <c r="A166" s="16">
        <v>165</v>
      </c>
      <c r="B166" s="16" t="s">
        <v>629</v>
      </c>
      <c r="C166" s="22">
        <v>0.2</v>
      </c>
      <c r="D166" s="16">
        <v>0.4</v>
      </c>
      <c r="E166" s="18">
        <v>1</v>
      </c>
      <c r="F166" s="18">
        <f t="shared" si="2"/>
        <v>-0.2</v>
      </c>
      <c r="G166" s="16" t="s">
        <v>3798</v>
      </c>
    </row>
    <row r="167" spans="1:7">
      <c r="A167" s="16">
        <v>166</v>
      </c>
      <c r="B167" s="16" t="s">
        <v>1236</v>
      </c>
      <c r="C167" s="22">
        <v>0.1</v>
      </c>
      <c r="D167" s="16">
        <v>0.4</v>
      </c>
      <c r="E167" s="18">
        <v>1</v>
      </c>
      <c r="F167" s="18">
        <f t="shared" si="2"/>
        <v>-0.30000000000000004</v>
      </c>
      <c r="G167" s="16" t="s">
        <v>3798</v>
      </c>
    </row>
    <row r="168" spans="1:7">
      <c r="A168" s="16">
        <v>167</v>
      </c>
      <c r="B168" s="16" t="s">
        <v>3040</v>
      </c>
      <c r="C168" s="22">
        <v>1.6000000000000001E-3</v>
      </c>
      <c r="D168" s="16">
        <v>0.4</v>
      </c>
      <c r="E168" s="18">
        <v>1</v>
      </c>
      <c r="F168" s="18">
        <f t="shared" si="2"/>
        <v>-0.39840000000000003</v>
      </c>
      <c r="G168" s="16" t="s">
        <v>3798</v>
      </c>
    </row>
    <row r="169" spans="1:7">
      <c r="A169" s="16">
        <v>168</v>
      </c>
      <c r="B169" s="16" t="s">
        <v>828</v>
      </c>
      <c r="C169" s="22">
        <v>1.3</v>
      </c>
      <c r="D169" s="16">
        <v>0.4</v>
      </c>
      <c r="E169" s="18">
        <v>1</v>
      </c>
      <c r="F169" s="18">
        <f t="shared" si="2"/>
        <v>0.9</v>
      </c>
      <c r="G169" s="16" t="s">
        <v>3798</v>
      </c>
    </row>
    <row r="170" spans="1:7">
      <c r="A170" s="16">
        <v>169</v>
      </c>
      <c r="B170" s="16" t="s">
        <v>877</v>
      </c>
      <c r="C170" s="22">
        <v>1.5016</v>
      </c>
      <c r="D170" s="16">
        <v>0.3</v>
      </c>
      <c r="E170" s="18">
        <v>1</v>
      </c>
      <c r="F170" s="18">
        <f t="shared" si="2"/>
        <v>1.2016</v>
      </c>
      <c r="G170" s="16" t="s">
        <v>3798</v>
      </c>
    </row>
    <row r="171" spans="1:7">
      <c r="A171" s="16">
        <v>170</v>
      </c>
      <c r="B171" s="16" t="s">
        <v>861</v>
      </c>
      <c r="C171" s="22">
        <v>0.2</v>
      </c>
      <c r="D171" s="16">
        <v>0.4</v>
      </c>
      <c r="E171" s="18">
        <v>1</v>
      </c>
      <c r="F171" s="18">
        <f t="shared" si="2"/>
        <v>-0.2</v>
      </c>
      <c r="G171" s="16" t="s">
        <v>3798</v>
      </c>
    </row>
    <row r="172" spans="1:7">
      <c r="A172" s="16">
        <v>171</v>
      </c>
      <c r="B172" s="16" t="s">
        <v>662</v>
      </c>
      <c r="C172" s="22">
        <v>0.2</v>
      </c>
      <c r="D172" s="16">
        <v>0.4</v>
      </c>
      <c r="E172" s="18">
        <v>1</v>
      </c>
      <c r="F172" s="18">
        <f t="shared" si="2"/>
        <v>-0.2</v>
      </c>
      <c r="G172" s="16" t="s">
        <v>3798</v>
      </c>
    </row>
    <row r="173" spans="1:7">
      <c r="A173" s="16">
        <v>172</v>
      </c>
      <c r="B173" s="16" t="s">
        <v>633</v>
      </c>
      <c r="C173" s="22">
        <v>3.62470071159481</v>
      </c>
      <c r="D173" s="16">
        <v>0.4</v>
      </c>
      <c r="E173" s="18">
        <v>1</v>
      </c>
      <c r="F173" s="18">
        <f t="shared" si="2"/>
        <v>3.2247007115948101</v>
      </c>
      <c r="G173" s="16" t="s">
        <v>3798</v>
      </c>
    </row>
    <row r="174" spans="1:7">
      <c r="A174" s="16">
        <v>173</v>
      </c>
      <c r="B174" s="16" t="s">
        <v>1686</v>
      </c>
      <c r="C174" s="22">
        <v>0.5</v>
      </c>
      <c r="D174" s="16">
        <v>0.4</v>
      </c>
      <c r="E174" s="18">
        <v>1</v>
      </c>
      <c r="F174" s="18">
        <f t="shared" si="2"/>
        <v>9.9999999999999978E-2</v>
      </c>
      <c r="G174" s="16" t="s">
        <v>3798</v>
      </c>
    </row>
    <row r="175" spans="1:7">
      <c r="A175" s="16">
        <v>174</v>
      </c>
      <c r="B175" s="16" t="s">
        <v>1298</v>
      </c>
      <c r="C175" s="22">
        <v>0.1</v>
      </c>
      <c r="D175" s="16">
        <v>0.4</v>
      </c>
      <c r="E175" s="18">
        <v>1</v>
      </c>
      <c r="F175" s="18">
        <f t="shared" si="2"/>
        <v>-0.30000000000000004</v>
      </c>
      <c r="G175" s="16" t="s">
        <v>3798</v>
      </c>
    </row>
    <row r="176" spans="1:7">
      <c r="A176" s="16">
        <v>175</v>
      </c>
      <c r="B176" s="16" t="s">
        <v>1887</v>
      </c>
      <c r="C176" s="22">
        <v>1.626676433654249</v>
      </c>
      <c r="D176" s="16">
        <v>0.4</v>
      </c>
      <c r="E176" s="18">
        <f>1/3</f>
        <v>0.33333333333333331</v>
      </c>
      <c r="F176" s="18">
        <f t="shared" si="2"/>
        <v>1.4933431003209157</v>
      </c>
      <c r="G176" s="16" t="s">
        <v>3798</v>
      </c>
    </row>
    <row r="177" spans="1:7">
      <c r="A177" s="16">
        <v>176</v>
      </c>
      <c r="B177" s="16" t="s">
        <v>663</v>
      </c>
      <c r="C177" s="22">
        <v>12.30680985373364</v>
      </c>
      <c r="D177" s="16">
        <v>0.3</v>
      </c>
      <c r="E177" s="18">
        <v>1</v>
      </c>
      <c r="F177" s="18">
        <f t="shared" si="2"/>
        <v>12.006809853733639</v>
      </c>
      <c r="G177" s="16" t="s">
        <v>3797</v>
      </c>
    </row>
    <row r="178" spans="1:7">
      <c r="A178" s="16">
        <v>177</v>
      </c>
      <c r="B178" s="16" t="s">
        <v>1545</v>
      </c>
      <c r="C178" s="22">
        <v>1.3</v>
      </c>
      <c r="D178" s="16">
        <v>0.4</v>
      </c>
      <c r="E178" s="18">
        <v>1</v>
      </c>
      <c r="F178" s="18">
        <f t="shared" si="2"/>
        <v>0.9</v>
      </c>
      <c r="G178" s="16" t="s">
        <v>3798</v>
      </c>
    </row>
    <row r="179" spans="1:7">
      <c r="A179" s="16">
        <v>178</v>
      </c>
      <c r="B179" s="16" t="s">
        <v>946</v>
      </c>
      <c r="C179" s="22">
        <v>10.421321003062006</v>
      </c>
      <c r="D179" s="16">
        <v>0.4</v>
      </c>
      <c r="E179" s="18">
        <v>1</v>
      </c>
      <c r="F179" s="18">
        <f t="shared" si="2"/>
        <v>10.021321003062006</v>
      </c>
      <c r="G179" s="16" t="s">
        <v>3798</v>
      </c>
    </row>
    <row r="180" spans="1:7">
      <c r="A180" s="16">
        <v>179</v>
      </c>
      <c r="B180" s="16" t="s">
        <v>1024</v>
      </c>
      <c r="C180" s="22">
        <v>1.9</v>
      </c>
      <c r="D180" s="16">
        <v>0.1</v>
      </c>
      <c r="E180" s="18">
        <v>1</v>
      </c>
      <c r="F180" s="18">
        <f t="shared" si="2"/>
        <v>1.7999999999999998</v>
      </c>
      <c r="G180" s="16" t="s">
        <v>3809</v>
      </c>
    </row>
    <row r="181" spans="1:7">
      <c r="A181" s="16">
        <v>180</v>
      </c>
      <c r="B181" s="16" t="s">
        <v>850</v>
      </c>
      <c r="C181" s="22">
        <v>0.2</v>
      </c>
      <c r="D181" s="16">
        <v>0.4</v>
      </c>
      <c r="E181" s="18">
        <f>1/3</f>
        <v>0.33333333333333331</v>
      </c>
      <c r="F181" s="18">
        <f t="shared" si="2"/>
        <v>6.666666666666668E-2</v>
      </c>
      <c r="G181" s="16" t="s">
        <v>3798</v>
      </c>
    </row>
    <row r="182" spans="1:7">
      <c r="A182" s="16">
        <v>181</v>
      </c>
      <c r="B182" s="16" t="s">
        <v>1053</v>
      </c>
      <c r="C182" s="22">
        <v>0.1</v>
      </c>
      <c r="D182" s="16">
        <v>0.4</v>
      </c>
      <c r="E182" s="18">
        <f>1/3</f>
        <v>0.33333333333333331</v>
      </c>
      <c r="F182" s="18">
        <f t="shared" si="2"/>
        <v>-3.3333333333333326E-2</v>
      </c>
      <c r="G182" s="16" t="s">
        <v>3798</v>
      </c>
    </row>
    <row r="183" spans="1:7">
      <c r="A183" s="16">
        <v>182</v>
      </c>
      <c r="B183" s="16" t="s">
        <v>1248</v>
      </c>
      <c r="C183" s="22">
        <v>0.30000000000000004</v>
      </c>
      <c r="D183" s="16">
        <v>0.4</v>
      </c>
      <c r="E183" s="18">
        <v>1</v>
      </c>
      <c r="F183" s="18">
        <f t="shared" si="2"/>
        <v>-9.9999999999999978E-2</v>
      </c>
      <c r="G183" s="16" t="s">
        <v>3798</v>
      </c>
    </row>
    <row r="184" spans="1:7">
      <c r="A184" s="16">
        <v>183</v>
      </c>
      <c r="B184" s="16" t="s">
        <v>702</v>
      </c>
      <c r="C184" s="22">
        <v>2.9770531603181203</v>
      </c>
      <c r="D184" s="16">
        <v>0.4</v>
      </c>
      <c r="E184" s="18">
        <v>1</v>
      </c>
      <c r="F184" s="18">
        <f t="shared" si="2"/>
        <v>2.5770531603181204</v>
      </c>
      <c r="G184" s="16" t="s">
        <v>3798</v>
      </c>
    </row>
    <row r="185" spans="1:7">
      <c r="A185" s="16">
        <v>184</v>
      </c>
      <c r="B185" s="16" t="s">
        <v>635</v>
      </c>
      <c r="C185" s="22">
        <v>0.2016</v>
      </c>
      <c r="D185" s="16">
        <v>0.4</v>
      </c>
      <c r="E185" s="18">
        <v>1</v>
      </c>
      <c r="F185" s="18">
        <f t="shared" si="2"/>
        <v>-0.19840000000000002</v>
      </c>
      <c r="G185" s="16" t="s">
        <v>3798</v>
      </c>
    </row>
    <row r="186" spans="1:7">
      <c r="A186" s="16">
        <v>185</v>
      </c>
      <c r="B186" s="16" t="s">
        <v>1277</v>
      </c>
      <c r="C186" s="22">
        <v>3.9178777731268353</v>
      </c>
      <c r="D186" s="16">
        <v>0.4</v>
      </c>
      <c r="E186" s="18">
        <v>1</v>
      </c>
      <c r="F186" s="18">
        <f t="shared" si="2"/>
        <v>3.5178777731268354</v>
      </c>
      <c r="G186" s="16" t="s">
        <v>3798</v>
      </c>
    </row>
    <row r="187" spans="1:7">
      <c r="A187" s="16">
        <v>186</v>
      </c>
      <c r="B187" s="16" t="s">
        <v>3675</v>
      </c>
      <c r="C187" s="22">
        <v>0.25</v>
      </c>
      <c r="D187" s="16">
        <v>0.4</v>
      </c>
      <c r="E187" s="18">
        <v>1</v>
      </c>
      <c r="F187" s="18">
        <f t="shared" si="2"/>
        <v>-0.15000000000000002</v>
      </c>
      <c r="G187" s="16" t="s">
        <v>3798</v>
      </c>
    </row>
    <row r="188" spans="1:7">
      <c r="A188" s="16">
        <v>187</v>
      </c>
      <c r="B188" s="16" t="s">
        <v>3581</v>
      </c>
      <c r="C188" s="22">
        <v>2.4E-2</v>
      </c>
      <c r="D188" s="16">
        <v>0.4</v>
      </c>
      <c r="E188" s="18">
        <v>1</v>
      </c>
      <c r="F188" s="18">
        <f t="shared" si="2"/>
        <v>-0.376</v>
      </c>
      <c r="G188" s="16" t="s">
        <v>3798</v>
      </c>
    </row>
    <row r="189" spans="1:7">
      <c r="A189" s="16">
        <v>188</v>
      </c>
      <c r="B189" s="16" t="s">
        <v>1231</v>
      </c>
      <c r="C189" s="22">
        <v>0.1</v>
      </c>
      <c r="D189" s="16">
        <v>0.4</v>
      </c>
      <c r="E189" s="18">
        <v>1</v>
      </c>
      <c r="F189" s="18">
        <f t="shared" si="2"/>
        <v>-0.30000000000000004</v>
      </c>
      <c r="G189" s="16" t="s">
        <v>3798</v>
      </c>
    </row>
    <row r="190" spans="1:7">
      <c r="A190" s="16">
        <v>189</v>
      </c>
      <c r="B190" s="16" t="s">
        <v>841</v>
      </c>
      <c r="C190" s="22">
        <v>1.2</v>
      </c>
      <c r="D190" s="16">
        <v>0.4</v>
      </c>
      <c r="E190" s="18">
        <f>1/3</f>
        <v>0.33333333333333331</v>
      </c>
      <c r="F190" s="18">
        <f t="shared" si="2"/>
        <v>1.0666666666666667</v>
      </c>
      <c r="G190" s="16" t="s">
        <v>3798</v>
      </c>
    </row>
    <row r="191" spans="1:7">
      <c r="A191" s="16">
        <v>190</v>
      </c>
      <c r="B191" s="16" t="s">
        <v>1356</v>
      </c>
      <c r="C191" s="22">
        <v>18.703774335432929</v>
      </c>
      <c r="D191" s="16">
        <v>0.4</v>
      </c>
      <c r="E191" s="18">
        <v>1</v>
      </c>
      <c r="F191" s="18">
        <f t="shared" si="2"/>
        <v>18.30377433543293</v>
      </c>
      <c r="G191" s="16" t="s">
        <v>3798</v>
      </c>
    </row>
    <row r="192" spans="1:7">
      <c r="A192" s="16">
        <v>191</v>
      </c>
      <c r="B192" s="16" t="s">
        <v>3588</v>
      </c>
      <c r="C192" s="22">
        <v>2.4E-2</v>
      </c>
      <c r="D192" s="16">
        <v>0.4</v>
      </c>
      <c r="E192" s="18">
        <v>1</v>
      </c>
      <c r="F192" s="18">
        <f t="shared" si="2"/>
        <v>-0.376</v>
      </c>
      <c r="G192" s="16" t="s">
        <v>3798</v>
      </c>
    </row>
    <row r="193" spans="1:7">
      <c r="A193" s="16">
        <v>192</v>
      </c>
      <c r="B193" s="16" t="s">
        <v>2126</v>
      </c>
      <c r="C193" s="22">
        <v>7.4296944328170804</v>
      </c>
      <c r="D193" s="16">
        <v>0.4</v>
      </c>
      <c r="E193" s="18">
        <v>1</v>
      </c>
      <c r="F193" s="18">
        <f t="shared" si="2"/>
        <v>7.0296944328170801</v>
      </c>
      <c r="G193" s="16" t="s">
        <v>3798</v>
      </c>
    </row>
    <row r="194" spans="1:7">
      <c r="A194" s="16">
        <v>193</v>
      </c>
      <c r="B194" s="16" t="s">
        <v>3502</v>
      </c>
      <c r="C194" s="22">
        <v>0.04</v>
      </c>
      <c r="D194" s="16">
        <v>0.4</v>
      </c>
      <c r="E194" s="18">
        <v>1</v>
      </c>
      <c r="F194" s="18">
        <f t="shared" si="2"/>
        <v>-0.36000000000000004</v>
      </c>
      <c r="G194" s="16" t="s">
        <v>3798</v>
      </c>
    </row>
    <row r="195" spans="1:7">
      <c r="A195" s="16">
        <v>194</v>
      </c>
      <c r="B195" s="16" t="s">
        <v>1554</v>
      </c>
      <c r="C195" s="22">
        <v>0.3</v>
      </c>
      <c r="D195" s="16">
        <v>0.4</v>
      </c>
      <c r="E195" s="18">
        <v>1</v>
      </c>
      <c r="F195" s="18">
        <f t="shared" si="2"/>
        <v>-0.10000000000000003</v>
      </c>
      <c r="G195" s="16" t="s">
        <v>3798</v>
      </c>
    </row>
    <row r="196" spans="1:7">
      <c r="A196" s="16">
        <v>195</v>
      </c>
      <c r="B196" s="16" t="s">
        <v>1263</v>
      </c>
      <c r="C196" s="22">
        <v>0.1</v>
      </c>
      <c r="D196" s="16">
        <v>0.4</v>
      </c>
      <c r="E196" s="18">
        <v>1</v>
      </c>
      <c r="F196" s="18">
        <f t="shared" ref="F196:F259" si="3">C196-D196*E196</f>
        <v>-0.30000000000000004</v>
      </c>
      <c r="G196" s="16" t="s">
        <v>3798</v>
      </c>
    </row>
    <row r="197" spans="1:7">
      <c r="A197" s="16">
        <v>196</v>
      </c>
      <c r="B197" s="16" t="s">
        <v>3361</v>
      </c>
      <c r="C197" s="22">
        <v>8.0000000000000002E-3</v>
      </c>
      <c r="D197" s="16">
        <v>0.4</v>
      </c>
      <c r="E197" s="18">
        <v>1</v>
      </c>
      <c r="F197" s="18">
        <f t="shared" si="3"/>
        <v>-0.39200000000000002</v>
      </c>
      <c r="G197" s="16" t="s">
        <v>3798</v>
      </c>
    </row>
    <row r="198" spans="1:7">
      <c r="A198" s="16">
        <v>197</v>
      </c>
      <c r="B198" s="16" t="s">
        <v>652</v>
      </c>
      <c r="C198" s="22">
        <v>0.49600000000000005</v>
      </c>
      <c r="D198" s="16">
        <v>0.4</v>
      </c>
      <c r="E198" s="18">
        <v>1</v>
      </c>
      <c r="F198" s="18">
        <f t="shared" si="3"/>
        <v>9.600000000000003E-2</v>
      </c>
      <c r="G198" s="16" t="s">
        <v>3798</v>
      </c>
    </row>
    <row r="199" spans="1:7">
      <c r="A199" s="16">
        <v>198</v>
      </c>
      <c r="B199" s="16" t="s">
        <v>1094</v>
      </c>
      <c r="C199" s="22">
        <v>2.5669736291335301</v>
      </c>
      <c r="D199" s="16">
        <v>0.4</v>
      </c>
      <c r="E199" s="18">
        <v>1</v>
      </c>
      <c r="F199" s="18">
        <f t="shared" si="3"/>
        <v>2.1669736291335302</v>
      </c>
      <c r="G199" s="16" t="s">
        <v>3798</v>
      </c>
    </row>
    <row r="200" spans="1:7">
      <c r="A200" s="16">
        <v>199</v>
      </c>
      <c r="B200" s="16" t="s">
        <v>1244</v>
      </c>
      <c r="C200" s="22">
        <v>0.2</v>
      </c>
      <c r="D200" s="16">
        <v>0.4</v>
      </c>
      <c r="E200" s="18">
        <v>1</v>
      </c>
      <c r="F200" s="18">
        <f t="shared" si="3"/>
        <v>-0.2</v>
      </c>
      <c r="G200" s="16" t="s">
        <v>3798</v>
      </c>
    </row>
    <row r="201" spans="1:7">
      <c r="A201" s="16">
        <v>200</v>
      </c>
      <c r="B201" s="16" t="s">
        <v>1821</v>
      </c>
      <c r="C201" s="22">
        <v>0.55000000000000004</v>
      </c>
      <c r="D201" s="16">
        <v>0.2</v>
      </c>
      <c r="E201" s="18">
        <v>1</v>
      </c>
      <c r="F201" s="18">
        <f t="shared" si="3"/>
        <v>0.35000000000000003</v>
      </c>
      <c r="G201" s="16" t="s">
        <v>3807</v>
      </c>
    </row>
    <row r="202" spans="1:7">
      <c r="A202" s="16">
        <v>201</v>
      </c>
      <c r="B202" s="16" t="s">
        <v>2874</v>
      </c>
      <c r="C202" s="22">
        <v>0.08</v>
      </c>
      <c r="D202" s="16">
        <v>0.3</v>
      </c>
      <c r="E202" s="18">
        <v>1</v>
      </c>
      <c r="F202" s="18">
        <f t="shared" si="3"/>
        <v>-0.21999999999999997</v>
      </c>
      <c r="G202" s="16" t="s">
        <v>3797</v>
      </c>
    </row>
    <row r="203" spans="1:7">
      <c r="A203" s="16">
        <v>202</v>
      </c>
      <c r="B203" s="16" t="s">
        <v>784</v>
      </c>
      <c r="C203" s="22">
        <v>0.2</v>
      </c>
      <c r="D203" s="16">
        <v>0.4</v>
      </c>
      <c r="E203" s="18">
        <v>1</v>
      </c>
      <c r="F203" s="18">
        <f t="shared" si="3"/>
        <v>-0.2</v>
      </c>
      <c r="G203" s="16" t="s">
        <v>3798</v>
      </c>
    </row>
    <row r="204" spans="1:7">
      <c r="A204" s="16">
        <v>203</v>
      </c>
      <c r="B204" s="16" t="s">
        <v>626</v>
      </c>
      <c r="C204" s="22">
        <v>35.813999999999993</v>
      </c>
      <c r="D204" s="16">
        <v>0.4</v>
      </c>
      <c r="E204" s="18">
        <v>1</v>
      </c>
      <c r="F204" s="18">
        <f t="shared" si="3"/>
        <v>35.413999999999994</v>
      </c>
      <c r="G204" s="16" t="s">
        <v>3798</v>
      </c>
    </row>
    <row r="205" spans="1:7">
      <c r="A205" s="16">
        <v>204</v>
      </c>
      <c r="B205" s="16" t="s">
        <v>1032</v>
      </c>
      <c r="C205" s="22">
        <v>1.93331845008981</v>
      </c>
      <c r="D205" s="16">
        <v>0.4</v>
      </c>
      <c r="E205" s="18">
        <v>1</v>
      </c>
      <c r="F205" s="18">
        <f t="shared" si="3"/>
        <v>1.5333184500898098</v>
      </c>
      <c r="G205" s="16" t="s">
        <v>3798</v>
      </c>
    </row>
    <row r="206" spans="1:7">
      <c r="A206" s="16">
        <v>205</v>
      </c>
      <c r="B206" s="16" t="s">
        <v>2334</v>
      </c>
      <c r="C206" s="22">
        <v>3.2262458301257402</v>
      </c>
      <c r="D206" s="16">
        <v>0.2</v>
      </c>
      <c r="E206" s="18">
        <v>1</v>
      </c>
      <c r="F206" s="18">
        <f t="shared" si="3"/>
        <v>3.02624583012574</v>
      </c>
      <c r="G206" s="16" t="s">
        <v>3807</v>
      </c>
    </row>
    <row r="207" spans="1:7">
      <c r="A207" s="16">
        <v>206</v>
      </c>
      <c r="B207" s="16" t="s">
        <v>658</v>
      </c>
      <c r="C207" s="22">
        <v>5.8488752496929894</v>
      </c>
      <c r="D207" s="16">
        <v>0.3</v>
      </c>
      <c r="E207" s="18">
        <v>1</v>
      </c>
      <c r="F207" s="18">
        <f t="shared" si="3"/>
        <v>5.5488752496929896</v>
      </c>
      <c r="G207" s="16" t="s">
        <v>3797</v>
      </c>
    </row>
    <row r="208" spans="1:7">
      <c r="A208" s="16">
        <v>207</v>
      </c>
      <c r="B208" s="16" t="s">
        <v>1180</v>
      </c>
      <c r="C208" s="22">
        <v>5.2707869401423197</v>
      </c>
      <c r="D208" s="16">
        <v>0.4</v>
      </c>
      <c r="E208" s="18">
        <v>1</v>
      </c>
      <c r="F208" s="18">
        <f t="shared" si="3"/>
        <v>4.8707869401423194</v>
      </c>
      <c r="G208" s="16" t="s">
        <v>3798</v>
      </c>
    </row>
    <row r="209" spans="1:7">
      <c r="A209" s="16">
        <v>208</v>
      </c>
      <c r="B209" s="16" t="s">
        <v>3117</v>
      </c>
      <c r="C209" s="22">
        <v>3.2000000000000001E-2</v>
      </c>
      <c r="D209" s="16">
        <v>0.4</v>
      </c>
      <c r="E209" s="18">
        <v>1</v>
      </c>
      <c r="F209" s="18">
        <f t="shared" si="3"/>
        <v>-0.36799999999999999</v>
      </c>
      <c r="G209" s="16" t="s">
        <v>3798</v>
      </c>
    </row>
    <row r="210" spans="1:7">
      <c r="A210" s="16">
        <v>209</v>
      </c>
      <c r="B210" s="16" t="s">
        <v>1966</v>
      </c>
      <c r="C210" s="22">
        <v>1.1659999999999999</v>
      </c>
      <c r="D210" s="16">
        <v>0.4</v>
      </c>
      <c r="E210" s="18">
        <v>1</v>
      </c>
      <c r="F210" s="18">
        <f t="shared" si="3"/>
        <v>0.7659999999999999</v>
      </c>
      <c r="G210" s="16" t="s">
        <v>3798</v>
      </c>
    </row>
    <row r="211" spans="1:7">
      <c r="A211" s="16">
        <v>210</v>
      </c>
      <c r="B211" s="16" t="s">
        <v>789</v>
      </c>
      <c r="C211" s="22">
        <v>0.2</v>
      </c>
      <c r="D211" s="16">
        <v>0.4</v>
      </c>
      <c r="E211" s="18">
        <v>1</v>
      </c>
      <c r="F211" s="18">
        <f t="shared" si="3"/>
        <v>-0.2</v>
      </c>
      <c r="G211" s="16" t="s">
        <v>3798</v>
      </c>
    </row>
    <row r="212" spans="1:7">
      <c r="A212" s="16">
        <v>211</v>
      </c>
      <c r="B212" s="16" t="s">
        <v>1558</v>
      </c>
      <c r="C212" s="22">
        <v>0.3</v>
      </c>
      <c r="D212" s="16">
        <v>0.4</v>
      </c>
      <c r="E212" s="18">
        <v>1</v>
      </c>
      <c r="F212" s="18">
        <f t="shared" si="3"/>
        <v>-0.10000000000000003</v>
      </c>
      <c r="G212" s="16" t="s">
        <v>3798</v>
      </c>
    </row>
    <row r="213" spans="1:7">
      <c r="A213" s="16">
        <v>212</v>
      </c>
      <c r="B213" s="16" t="s">
        <v>1736</v>
      </c>
      <c r="C213" s="22">
        <v>2.9745496535796798</v>
      </c>
      <c r="D213" s="16">
        <v>0.4</v>
      </c>
      <c r="E213" s="18">
        <v>1</v>
      </c>
      <c r="F213" s="18">
        <f t="shared" si="3"/>
        <v>2.5745496535796799</v>
      </c>
      <c r="G213" s="16" t="s">
        <v>3798</v>
      </c>
    </row>
    <row r="214" spans="1:7">
      <c r="A214" s="16">
        <v>213</v>
      </c>
      <c r="B214" s="16" t="s">
        <v>1665</v>
      </c>
      <c r="C214" s="22">
        <v>0.5</v>
      </c>
      <c r="D214" s="16">
        <v>0.4</v>
      </c>
      <c r="E214" s="18">
        <v>1</v>
      </c>
      <c r="F214" s="18">
        <f t="shared" si="3"/>
        <v>9.9999999999999978E-2</v>
      </c>
      <c r="G214" s="16" t="s">
        <v>3798</v>
      </c>
    </row>
    <row r="215" spans="1:7">
      <c r="A215" s="16">
        <v>214</v>
      </c>
      <c r="B215" s="16" t="s">
        <v>1580</v>
      </c>
      <c r="C215" s="22">
        <v>0.6</v>
      </c>
      <c r="D215" s="16">
        <v>0.4</v>
      </c>
      <c r="E215" s="18">
        <v>1</v>
      </c>
      <c r="F215" s="18">
        <f t="shared" si="3"/>
        <v>0.19999999999999996</v>
      </c>
      <c r="G215" s="16" t="s">
        <v>3798</v>
      </c>
    </row>
    <row r="216" spans="1:7">
      <c r="A216" s="16">
        <v>215</v>
      </c>
      <c r="B216" s="16" t="s">
        <v>1477</v>
      </c>
      <c r="C216" s="22">
        <v>0.3</v>
      </c>
      <c r="D216" s="16">
        <v>0.4</v>
      </c>
      <c r="E216" s="18">
        <v>1</v>
      </c>
      <c r="F216" s="18">
        <f t="shared" si="3"/>
        <v>-0.10000000000000003</v>
      </c>
      <c r="G216" s="16" t="s">
        <v>3798</v>
      </c>
    </row>
    <row r="217" spans="1:7">
      <c r="A217" s="16">
        <v>216</v>
      </c>
      <c r="B217" s="16" t="s">
        <v>961</v>
      </c>
      <c r="C217" s="22">
        <v>0.79901213897028001</v>
      </c>
      <c r="D217" s="16">
        <v>0.4</v>
      </c>
      <c r="E217" s="18">
        <v>1</v>
      </c>
      <c r="F217" s="18">
        <f t="shared" si="3"/>
        <v>0.39901213897027998</v>
      </c>
      <c r="G217" s="16" t="s">
        <v>3798</v>
      </c>
    </row>
    <row r="218" spans="1:7">
      <c r="A218" s="16">
        <v>217</v>
      </c>
      <c r="B218" s="16" t="s">
        <v>3340</v>
      </c>
      <c r="C218" s="22">
        <v>8.0000000000000002E-3</v>
      </c>
      <c r="D218" s="16">
        <v>0.4</v>
      </c>
      <c r="E218" s="18">
        <v>1</v>
      </c>
      <c r="F218" s="18">
        <f t="shared" si="3"/>
        <v>-0.39200000000000002</v>
      </c>
      <c r="G218" s="16" t="s">
        <v>3798</v>
      </c>
    </row>
    <row r="219" spans="1:7">
      <c r="A219" s="16">
        <v>218</v>
      </c>
      <c r="B219" s="16" t="s">
        <v>3226</v>
      </c>
      <c r="C219" s="22">
        <v>9.6000000000000002E-2</v>
      </c>
      <c r="D219" s="16">
        <v>0.4</v>
      </c>
      <c r="E219" s="18">
        <v>1</v>
      </c>
      <c r="F219" s="18">
        <f t="shared" si="3"/>
        <v>-0.30400000000000005</v>
      </c>
      <c r="G219" s="16" t="s">
        <v>3798</v>
      </c>
    </row>
    <row r="220" spans="1:7">
      <c r="A220" s="16">
        <v>219</v>
      </c>
      <c r="B220" s="16" t="s">
        <v>760</v>
      </c>
      <c r="C220" s="22">
        <v>1.6519213059857698</v>
      </c>
      <c r="D220" s="16">
        <v>0.4</v>
      </c>
      <c r="E220" s="18">
        <v>1</v>
      </c>
      <c r="F220" s="18">
        <f t="shared" si="3"/>
        <v>1.2519213059857699</v>
      </c>
      <c r="G220" s="16" t="s">
        <v>3798</v>
      </c>
    </row>
    <row r="221" spans="1:7">
      <c r="A221" s="16">
        <v>220</v>
      </c>
      <c r="B221" s="16" t="s">
        <v>2232</v>
      </c>
      <c r="C221" s="22">
        <v>1.3617580577647601</v>
      </c>
      <c r="D221" s="16">
        <v>0.4</v>
      </c>
      <c r="E221" s="18">
        <v>1</v>
      </c>
      <c r="F221" s="18">
        <f t="shared" si="3"/>
        <v>0.96175805776476009</v>
      </c>
      <c r="G221" s="16" t="s">
        <v>3798</v>
      </c>
    </row>
    <row r="222" spans="1:7">
      <c r="A222" s="16">
        <v>221</v>
      </c>
      <c r="B222" s="16" t="s">
        <v>2314</v>
      </c>
      <c r="C222" s="22">
        <v>1.56663876098786</v>
      </c>
      <c r="D222" s="16">
        <v>0.4</v>
      </c>
      <c r="E222" s="18">
        <v>1</v>
      </c>
      <c r="F222" s="18">
        <f t="shared" si="3"/>
        <v>1.1666387609878601</v>
      </c>
      <c r="G222" s="16" t="s">
        <v>3798</v>
      </c>
    </row>
    <row r="223" spans="1:7">
      <c r="A223" s="16">
        <v>222</v>
      </c>
      <c r="B223" s="16" t="s">
        <v>3455</v>
      </c>
      <c r="C223" s="22">
        <v>0.04</v>
      </c>
      <c r="D223" s="16">
        <v>0.4</v>
      </c>
      <c r="E223" s="18">
        <v>1</v>
      </c>
      <c r="F223" s="18">
        <f t="shared" si="3"/>
        <v>-0.36000000000000004</v>
      </c>
      <c r="G223" s="16" t="s">
        <v>3798</v>
      </c>
    </row>
    <row r="224" spans="1:7">
      <c r="A224" s="16">
        <v>223</v>
      </c>
      <c r="B224" s="16" t="s">
        <v>864</v>
      </c>
      <c r="C224" s="22">
        <v>1.508</v>
      </c>
      <c r="D224" s="16">
        <v>0.4</v>
      </c>
      <c r="E224" s="18">
        <v>1</v>
      </c>
      <c r="F224" s="18">
        <f t="shared" si="3"/>
        <v>1.1080000000000001</v>
      </c>
      <c r="G224" s="16" t="s">
        <v>3798</v>
      </c>
    </row>
    <row r="225" spans="1:7">
      <c r="A225" s="16">
        <v>224</v>
      </c>
      <c r="B225" s="16" t="s">
        <v>1301</v>
      </c>
      <c r="C225" s="22">
        <v>0.1</v>
      </c>
      <c r="D225" s="16">
        <v>0.2</v>
      </c>
      <c r="E225" s="18">
        <v>1</v>
      </c>
      <c r="F225" s="18">
        <f t="shared" si="3"/>
        <v>-0.1</v>
      </c>
      <c r="G225" s="16" t="s">
        <v>3805</v>
      </c>
    </row>
    <row r="226" spans="1:7">
      <c r="A226" s="16">
        <v>225</v>
      </c>
      <c r="B226" s="16" t="s">
        <v>3532</v>
      </c>
      <c r="C226" s="22">
        <v>2.4E-2</v>
      </c>
      <c r="D226" s="16">
        <v>0.4</v>
      </c>
      <c r="E226" s="18">
        <v>1</v>
      </c>
      <c r="F226" s="18">
        <f t="shared" si="3"/>
        <v>-0.376</v>
      </c>
      <c r="G226" s="16" t="s">
        <v>3798</v>
      </c>
    </row>
    <row r="227" spans="1:7">
      <c r="A227" s="16">
        <v>226</v>
      </c>
      <c r="B227" s="16" t="s">
        <v>1760</v>
      </c>
      <c r="C227" s="22">
        <v>0.5</v>
      </c>
      <c r="D227" s="16">
        <v>0.4</v>
      </c>
      <c r="E227" s="18">
        <v>1</v>
      </c>
      <c r="F227" s="18">
        <f t="shared" si="3"/>
        <v>9.9999999999999978E-2</v>
      </c>
      <c r="G227" s="16" t="s">
        <v>3798</v>
      </c>
    </row>
    <row r="228" spans="1:7">
      <c r="A228" s="16">
        <v>227</v>
      </c>
      <c r="B228" s="16" t="s">
        <v>618</v>
      </c>
      <c r="C228" s="22">
        <v>1.174426956885726</v>
      </c>
      <c r="D228" s="16">
        <v>0.4</v>
      </c>
      <c r="E228" s="18">
        <v>1</v>
      </c>
      <c r="F228" s="18">
        <f t="shared" si="3"/>
        <v>0.77442695688572594</v>
      </c>
      <c r="G228" s="16" t="s">
        <v>3798</v>
      </c>
    </row>
    <row r="229" spans="1:7">
      <c r="A229" s="16">
        <v>228</v>
      </c>
      <c r="B229" s="16" t="s">
        <v>3567</v>
      </c>
      <c r="C229" s="22">
        <v>2.4E-2</v>
      </c>
      <c r="D229" s="16">
        <v>0.4</v>
      </c>
      <c r="E229" s="18">
        <v>1</v>
      </c>
      <c r="F229" s="18">
        <f t="shared" si="3"/>
        <v>-0.376</v>
      </c>
      <c r="G229" s="16" t="s">
        <v>3798</v>
      </c>
    </row>
    <row r="230" spans="1:7">
      <c r="A230" s="16">
        <v>229</v>
      </c>
      <c r="B230" s="16" t="s">
        <v>843</v>
      </c>
      <c r="C230" s="22">
        <v>0.9</v>
      </c>
      <c r="D230" s="16">
        <v>0.4</v>
      </c>
      <c r="E230" s="18">
        <v>1</v>
      </c>
      <c r="F230" s="18">
        <f t="shared" si="3"/>
        <v>0.5</v>
      </c>
      <c r="G230" s="16" t="s">
        <v>3798</v>
      </c>
    </row>
    <row r="231" spans="1:7">
      <c r="A231" s="16">
        <v>230</v>
      </c>
      <c r="B231" s="16" t="s">
        <v>854</v>
      </c>
      <c r="C231" s="22">
        <v>6.0763993618428795</v>
      </c>
      <c r="D231" s="16">
        <v>0.4</v>
      </c>
      <c r="E231" s="18">
        <v>1</v>
      </c>
      <c r="F231" s="18">
        <f t="shared" si="3"/>
        <v>5.6763993618428792</v>
      </c>
      <c r="G231" s="16" t="s">
        <v>3798</v>
      </c>
    </row>
    <row r="232" spans="1:7">
      <c r="A232" s="16">
        <v>231</v>
      </c>
      <c r="B232" s="16" t="s">
        <v>1076</v>
      </c>
      <c r="C232" s="22">
        <v>0.10800000000000001</v>
      </c>
      <c r="D232" s="16">
        <v>0.4</v>
      </c>
      <c r="E232" s="18">
        <v>1</v>
      </c>
      <c r="F232" s="18">
        <f t="shared" si="3"/>
        <v>-0.29200000000000004</v>
      </c>
      <c r="G232" s="16" t="s">
        <v>3798</v>
      </c>
    </row>
    <row r="233" spans="1:7">
      <c r="A233" s="16">
        <v>232</v>
      </c>
      <c r="B233" s="16" t="s">
        <v>2575</v>
      </c>
      <c r="C233" s="22">
        <v>3.2608981267641801</v>
      </c>
      <c r="D233" s="16">
        <v>0.4</v>
      </c>
      <c r="E233" s="18">
        <v>1</v>
      </c>
      <c r="F233" s="18">
        <f t="shared" si="3"/>
        <v>2.8608981267641802</v>
      </c>
      <c r="G233" s="16" t="s">
        <v>3798</v>
      </c>
    </row>
    <row r="234" spans="1:7">
      <c r="A234" s="16">
        <v>233</v>
      </c>
      <c r="B234" s="16" t="s">
        <v>3422</v>
      </c>
      <c r="C234" s="22">
        <v>0.04</v>
      </c>
      <c r="D234" s="16">
        <v>0.4</v>
      </c>
      <c r="E234" s="18">
        <v>1</v>
      </c>
      <c r="F234" s="18">
        <f t="shared" si="3"/>
        <v>-0.36000000000000004</v>
      </c>
      <c r="G234" s="16" t="s">
        <v>3798</v>
      </c>
    </row>
    <row r="235" spans="1:7">
      <c r="A235" s="16">
        <v>234</v>
      </c>
      <c r="B235" s="16" t="s">
        <v>681</v>
      </c>
      <c r="C235" s="22">
        <v>0.4</v>
      </c>
      <c r="D235" s="16">
        <v>0.4</v>
      </c>
      <c r="E235" s="18">
        <v>1</v>
      </c>
      <c r="F235" s="18">
        <f t="shared" si="3"/>
        <v>0</v>
      </c>
      <c r="G235" s="16" t="s">
        <v>3798</v>
      </c>
    </row>
    <row r="236" spans="1:7">
      <c r="A236" s="16">
        <v>235</v>
      </c>
      <c r="B236" s="16" t="s">
        <v>3563</v>
      </c>
      <c r="C236" s="22">
        <v>2.4E-2</v>
      </c>
      <c r="D236" s="16">
        <v>0.4</v>
      </c>
      <c r="E236" s="18">
        <v>1</v>
      </c>
      <c r="F236" s="18">
        <f t="shared" si="3"/>
        <v>-0.376</v>
      </c>
      <c r="G236" s="16" t="s">
        <v>3798</v>
      </c>
    </row>
    <row r="237" spans="1:7">
      <c r="A237" s="16">
        <v>236</v>
      </c>
      <c r="B237" s="16" t="s">
        <v>707</v>
      </c>
      <c r="C237" s="22">
        <v>0.29600000000000004</v>
      </c>
      <c r="D237" s="16">
        <v>0.3</v>
      </c>
      <c r="E237" s="18">
        <v>1</v>
      </c>
      <c r="F237" s="18">
        <f t="shared" si="3"/>
        <v>-3.999999999999948E-3</v>
      </c>
      <c r="G237" s="16" t="s">
        <v>3797</v>
      </c>
    </row>
    <row r="238" spans="1:7">
      <c r="A238" s="16">
        <v>237</v>
      </c>
      <c r="B238" s="16" t="s">
        <v>735</v>
      </c>
      <c r="C238" s="22">
        <v>0.2</v>
      </c>
      <c r="D238" s="16">
        <v>0.4</v>
      </c>
      <c r="E238" s="18">
        <v>1</v>
      </c>
      <c r="F238" s="18">
        <f t="shared" si="3"/>
        <v>-0.2</v>
      </c>
      <c r="G238" s="16" t="s">
        <v>3798</v>
      </c>
    </row>
    <row r="239" spans="1:7">
      <c r="A239" s="16">
        <v>238</v>
      </c>
      <c r="B239" s="16" t="s">
        <v>743</v>
      </c>
      <c r="C239" s="22">
        <v>1.1059999999999999</v>
      </c>
      <c r="D239" s="16">
        <v>0.4</v>
      </c>
      <c r="E239" s="18">
        <v>1</v>
      </c>
      <c r="F239" s="18">
        <f t="shared" si="3"/>
        <v>0.70599999999999985</v>
      </c>
      <c r="G239" s="16" t="s">
        <v>3798</v>
      </c>
    </row>
    <row r="240" spans="1:7">
      <c r="A240" s="16">
        <v>239</v>
      </c>
      <c r="B240" s="16" t="s">
        <v>1233</v>
      </c>
      <c r="C240" s="22">
        <v>0.2</v>
      </c>
      <c r="D240" s="16">
        <v>0.4</v>
      </c>
      <c r="E240" s="18">
        <v>1</v>
      </c>
      <c r="F240" s="18">
        <f t="shared" si="3"/>
        <v>-0.2</v>
      </c>
      <c r="G240" s="16" t="s">
        <v>3798</v>
      </c>
    </row>
    <row r="241" spans="1:7">
      <c r="A241" s="16">
        <v>240</v>
      </c>
      <c r="B241" s="16" t="s">
        <v>709</v>
      </c>
      <c r="C241" s="22">
        <v>2.10998973569412</v>
      </c>
      <c r="D241" s="16">
        <v>0.4</v>
      </c>
      <c r="E241" s="18">
        <v>1</v>
      </c>
      <c r="F241" s="18">
        <f t="shared" si="3"/>
        <v>1.70998973569412</v>
      </c>
      <c r="G241" s="16" t="s">
        <v>3798</v>
      </c>
    </row>
    <row r="242" spans="1:7">
      <c r="A242" s="16">
        <v>241</v>
      </c>
      <c r="B242" s="16" t="s">
        <v>691</v>
      </c>
      <c r="C242" s="22">
        <v>0.95</v>
      </c>
      <c r="D242" s="16">
        <v>0.4</v>
      </c>
      <c r="E242" s="18">
        <v>1</v>
      </c>
      <c r="F242" s="18">
        <f t="shared" si="3"/>
        <v>0.54999999999999993</v>
      </c>
      <c r="G242" s="16" t="s">
        <v>3798</v>
      </c>
    </row>
    <row r="243" spans="1:7">
      <c r="A243" s="16">
        <v>242</v>
      </c>
      <c r="B243" s="16" t="s">
        <v>3652</v>
      </c>
      <c r="C243" s="22">
        <v>0.1</v>
      </c>
      <c r="D243" s="16">
        <v>0.4</v>
      </c>
      <c r="E243" s="18">
        <v>1</v>
      </c>
      <c r="F243" s="18">
        <f t="shared" si="3"/>
        <v>-0.30000000000000004</v>
      </c>
      <c r="G243" s="16" t="s">
        <v>3798</v>
      </c>
    </row>
    <row r="244" spans="1:7">
      <c r="A244" s="16">
        <v>243</v>
      </c>
      <c r="B244" s="16" t="s">
        <v>1548</v>
      </c>
      <c r="C244" s="22">
        <v>0.32400000000000001</v>
      </c>
      <c r="D244" s="16">
        <v>0.4</v>
      </c>
      <c r="E244" s="18">
        <v>1</v>
      </c>
      <c r="F244" s="18">
        <f t="shared" si="3"/>
        <v>-7.6000000000000012E-2</v>
      </c>
      <c r="G244" s="16" t="s">
        <v>3798</v>
      </c>
    </row>
    <row r="245" spans="1:7">
      <c r="A245" s="16">
        <v>244</v>
      </c>
      <c r="B245" s="16" t="s">
        <v>2912</v>
      </c>
      <c r="C245" s="22">
        <v>0</v>
      </c>
      <c r="D245" s="16">
        <v>0.4</v>
      </c>
      <c r="E245" s="18">
        <v>1</v>
      </c>
      <c r="F245" s="18">
        <f t="shared" si="3"/>
        <v>-0.4</v>
      </c>
      <c r="G245" s="16" t="s">
        <v>3798</v>
      </c>
    </row>
    <row r="246" spans="1:7">
      <c r="A246" s="16">
        <v>245</v>
      </c>
      <c r="B246" s="16" t="s">
        <v>586</v>
      </c>
      <c r="C246" s="22">
        <v>2.1779673503557979</v>
      </c>
      <c r="D246" s="16">
        <v>0.4</v>
      </c>
      <c r="E246" s="18">
        <v>1</v>
      </c>
      <c r="F246" s="18">
        <f t="shared" si="3"/>
        <v>1.777967350355798</v>
      </c>
      <c r="G246" s="16" t="s">
        <v>3798</v>
      </c>
    </row>
    <row r="247" spans="1:7">
      <c r="A247" s="16">
        <v>246</v>
      </c>
      <c r="B247" s="16" t="s">
        <v>569</v>
      </c>
      <c r="C247" s="22">
        <v>0.48000000000000004</v>
      </c>
      <c r="D247" s="16">
        <v>0.8</v>
      </c>
      <c r="E247" s="18">
        <v>1</v>
      </c>
      <c r="F247" s="18">
        <f t="shared" si="3"/>
        <v>-0.32</v>
      </c>
      <c r="G247" s="16" t="s">
        <v>3800</v>
      </c>
    </row>
    <row r="248" spans="1:7">
      <c r="A248" s="16">
        <v>247</v>
      </c>
      <c r="B248" s="16" t="s">
        <v>3394</v>
      </c>
      <c r="C248" s="22">
        <v>0.34</v>
      </c>
      <c r="D248" s="16">
        <v>0.4</v>
      </c>
      <c r="E248" s="18">
        <v>1</v>
      </c>
      <c r="F248" s="18">
        <f t="shared" si="3"/>
        <v>-0.06</v>
      </c>
      <c r="G248" s="16" t="s">
        <v>3798</v>
      </c>
    </row>
    <row r="249" spans="1:7">
      <c r="A249" s="16">
        <v>248</v>
      </c>
      <c r="B249" s="16" t="s">
        <v>3571</v>
      </c>
      <c r="C249" s="22">
        <v>2.4E-2</v>
      </c>
      <c r="D249" s="16">
        <v>0.4</v>
      </c>
      <c r="E249" s="18">
        <v>1</v>
      </c>
      <c r="F249" s="18">
        <f t="shared" si="3"/>
        <v>-0.376</v>
      </c>
      <c r="G249" s="16" t="s">
        <v>3798</v>
      </c>
    </row>
    <row r="250" spans="1:7">
      <c r="A250" s="16">
        <v>249</v>
      </c>
      <c r="B250" s="16" t="s">
        <v>2141</v>
      </c>
      <c r="C250" s="22">
        <v>1.22703223105902</v>
      </c>
      <c r="D250" s="16">
        <v>0.4</v>
      </c>
      <c r="E250" s="18">
        <v>1</v>
      </c>
      <c r="F250" s="18">
        <f t="shared" si="3"/>
        <v>0.82703223105902002</v>
      </c>
      <c r="G250" s="16" t="s">
        <v>3798</v>
      </c>
    </row>
    <row r="251" spans="1:7">
      <c r="A251" s="16">
        <v>250</v>
      </c>
      <c r="B251" s="16" t="s">
        <v>1606</v>
      </c>
      <c r="C251" s="22">
        <v>1.5831402260359979</v>
      </c>
      <c r="D251" s="16">
        <v>0.4</v>
      </c>
      <c r="E251" s="18">
        <v>1</v>
      </c>
      <c r="F251" s="18">
        <f t="shared" si="3"/>
        <v>1.1831402260359978</v>
      </c>
      <c r="G251" s="16" t="s">
        <v>3798</v>
      </c>
    </row>
    <row r="252" spans="1:7">
      <c r="A252" s="16">
        <v>251</v>
      </c>
      <c r="B252" s="16" t="s">
        <v>1229</v>
      </c>
      <c r="C252" s="22">
        <v>4.9428611752630198</v>
      </c>
      <c r="D252" s="16">
        <v>0.4</v>
      </c>
      <c r="E252" s="18">
        <v>1</v>
      </c>
      <c r="F252" s="18">
        <f t="shared" si="3"/>
        <v>4.5428611752630195</v>
      </c>
      <c r="G252" s="16" t="s">
        <v>3798</v>
      </c>
    </row>
    <row r="253" spans="1:7">
      <c r="A253" s="16">
        <v>252</v>
      </c>
      <c r="B253" s="16" t="s">
        <v>566</v>
      </c>
      <c r="C253" s="22">
        <v>6.4306033652444023</v>
      </c>
      <c r="D253" s="16">
        <v>0.4</v>
      </c>
      <c r="E253" s="18">
        <v>1</v>
      </c>
      <c r="F253" s="18">
        <f t="shared" si="3"/>
        <v>6.030603365244402</v>
      </c>
      <c r="G253" s="16" t="s">
        <v>3798</v>
      </c>
    </row>
    <row r="254" spans="1:7">
      <c r="A254" s="16">
        <v>253</v>
      </c>
      <c r="B254" s="16" t="s">
        <v>1563</v>
      </c>
      <c r="C254" s="22">
        <v>0.3</v>
      </c>
      <c r="D254" s="16">
        <v>0.4</v>
      </c>
      <c r="E254" s="18">
        <v>1</v>
      </c>
      <c r="F254" s="18">
        <f t="shared" si="3"/>
        <v>-0.10000000000000003</v>
      </c>
      <c r="G254" s="16" t="s">
        <v>3798</v>
      </c>
    </row>
    <row r="255" spans="1:7">
      <c r="A255" s="16">
        <v>254</v>
      </c>
      <c r="B255" s="16" t="s">
        <v>2656</v>
      </c>
      <c r="C255" s="22">
        <v>4.46</v>
      </c>
      <c r="D255" s="16">
        <v>0.4</v>
      </c>
      <c r="E255" s="18">
        <v>1</v>
      </c>
      <c r="F255" s="18">
        <f t="shared" si="3"/>
        <v>4.0599999999999996</v>
      </c>
      <c r="G255" s="16" t="s">
        <v>3798</v>
      </c>
    </row>
    <row r="256" spans="1:7">
      <c r="A256" s="16">
        <v>255</v>
      </c>
      <c r="B256" s="16" t="s">
        <v>2986</v>
      </c>
      <c r="C256" s="22">
        <v>2.0047999999999999</v>
      </c>
      <c r="D256" s="16">
        <v>0.4</v>
      </c>
      <c r="E256" s="18">
        <f>1/3</f>
        <v>0.33333333333333331</v>
      </c>
      <c r="F256" s="18">
        <f t="shared" si="3"/>
        <v>1.8714666666666666</v>
      </c>
      <c r="G256" s="16" t="s">
        <v>3798</v>
      </c>
    </row>
    <row r="257" spans="1:7">
      <c r="A257" s="16">
        <v>256</v>
      </c>
      <c r="B257" s="16" t="s">
        <v>1108</v>
      </c>
      <c r="C257" s="22">
        <v>0.5272</v>
      </c>
      <c r="D257" s="16">
        <v>0.3</v>
      </c>
      <c r="E257" s="18">
        <v>1</v>
      </c>
      <c r="F257" s="18">
        <f t="shared" si="3"/>
        <v>0.22720000000000001</v>
      </c>
      <c r="G257" s="16" t="s">
        <v>3797</v>
      </c>
    </row>
    <row r="258" spans="1:7">
      <c r="A258" s="16">
        <v>257</v>
      </c>
      <c r="B258" s="16" t="s">
        <v>574</v>
      </c>
      <c r="C258" s="22">
        <v>7.7492532717475004</v>
      </c>
      <c r="D258" s="16">
        <v>0.4</v>
      </c>
      <c r="E258" s="18">
        <v>1</v>
      </c>
      <c r="F258" s="18">
        <f t="shared" si="3"/>
        <v>7.3492532717475001</v>
      </c>
      <c r="G258" s="16" t="s">
        <v>3798</v>
      </c>
    </row>
    <row r="259" spans="1:7">
      <c r="A259" s="16">
        <v>258</v>
      </c>
      <c r="B259" s="16" t="s">
        <v>1633</v>
      </c>
      <c r="C259" s="22">
        <v>0.5</v>
      </c>
      <c r="D259" s="16">
        <v>0.3</v>
      </c>
      <c r="E259" s="18">
        <v>1</v>
      </c>
      <c r="F259" s="18">
        <f t="shared" si="3"/>
        <v>0.2</v>
      </c>
      <c r="G259" s="16" t="s">
        <v>3797</v>
      </c>
    </row>
    <row r="260" spans="1:7">
      <c r="A260" s="16">
        <v>259</v>
      </c>
      <c r="B260" s="16" t="s">
        <v>704</v>
      </c>
      <c r="C260" s="22">
        <v>0.2</v>
      </c>
      <c r="D260" s="16">
        <v>0.4</v>
      </c>
      <c r="E260" s="18">
        <v>1</v>
      </c>
      <c r="F260" s="18">
        <f t="shared" ref="F260:F323" si="4">C260-D260*E260</f>
        <v>-0.2</v>
      </c>
      <c r="G260" s="16" t="s">
        <v>3798</v>
      </c>
    </row>
    <row r="261" spans="1:7">
      <c r="A261" s="16">
        <v>260</v>
      </c>
      <c r="B261" s="16" t="s">
        <v>2340</v>
      </c>
      <c r="C261" s="22">
        <v>1.63</v>
      </c>
      <c r="D261" s="16">
        <v>0.4</v>
      </c>
      <c r="E261" s="18">
        <v>1</v>
      </c>
      <c r="F261" s="18">
        <f t="shared" si="4"/>
        <v>1.23</v>
      </c>
      <c r="G261" s="16" t="s">
        <v>3798</v>
      </c>
    </row>
    <row r="262" spans="1:7">
      <c r="A262" s="16">
        <v>261</v>
      </c>
      <c r="B262" s="16" t="s">
        <v>3183</v>
      </c>
      <c r="C262" s="22">
        <v>9.6000000000000002E-2</v>
      </c>
      <c r="D262" s="16">
        <v>0.4</v>
      </c>
      <c r="E262" s="18">
        <v>1</v>
      </c>
      <c r="F262" s="18">
        <f t="shared" si="4"/>
        <v>-0.30400000000000005</v>
      </c>
      <c r="G262" s="16" t="s">
        <v>3798</v>
      </c>
    </row>
    <row r="263" spans="1:7">
      <c r="A263" s="16">
        <v>262</v>
      </c>
      <c r="B263" s="16" t="s">
        <v>540</v>
      </c>
      <c r="C263" s="22">
        <v>1.5</v>
      </c>
      <c r="D263" s="16">
        <v>0.4</v>
      </c>
      <c r="E263" s="18">
        <v>1</v>
      </c>
      <c r="F263" s="18">
        <f t="shared" si="4"/>
        <v>1.1000000000000001</v>
      </c>
      <c r="G263" s="16" t="s">
        <v>3798</v>
      </c>
    </row>
    <row r="264" spans="1:7">
      <c r="A264" s="16">
        <v>263</v>
      </c>
      <c r="B264" s="16" t="s">
        <v>3216</v>
      </c>
      <c r="C264" s="22">
        <v>9.6000000000000002E-2</v>
      </c>
      <c r="D264" s="16">
        <v>0.4</v>
      </c>
      <c r="E264" s="18">
        <v>1</v>
      </c>
      <c r="F264" s="18">
        <f t="shared" si="4"/>
        <v>-0.30400000000000005</v>
      </c>
      <c r="G264" s="16" t="s">
        <v>3798</v>
      </c>
    </row>
    <row r="265" spans="1:7">
      <c r="A265" s="16">
        <v>264</v>
      </c>
      <c r="B265" s="16" t="s">
        <v>1134</v>
      </c>
      <c r="C265" s="22">
        <v>0.2</v>
      </c>
      <c r="D265" s="16">
        <v>0.4</v>
      </c>
      <c r="E265" s="18">
        <v>1</v>
      </c>
      <c r="F265" s="18">
        <f t="shared" si="4"/>
        <v>-0.2</v>
      </c>
      <c r="G265" s="16" t="s">
        <v>3798</v>
      </c>
    </row>
    <row r="266" spans="1:7">
      <c r="A266" s="16">
        <v>265</v>
      </c>
      <c r="B266" s="16" t="s">
        <v>3005</v>
      </c>
      <c r="C266" s="22">
        <v>1.6000000000000001E-3</v>
      </c>
      <c r="D266" s="16">
        <v>0.4</v>
      </c>
      <c r="E266" s="18">
        <v>1</v>
      </c>
      <c r="F266" s="18">
        <f t="shared" si="4"/>
        <v>-0.39840000000000003</v>
      </c>
      <c r="G266" s="16" t="s">
        <v>3798</v>
      </c>
    </row>
    <row r="267" spans="1:7">
      <c r="A267" s="16">
        <v>266</v>
      </c>
      <c r="B267" s="16" t="s">
        <v>3541</v>
      </c>
      <c r="C267" s="22">
        <v>2.4E-2</v>
      </c>
      <c r="D267" s="16">
        <v>0.4</v>
      </c>
      <c r="E267" s="18">
        <v>1</v>
      </c>
      <c r="F267" s="18">
        <f t="shared" si="4"/>
        <v>-0.376</v>
      </c>
      <c r="G267" s="16" t="s">
        <v>3798</v>
      </c>
    </row>
    <row r="268" spans="1:7">
      <c r="A268" s="16">
        <v>267</v>
      </c>
      <c r="B268" s="16" t="s">
        <v>3511</v>
      </c>
      <c r="C268" s="22">
        <v>2.4E-2</v>
      </c>
      <c r="D268" s="16">
        <v>0.4</v>
      </c>
      <c r="E268" s="18">
        <v>1</v>
      </c>
      <c r="F268" s="18">
        <f t="shared" si="4"/>
        <v>-0.376</v>
      </c>
      <c r="G268" s="16" t="s">
        <v>3798</v>
      </c>
    </row>
    <row r="269" spans="1:7">
      <c r="A269" s="16">
        <v>268</v>
      </c>
      <c r="B269" s="16" t="s">
        <v>1640</v>
      </c>
      <c r="C269" s="22">
        <v>1.5</v>
      </c>
      <c r="D269" s="16">
        <v>0.3</v>
      </c>
      <c r="E269" s="18">
        <v>1</v>
      </c>
      <c r="F269" s="18">
        <f t="shared" si="4"/>
        <v>1.2</v>
      </c>
      <c r="G269" s="16" t="s">
        <v>3797</v>
      </c>
    </row>
    <row r="270" spans="1:7">
      <c r="A270" s="16">
        <v>269</v>
      </c>
      <c r="B270" s="16" t="s">
        <v>3626</v>
      </c>
      <c r="C270" s="22">
        <v>2.4E-2</v>
      </c>
      <c r="D270" s="16">
        <v>0.4</v>
      </c>
      <c r="E270" s="18">
        <v>1</v>
      </c>
      <c r="F270" s="18">
        <f t="shared" si="4"/>
        <v>-0.376</v>
      </c>
      <c r="G270" s="16" t="s">
        <v>3798</v>
      </c>
    </row>
    <row r="271" spans="1:7">
      <c r="A271" s="16">
        <v>270</v>
      </c>
      <c r="B271" s="16" t="s">
        <v>660</v>
      </c>
      <c r="C271" s="22">
        <v>0.2</v>
      </c>
      <c r="D271" s="16">
        <v>0.4</v>
      </c>
      <c r="E271" s="18">
        <v>1</v>
      </c>
      <c r="F271" s="18">
        <f t="shared" si="4"/>
        <v>-0.2</v>
      </c>
      <c r="G271" s="16" t="s">
        <v>3798</v>
      </c>
    </row>
    <row r="272" spans="1:7">
      <c r="A272" s="16">
        <v>271</v>
      </c>
      <c r="B272" s="16" t="s">
        <v>1000</v>
      </c>
      <c r="C272" s="22">
        <v>0.16036951501154739</v>
      </c>
      <c r="D272" s="16">
        <v>0.4</v>
      </c>
      <c r="E272" s="18">
        <v>1</v>
      </c>
      <c r="F272" s="18">
        <f t="shared" si="4"/>
        <v>-0.23963048498845263</v>
      </c>
      <c r="G272" s="16" t="s">
        <v>3798</v>
      </c>
    </row>
    <row r="273" spans="1:7">
      <c r="A273" s="16">
        <v>272</v>
      </c>
      <c r="B273" s="16" t="s">
        <v>1304</v>
      </c>
      <c r="C273" s="22">
        <v>0.4032</v>
      </c>
      <c r="D273" s="16">
        <v>0.2</v>
      </c>
      <c r="E273" s="18">
        <f>1/3</f>
        <v>0.33333333333333331</v>
      </c>
      <c r="F273" s="18">
        <f t="shared" si="4"/>
        <v>0.33653333333333335</v>
      </c>
      <c r="G273" s="16" t="s">
        <v>3802</v>
      </c>
    </row>
    <row r="274" spans="1:7">
      <c r="A274" s="16">
        <v>273</v>
      </c>
      <c r="B274" s="16" t="s">
        <v>593</v>
      </c>
      <c r="C274" s="22">
        <v>4.3599999999999994</v>
      </c>
      <c r="D274" s="16">
        <v>0.4</v>
      </c>
      <c r="E274" s="18">
        <v>1</v>
      </c>
      <c r="F274" s="18">
        <f t="shared" si="4"/>
        <v>3.9599999999999995</v>
      </c>
      <c r="G274" s="16" t="s">
        <v>3798</v>
      </c>
    </row>
    <row r="275" spans="1:7">
      <c r="A275" s="16">
        <v>274</v>
      </c>
      <c r="B275" s="16" t="s">
        <v>3058</v>
      </c>
      <c r="C275" s="22">
        <v>1.6000000000000001E-3</v>
      </c>
      <c r="D275" s="16">
        <v>0.4</v>
      </c>
      <c r="E275" s="18">
        <v>1</v>
      </c>
      <c r="F275" s="18">
        <f t="shared" si="4"/>
        <v>-0.39840000000000003</v>
      </c>
      <c r="G275" s="16" t="s">
        <v>3798</v>
      </c>
    </row>
    <row r="276" spans="1:7">
      <c r="A276" s="16">
        <v>275</v>
      </c>
      <c r="B276" s="16" t="s">
        <v>1281</v>
      </c>
      <c r="C276" s="22">
        <v>0.1</v>
      </c>
      <c r="D276" s="16">
        <v>0.4</v>
      </c>
      <c r="E276" s="18">
        <v>1</v>
      </c>
      <c r="F276" s="18">
        <f t="shared" si="4"/>
        <v>-0.30000000000000004</v>
      </c>
      <c r="G276" s="16" t="s">
        <v>3798</v>
      </c>
    </row>
    <row r="277" spans="1:7">
      <c r="A277" s="16">
        <v>276</v>
      </c>
      <c r="B277" s="16" t="s">
        <v>2880</v>
      </c>
      <c r="C277" s="22">
        <v>0.08</v>
      </c>
      <c r="D277" s="16">
        <v>0.4</v>
      </c>
      <c r="E277" s="18">
        <v>1</v>
      </c>
      <c r="F277" s="18">
        <f t="shared" si="4"/>
        <v>-0.32</v>
      </c>
      <c r="G277" s="16" t="s">
        <v>3798</v>
      </c>
    </row>
    <row r="278" spans="1:7">
      <c r="A278" s="16">
        <v>277</v>
      </c>
      <c r="B278" s="16" t="s">
        <v>2034</v>
      </c>
      <c r="C278" s="22">
        <v>7.2023105902051094</v>
      </c>
      <c r="D278" s="16">
        <v>0.4</v>
      </c>
      <c r="E278" s="18">
        <v>1</v>
      </c>
      <c r="F278" s="18">
        <f t="shared" si="4"/>
        <v>6.8023105902051091</v>
      </c>
      <c r="G278" s="16" t="s">
        <v>3798</v>
      </c>
    </row>
    <row r="279" spans="1:7">
      <c r="A279" s="16">
        <v>278</v>
      </c>
      <c r="B279" s="16" t="s">
        <v>1034</v>
      </c>
      <c r="C279" s="22">
        <v>0.1</v>
      </c>
      <c r="D279" s="16">
        <v>0.4</v>
      </c>
      <c r="E279" s="18">
        <v>1</v>
      </c>
      <c r="F279" s="18">
        <f t="shared" si="4"/>
        <v>-0.30000000000000004</v>
      </c>
      <c r="G279" s="16" t="s">
        <v>3798</v>
      </c>
    </row>
    <row r="280" spans="1:7">
      <c r="A280" s="16">
        <v>279</v>
      </c>
      <c r="B280" s="16" t="s">
        <v>3107</v>
      </c>
      <c r="C280" s="22">
        <v>0</v>
      </c>
      <c r="D280" s="16">
        <v>0.4</v>
      </c>
      <c r="E280" s="18">
        <v>1</v>
      </c>
      <c r="F280" s="18">
        <f t="shared" si="4"/>
        <v>-0.4</v>
      </c>
      <c r="G280" s="16" t="s">
        <v>3798</v>
      </c>
    </row>
    <row r="281" spans="1:7">
      <c r="A281" s="16">
        <v>280</v>
      </c>
      <c r="B281" s="16" t="s">
        <v>1247</v>
      </c>
      <c r="C281" s="22">
        <v>0.4</v>
      </c>
      <c r="D281" s="16">
        <v>0.4</v>
      </c>
      <c r="E281" s="18">
        <v>1</v>
      </c>
      <c r="F281" s="18">
        <f t="shared" si="4"/>
        <v>0</v>
      </c>
      <c r="G281" s="16" t="s">
        <v>3798</v>
      </c>
    </row>
    <row r="282" spans="1:7">
      <c r="A282" s="16">
        <v>281</v>
      </c>
      <c r="B282" s="16" t="s">
        <v>2243</v>
      </c>
      <c r="C282" s="22">
        <v>1.39100590197588</v>
      </c>
      <c r="D282" s="16">
        <v>0.3</v>
      </c>
      <c r="E282" s="18">
        <v>1</v>
      </c>
      <c r="F282" s="18">
        <f t="shared" si="4"/>
        <v>1.09100590197588</v>
      </c>
      <c r="G282" s="16" t="s">
        <v>3797</v>
      </c>
    </row>
    <row r="283" spans="1:7">
      <c r="A283" s="16">
        <v>282</v>
      </c>
      <c r="B283" s="16" t="s">
        <v>1176</v>
      </c>
      <c r="C283" s="22">
        <v>0.70960000000000001</v>
      </c>
      <c r="D283" s="16">
        <v>0.3</v>
      </c>
      <c r="E283" s="18">
        <v>1</v>
      </c>
      <c r="F283" s="18">
        <f t="shared" si="4"/>
        <v>0.40960000000000002</v>
      </c>
      <c r="G283" s="16" t="s">
        <v>3797</v>
      </c>
    </row>
    <row r="284" spans="1:7">
      <c r="A284" s="16">
        <v>283</v>
      </c>
      <c r="B284" s="16" t="s">
        <v>720</v>
      </c>
      <c r="C284" s="22">
        <v>13.401390135245871</v>
      </c>
      <c r="D284" s="16">
        <v>0.4</v>
      </c>
      <c r="E284" s="18">
        <v>1</v>
      </c>
      <c r="F284" s="18">
        <f t="shared" si="4"/>
        <v>13.00139013524587</v>
      </c>
      <c r="G284" s="16" t="s">
        <v>3798</v>
      </c>
    </row>
    <row r="285" spans="1:7">
      <c r="A285" s="16">
        <v>284</v>
      </c>
      <c r="B285" s="16" t="s">
        <v>2961</v>
      </c>
      <c r="C285" s="22">
        <v>2.3999999999999998E-3</v>
      </c>
      <c r="D285" s="16">
        <v>0.4</v>
      </c>
      <c r="E285" s="18">
        <f>1/3</f>
        <v>0.33333333333333331</v>
      </c>
      <c r="F285" s="18">
        <f t="shared" si="4"/>
        <v>-0.13093333333333332</v>
      </c>
      <c r="G285" s="16" t="s">
        <v>3798</v>
      </c>
    </row>
    <row r="286" spans="1:7">
      <c r="A286" s="16">
        <v>285</v>
      </c>
      <c r="B286" s="16" t="s">
        <v>683</v>
      </c>
      <c r="C286" s="22">
        <v>1.8939774185270699</v>
      </c>
      <c r="D286" s="16">
        <v>0.4</v>
      </c>
      <c r="E286" s="18">
        <v>1</v>
      </c>
      <c r="F286" s="18">
        <f t="shared" si="4"/>
        <v>1.49397741852707</v>
      </c>
      <c r="G286" s="16" t="s">
        <v>3798</v>
      </c>
    </row>
    <row r="287" spans="1:7">
      <c r="A287" s="16">
        <v>286</v>
      </c>
      <c r="B287" s="16" t="s">
        <v>1157</v>
      </c>
      <c r="C287" s="22">
        <v>0.1</v>
      </c>
      <c r="D287" s="16">
        <v>0.4</v>
      </c>
      <c r="E287" s="18">
        <v>1</v>
      </c>
      <c r="F287" s="18">
        <f t="shared" si="4"/>
        <v>-0.30000000000000004</v>
      </c>
      <c r="G287" s="16" t="s">
        <v>3798</v>
      </c>
    </row>
    <row r="288" spans="1:7">
      <c r="A288" s="16">
        <v>287</v>
      </c>
      <c r="B288" s="16" t="s">
        <v>1098</v>
      </c>
      <c r="C288" s="22">
        <v>0.4</v>
      </c>
      <c r="D288" s="16">
        <v>0.3</v>
      </c>
      <c r="E288" s="18">
        <v>1</v>
      </c>
      <c r="F288" s="18">
        <f t="shared" si="4"/>
        <v>0.10000000000000003</v>
      </c>
      <c r="G288" s="16" t="s">
        <v>3797</v>
      </c>
    </row>
    <row r="289" spans="1:7">
      <c r="A289" s="16">
        <v>288</v>
      </c>
      <c r="B289" s="16" t="s">
        <v>1753</v>
      </c>
      <c r="C289" s="22">
        <v>1.1347048974466301</v>
      </c>
      <c r="D289" s="16">
        <v>0.4</v>
      </c>
      <c r="E289" s="18">
        <v>1</v>
      </c>
      <c r="F289" s="18">
        <f t="shared" si="4"/>
        <v>0.73470489744663003</v>
      </c>
      <c r="G289" s="16" t="s">
        <v>3798</v>
      </c>
    </row>
    <row r="290" spans="1:7">
      <c r="A290" s="16">
        <v>289</v>
      </c>
      <c r="B290" s="16" t="s">
        <v>698</v>
      </c>
      <c r="C290" s="22">
        <v>0.4</v>
      </c>
      <c r="D290" s="16">
        <v>0.3</v>
      </c>
      <c r="E290" s="18">
        <v>1</v>
      </c>
      <c r="F290" s="18">
        <f t="shared" si="4"/>
        <v>0.10000000000000003</v>
      </c>
      <c r="G290" s="16" t="s">
        <v>3797</v>
      </c>
    </row>
    <row r="291" spans="1:7">
      <c r="A291" s="16">
        <v>290</v>
      </c>
      <c r="B291" s="16" t="s">
        <v>3474</v>
      </c>
      <c r="C291" s="22">
        <v>0.04</v>
      </c>
      <c r="D291" s="16">
        <v>0.4</v>
      </c>
      <c r="E291" s="18">
        <v>1</v>
      </c>
      <c r="F291" s="18">
        <f t="shared" si="4"/>
        <v>-0.36000000000000004</v>
      </c>
      <c r="G291" s="16" t="s">
        <v>3798</v>
      </c>
    </row>
    <row r="292" spans="1:7">
      <c r="A292" s="16">
        <v>291</v>
      </c>
      <c r="B292" s="16" t="s">
        <v>1057</v>
      </c>
      <c r="C292" s="22">
        <v>0.20800000000000002</v>
      </c>
      <c r="D292" s="16">
        <v>0.3</v>
      </c>
      <c r="E292" s="18">
        <f>1/3</f>
        <v>0.33333333333333331</v>
      </c>
      <c r="F292" s="18">
        <f t="shared" si="4"/>
        <v>0.10800000000000003</v>
      </c>
      <c r="G292" s="16" t="s">
        <v>3797</v>
      </c>
    </row>
    <row r="293" spans="1:7">
      <c r="A293" s="16">
        <v>292</v>
      </c>
      <c r="B293" s="16" t="s">
        <v>846</v>
      </c>
      <c r="C293" s="22">
        <v>0.7</v>
      </c>
      <c r="D293" s="16">
        <v>0.4</v>
      </c>
      <c r="E293" s="18">
        <v>1</v>
      </c>
      <c r="F293" s="18">
        <f t="shared" si="4"/>
        <v>0.29999999999999993</v>
      </c>
      <c r="G293" s="16" t="s">
        <v>3798</v>
      </c>
    </row>
    <row r="294" spans="1:7">
      <c r="A294" s="16">
        <v>293</v>
      </c>
      <c r="B294" s="16" t="s">
        <v>818</v>
      </c>
      <c r="C294" s="22">
        <v>6.3459455839263299</v>
      </c>
      <c r="D294" s="16">
        <v>0.4</v>
      </c>
      <c r="E294" s="18">
        <v>1</v>
      </c>
      <c r="F294" s="18">
        <f t="shared" si="4"/>
        <v>5.9459455839263295</v>
      </c>
      <c r="G294" s="16" t="s">
        <v>3798</v>
      </c>
    </row>
    <row r="295" spans="1:7">
      <c r="A295" s="16">
        <v>294</v>
      </c>
      <c r="B295" s="16" t="s">
        <v>3440</v>
      </c>
      <c r="C295" s="22">
        <v>0.04</v>
      </c>
      <c r="D295" s="16">
        <v>0.4</v>
      </c>
      <c r="E295" s="18">
        <v>1</v>
      </c>
      <c r="F295" s="18">
        <f t="shared" si="4"/>
        <v>-0.36000000000000004</v>
      </c>
      <c r="G295" s="16" t="s">
        <v>3798</v>
      </c>
    </row>
    <row r="296" spans="1:7">
      <c r="A296" s="16">
        <v>295</v>
      </c>
      <c r="B296" s="16" t="s">
        <v>3333</v>
      </c>
      <c r="C296" s="22">
        <v>8.0000000000000002E-3</v>
      </c>
      <c r="D296" s="16">
        <v>0.4</v>
      </c>
      <c r="E296" s="18">
        <v>1</v>
      </c>
      <c r="F296" s="18">
        <f t="shared" si="4"/>
        <v>-0.39200000000000002</v>
      </c>
      <c r="G296" s="16" t="s">
        <v>3798</v>
      </c>
    </row>
    <row r="297" spans="1:7">
      <c r="A297" s="16">
        <v>296</v>
      </c>
      <c r="B297" s="16" t="s">
        <v>768</v>
      </c>
      <c r="C297" s="22">
        <v>0.2</v>
      </c>
      <c r="D297" s="16">
        <v>0.4</v>
      </c>
      <c r="E297" s="18">
        <v>1</v>
      </c>
      <c r="F297" s="18">
        <f t="shared" si="4"/>
        <v>-0.2</v>
      </c>
      <c r="G297" s="16" t="s">
        <v>3798</v>
      </c>
    </row>
    <row r="298" spans="1:7">
      <c r="A298" s="16">
        <v>297</v>
      </c>
      <c r="B298" s="16" t="s">
        <v>1087</v>
      </c>
      <c r="C298" s="22">
        <v>0.1</v>
      </c>
      <c r="D298" s="16">
        <v>0.4</v>
      </c>
      <c r="E298" s="18">
        <v>1</v>
      </c>
      <c r="F298" s="18">
        <f t="shared" si="4"/>
        <v>-0.30000000000000004</v>
      </c>
      <c r="G298" s="16" t="s">
        <v>3798</v>
      </c>
    </row>
    <row r="299" spans="1:7">
      <c r="A299" s="16">
        <v>298</v>
      </c>
      <c r="B299" s="16" t="s">
        <v>648</v>
      </c>
      <c r="C299" s="22">
        <v>0.2</v>
      </c>
      <c r="D299" s="16">
        <v>0.4</v>
      </c>
      <c r="E299" s="18">
        <v>1</v>
      </c>
      <c r="F299" s="18">
        <f t="shared" si="4"/>
        <v>-0.2</v>
      </c>
      <c r="G299" s="16" t="s">
        <v>3798</v>
      </c>
    </row>
    <row r="300" spans="1:7">
      <c r="A300" s="16">
        <v>299</v>
      </c>
      <c r="B300" s="16" t="s">
        <v>1626</v>
      </c>
      <c r="C300" s="22">
        <v>0.5</v>
      </c>
      <c r="D300" s="16">
        <v>0.4</v>
      </c>
      <c r="E300" s="18">
        <v>1</v>
      </c>
      <c r="F300" s="18">
        <f t="shared" si="4"/>
        <v>9.9999999999999978E-2</v>
      </c>
      <c r="G300" s="16" t="s">
        <v>3798</v>
      </c>
    </row>
    <row r="301" spans="1:7">
      <c r="A301" s="16">
        <v>300</v>
      </c>
      <c r="B301" s="16" t="s">
        <v>3524</v>
      </c>
      <c r="C301" s="22">
        <v>2.4E-2</v>
      </c>
      <c r="D301" s="16">
        <v>0.4</v>
      </c>
      <c r="E301" s="18">
        <v>1</v>
      </c>
      <c r="F301" s="18">
        <f t="shared" si="4"/>
        <v>-0.376</v>
      </c>
      <c r="G301" s="16" t="s">
        <v>3798</v>
      </c>
    </row>
    <row r="302" spans="1:7">
      <c r="A302" s="16">
        <v>301</v>
      </c>
      <c r="B302" s="16" t="s">
        <v>1226</v>
      </c>
      <c r="C302" s="22">
        <v>2.703183758894935</v>
      </c>
      <c r="D302" s="16">
        <v>0.4</v>
      </c>
      <c r="E302" s="18">
        <v>1</v>
      </c>
      <c r="F302" s="18">
        <f t="shared" si="4"/>
        <v>2.3031837588949351</v>
      </c>
      <c r="G302" s="16" t="s">
        <v>3798</v>
      </c>
    </row>
    <row r="303" spans="1:7">
      <c r="A303" s="16">
        <v>302</v>
      </c>
      <c r="B303" s="16" t="s">
        <v>2226</v>
      </c>
      <c r="C303" s="22">
        <v>1.36</v>
      </c>
      <c r="D303" s="16">
        <v>0.4</v>
      </c>
      <c r="E303" s="18">
        <v>1</v>
      </c>
      <c r="F303" s="18">
        <f t="shared" si="4"/>
        <v>0.96000000000000008</v>
      </c>
      <c r="G303" s="16" t="s">
        <v>3798</v>
      </c>
    </row>
    <row r="304" spans="1:7">
      <c r="A304" s="16">
        <v>303</v>
      </c>
      <c r="B304" s="16" t="s">
        <v>3482</v>
      </c>
      <c r="C304" s="22">
        <v>0.04</v>
      </c>
      <c r="D304" s="16">
        <v>0.4</v>
      </c>
      <c r="E304" s="18">
        <v>1</v>
      </c>
      <c r="F304" s="18">
        <f t="shared" si="4"/>
        <v>-0.36000000000000004</v>
      </c>
      <c r="G304" s="16" t="s">
        <v>3798</v>
      </c>
    </row>
    <row r="305" spans="1:7">
      <c r="A305" s="16">
        <v>304</v>
      </c>
      <c r="B305" s="16" t="s">
        <v>1654</v>
      </c>
      <c r="C305" s="22">
        <v>4.2300000000000004</v>
      </c>
      <c r="D305" s="16">
        <v>0.4</v>
      </c>
      <c r="E305" s="18">
        <v>1</v>
      </c>
      <c r="F305" s="18">
        <f t="shared" si="4"/>
        <v>3.8300000000000005</v>
      </c>
      <c r="G305" s="16" t="s">
        <v>3798</v>
      </c>
    </row>
    <row r="306" spans="1:7">
      <c r="A306" s="16">
        <v>305</v>
      </c>
      <c r="B306" s="16" t="s">
        <v>1411</v>
      </c>
      <c r="C306" s="22">
        <v>8.9525211369405202</v>
      </c>
      <c r="D306" s="16">
        <v>0.4</v>
      </c>
      <c r="E306" s="18">
        <v>1</v>
      </c>
      <c r="F306" s="18">
        <f t="shared" si="4"/>
        <v>8.5525211369405199</v>
      </c>
      <c r="G306" s="16" t="s">
        <v>3798</v>
      </c>
    </row>
    <row r="307" spans="1:7">
      <c r="A307" s="16">
        <v>306</v>
      </c>
      <c r="B307" s="16" t="s">
        <v>612</v>
      </c>
      <c r="C307" s="22">
        <v>5.02795483705414</v>
      </c>
      <c r="D307" s="16">
        <v>0.4</v>
      </c>
      <c r="E307" s="18">
        <v>1</v>
      </c>
      <c r="F307" s="18">
        <f t="shared" si="4"/>
        <v>4.6279548370541397</v>
      </c>
      <c r="G307" s="16" t="s">
        <v>3798</v>
      </c>
    </row>
    <row r="308" spans="1:7">
      <c r="A308" s="16">
        <v>307</v>
      </c>
      <c r="B308" s="16" t="s">
        <v>3028</v>
      </c>
      <c r="C308" s="22">
        <v>1.6000000000000001E-3</v>
      </c>
      <c r="D308" s="16">
        <v>0.4</v>
      </c>
      <c r="E308" s="18">
        <v>1</v>
      </c>
      <c r="F308" s="18">
        <f t="shared" si="4"/>
        <v>-0.39840000000000003</v>
      </c>
      <c r="G308" s="16" t="s">
        <v>3798</v>
      </c>
    </row>
    <row r="309" spans="1:7">
      <c r="A309" s="16">
        <v>308</v>
      </c>
      <c r="B309" s="16" t="s">
        <v>3492</v>
      </c>
      <c r="C309" s="22">
        <v>0.04</v>
      </c>
      <c r="D309" s="16">
        <v>0.4</v>
      </c>
      <c r="E309" s="18">
        <v>1</v>
      </c>
      <c r="F309" s="18">
        <f t="shared" si="4"/>
        <v>-0.36000000000000004</v>
      </c>
      <c r="G309" s="16" t="s">
        <v>3798</v>
      </c>
    </row>
    <row r="310" spans="1:7">
      <c r="A310" s="16">
        <v>309</v>
      </c>
      <c r="B310" s="16" t="s">
        <v>1101</v>
      </c>
      <c r="C310" s="22">
        <v>0.90218629715165499</v>
      </c>
      <c r="D310" s="16">
        <v>0.4</v>
      </c>
      <c r="E310" s="18">
        <v>1</v>
      </c>
      <c r="F310" s="18">
        <f t="shared" si="4"/>
        <v>0.50218629715165497</v>
      </c>
      <c r="G310" s="16" t="s">
        <v>3798</v>
      </c>
    </row>
    <row r="311" spans="1:7">
      <c r="A311" s="16">
        <v>310</v>
      </c>
      <c r="B311" s="16" t="s">
        <v>879</v>
      </c>
      <c r="C311" s="22">
        <v>0.2</v>
      </c>
      <c r="D311" s="16">
        <v>0.4</v>
      </c>
      <c r="E311" s="18">
        <f>1/3</f>
        <v>0.33333333333333331</v>
      </c>
      <c r="F311" s="18">
        <f t="shared" si="4"/>
        <v>6.666666666666668E-2</v>
      </c>
      <c r="G311" s="16" t="s">
        <v>3798</v>
      </c>
    </row>
    <row r="312" spans="1:7">
      <c r="A312" s="16">
        <v>311</v>
      </c>
      <c r="B312" s="16" t="s">
        <v>3319</v>
      </c>
      <c r="C312" s="22">
        <v>8.0000000000000002E-3</v>
      </c>
      <c r="D312" s="16">
        <v>0.4</v>
      </c>
      <c r="E312" s="18">
        <v>1</v>
      </c>
      <c r="F312" s="18">
        <f t="shared" si="4"/>
        <v>-0.39200000000000002</v>
      </c>
      <c r="G312" s="16" t="s">
        <v>3798</v>
      </c>
    </row>
    <row r="313" spans="1:7">
      <c r="A313" s="16">
        <v>312</v>
      </c>
      <c r="B313" s="16" t="s">
        <v>3594</v>
      </c>
      <c r="C313" s="22">
        <v>2.4E-2</v>
      </c>
      <c r="D313" s="16">
        <v>0.4</v>
      </c>
      <c r="E313" s="18">
        <v>1</v>
      </c>
      <c r="F313" s="18">
        <f t="shared" si="4"/>
        <v>-0.376</v>
      </c>
      <c r="G313" s="16" t="s">
        <v>3798</v>
      </c>
    </row>
    <row r="314" spans="1:7">
      <c r="A314" s="16">
        <v>313</v>
      </c>
      <c r="B314" s="16" t="s">
        <v>1591</v>
      </c>
      <c r="C314" s="22">
        <v>1.5815864378400999</v>
      </c>
      <c r="D314" s="16">
        <v>0.4</v>
      </c>
      <c r="E314" s="18">
        <v>1</v>
      </c>
      <c r="F314" s="18">
        <f t="shared" si="4"/>
        <v>1.1815864378401</v>
      </c>
      <c r="G314" s="16" t="s">
        <v>3798</v>
      </c>
    </row>
    <row r="315" spans="1:7">
      <c r="A315" s="16">
        <v>314</v>
      </c>
      <c r="B315" s="16" t="s">
        <v>8</v>
      </c>
      <c r="C315" s="22">
        <v>2.6626666666666665</v>
      </c>
      <c r="D315" s="16">
        <v>0.4</v>
      </c>
      <c r="E315" s="18">
        <v>1</v>
      </c>
      <c r="F315" s="18">
        <f t="shared" si="4"/>
        <v>2.2626666666666666</v>
      </c>
      <c r="G315" s="16" t="s">
        <v>3798</v>
      </c>
    </row>
    <row r="316" spans="1:7">
      <c r="A316" s="16">
        <v>315</v>
      </c>
      <c r="B316" s="16" t="s">
        <v>763</v>
      </c>
      <c r="C316" s="22">
        <v>15.237157300487558</v>
      </c>
      <c r="D316" s="16">
        <v>0.4</v>
      </c>
      <c r="E316" s="18">
        <v>1</v>
      </c>
      <c r="F316" s="18">
        <f t="shared" si="4"/>
        <v>14.837157300487558</v>
      </c>
      <c r="G316" s="16" t="s">
        <v>3798</v>
      </c>
    </row>
    <row r="317" spans="1:7">
      <c r="A317" s="16">
        <v>316</v>
      </c>
      <c r="B317" s="16" t="s">
        <v>3634</v>
      </c>
      <c r="C317" s="22">
        <v>2.4E-2</v>
      </c>
      <c r="D317" s="16">
        <v>0.4</v>
      </c>
      <c r="E317" s="18">
        <v>1</v>
      </c>
      <c r="F317" s="18">
        <f t="shared" si="4"/>
        <v>-0.376</v>
      </c>
      <c r="G317" s="16" t="s">
        <v>3798</v>
      </c>
    </row>
    <row r="318" spans="1:7">
      <c r="A318" s="16">
        <v>317</v>
      </c>
      <c r="B318" s="16" t="s">
        <v>548</v>
      </c>
      <c r="C318" s="22">
        <v>20.128276135284757</v>
      </c>
      <c r="D318" s="16">
        <v>0.4</v>
      </c>
      <c r="E318" s="18">
        <v>1</v>
      </c>
      <c r="F318" s="18">
        <f t="shared" si="4"/>
        <v>19.728276135284759</v>
      </c>
      <c r="G318" s="16" t="s">
        <v>3798</v>
      </c>
    </row>
    <row r="319" spans="1:7">
      <c r="A319" s="16">
        <v>318</v>
      </c>
      <c r="B319" s="16" t="s">
        <v>3537</v>
      </c>
      <c r="C319" s="22">
        <v>2.4E-2</v>
      </c>
      <c r="D319" s="16">
        <v>0.4</v>
      </c>
      <c r="E319" s="18">
        <v>1</v>
      </c>
      <c r="F319" s="18">
        <f t="shared" si="4"/>
        <v>-0.376</v>
      </c>
      <c r="G319" s="16" t="s">
        <v>3798</v>
      </c>
    </row>
    <row r="320" spans="1:7">
      <c r="A320" s="16">
        <v>319</v>
      </c>
      <c r="B320" s="16" t="s">
        <v>3068</v>
      </c>
      <c r="C320" s="22">
        <v>0</v>
      </c>
      <c r="D320" s="16">
        <v>0.4</v>
      </c>
      <c r="E320" s="18">
        <v>1</v>
      </c>
      <c r="F320" s="18">
        <f t="shared" si="4"/>
        <v>-0.4</v>
      </c>
      <c r="G320" s="16" t="s">
        <v>3798</v>
      </c>
    </row>
    <row r="321" spans="1:7">
      <c r="A321" s="16">
        <v>320</v>
      </c>
      <c r="B321" s="16" t="s">
        <v>814</v>
      </c>
      <c r="C321" s="22">
        <v>1.2849999999999999</v>
      </c>
      <c r="D321" s="16">
        <v>0.4</v>
      </c>
      <c r="E321" s="18">
        <v>1</v>
      </c>
      <c r="F321" s="18">
        <f t="shared" si="4"/>
        <v>0.8849999999999999</v>
      </c>
      <c r="G321" s="16" t="s">
        <v>3798</v>
      </c>
    </row>
    <row r="322" spans="1:7">
      <c r="A322" s="16">
        <v>321</v>
      </c>
      <c r="B322" s="16" t="s">
        <v>3191</v>
      </c>
      <c r="C322" s="22">
        <v>9.6000000000000002E-2</v>
      </c>
      <c r="D322" s="16">
        <v>0.4</v>
      </c>
      <c r="E322" s="18">
        <v>1</v>
      </c>
      <c r="F322" s="18">
        <f t="shared" si="4"/>
        <v>-0.30400000000000005</v>
      </c>
      <c r="G322" s="16" t="s">
        <v>3798</v>
      </c>
    </row>
    <row r="323" spans="1:7">
      <c r="A323" s="16">
        <v>322</v>
      </c>
      <c r="B323" s="16" t="s">
        <v>2138</v>
      </c>
      <c r="C323" s="22">
        <v>1.2251485977396399</v>
      </c>
      <c r="D323" s="16">
        <v>0.4</v>
      </c>
      <c r="E323" s="18">
        <v>1</v>
      </c>
      <c r="F323" s="18">
        <f t="shared" si="4"/>
        <v>0.82514859773963989</v>
      </c>
      <c r="G323" s="16" t="s">
        <v>3798</v>
      </c>
    </row>
    <row r="324" spans="1:7">
      <c r="A324" s="16">
        <v>323</v>
      </c>
      <c r="B324" s="16" t="s">
        <v>1381</v>
      </c>
      <c r="C324" s="22">
        <v>0.75</v>
      </c>
      <c r="D324" s="16">
        <v>0.4</v>
      </c>
      <c r="E324" s="18">
        <v>1</v>
      </c>
      <c r="F324" s="18">
        <f t="shared" ref="F324:F387" si="5">C324-D324*E324</f>
        <v>0.35</v>
      </c>
      <c r="G324" s="16" t="s">
        <v>3798</v>
      </c>
    </row>
    <row r="325" spans="1:7">
      <c r="A325" s="16">
        <v>324</v>
      </c>
      <c r="B325" s="16" t="s">
        <v>1065</v>
      </c>
      <c r="C325" s="22">
        <v>3.2563684885809603</v>
      </c>
      <c r="D325" s="16">
        <v>0.4</v>
      </c>
      <c r="E325" s="18">
        <v>1</v>
      </c>
      <c r="F325" s="18">
        <f t="shared" si="5"/>
        <v>2.8563684885809604</v>
      </c>
      <c r="G325" s="16" t="s">
        <v>3798</v>
      </c>
    </row>
    <row r="326" spans="1:7">
      <c r="A326" s="16">
        <v>325</v>
      </c>
      <c r="B326" s="16" t="s">
        <v>3412</v>
      </c>
      <c r="C326" s="22">
        <v>0.04</v>
      </c>
      <c r="D326" s="16">
        <v>0.4</v>
      </c>
      <c r="E326" s="18">
        <v>1</v>
      </c>
      <c r="F326" s="18">
        <f t="shared" si="5"/>
        <v>-0.36000000000000004</v>
      </c>
      <c r="G326" s="16" t="s">
        <v>3798</v>
      </c>
    </row>
    <row r="327" spans="1:7">
      <c r="A327" s="16">
        <v>326</v>
      </c>
      <c r="B327" s="16" t="s">
        <v>3598</v>
      </c>
      <c r="C327" s="22">
        <v>2.4E-2</v>
      </c>
      <c r="D327" s="16">
        <v>0.4</v>
      </c>
      <c r="E327" s="18">
        <v>1</v>
      </c>
      <c r="F327" s="18">
        <f t="shared" si="5"/>
        <v>-0.376</v>
      </c>
      <c r="G327" s="16" t="s">
        <v>3798</v>
      </c>
    </row>
    <row r="328" spans="1:7">
      <c r="A328" s="16">
        <v>327</v>
      </c>
      <c r="B328" s="16" t="s">
        <v>551</v>
      </c>
      <c r="C328" s="22">
        <v>21.374190402874</v>
      </c>
      <c r="D328" s="16">
        <v>0.4</v>
      </c>
      <c r="E328" s="18">
        <v>1</v>
      </c>
      <c r="F328" s="18">
        <f t="shared" si="5"/>
        <v>20.974190402874001</v>
      </c>
      <c r="G328" s="16" t="s">
        <v>3798</v>
      </c>
    </row>
    <row r="329" spans="1:7">
      <c r="A329" s="16">
        <v>328</v>
      </c>
      <c r="B329" s="16" t="s">
        <v>3401</v>
      </c>
      <c r="C329" s="22">
        <v>0.04</v>
      </c>
      <c r="D329" s="16">
        <v>0.4</v>
      </c>
      <c r="E329" s="18">
        <v>1</v>
      </c>
      <c r="F329" s="18">
        <f t="shared" si="5"/>
        <v>-0.36000000000000004</v>
      </c>
      <c r="G329" s="16" t="s">
        <v>3798</v>
      </c>
    </row>
    <row r="330" spans="1:7">
      <c r="A330" s="16">
        <v>329</v>
      </c>
      <c r="B330" s="16" t="s">
        <v>834</v>
      </c>
      <c r="C330" s="22">
        <v>0.2</v>
      </c>
      <c r="D330" s="16">
        <v>0.4</v>
      </c>
      <c r="E330" s="18">
        <f>1/3</f>
        <v>0.33333333333333331</v>
      </c>
      <c r="F330" s="18">
        <f t="shared" si="5"/>
        <v>6.666666666666668E-2</v>
      </c>
      <c r="G330" s="16" t="s">
        <v>3798</v>
      </c>
    </row>
    <row r="331" spans="1:7">
      <c r="A331" s="16">
        <v>330</v>
      </c>
      <c r="B331" s="16" t="s">
        <v>3577</v>
      </c>
      <c r="C331" s="22">
        <v>2.4E-2</v>
      </c>
      <c r="D331" s="16">
        <v>0.4</v>
      </c>
      <c r="E331" s="18">
        <v>1</v>
      </c>
      <c r="F331" s="18">
        <f t="shared" si="5"/>
        <v>-0.376</v>
      </c>
      <c r="G331" s="16" t="s">
        <v>3798</v>
      </c>
    </row>
    <row r="332" spans="1:7">
      <c r="A332" s="16">
        <v>331</v>
      </c>
      <c r="B332" s="16" t="s">
        <v>1540</v>
      </c>
      <c r="C332" s="22">
        <v>0.50160000000000005</v>
      </c>
      <c r="D332" s="16">
        <v>0.2</v>
      </c>
      <c r="E332" s="18">
        <v>1</v>
      </c>
      <c r="F332" s="18">
        <f t="shared" si="5"/>
        <v>0.30160000000000003</v>
      </c>
      <c r="G332" s="16" t="s">
        <v>3805</v>
      </c>
    </row>
    <row r="333" spans="1:7">
      <c r="A333" s="16">
        <v>332</v>
      </c>
      <c r="B333" s="16" t="s">
        <v>1495</v>
      </c>
      <c r="C333" s="22">
        <v>0.3</v>
      </c>
      <c r="D333" s="16">
        <v>0.4</v>
      </c>
      <c r="E333" s="18">
        <v>1</v>
      </c>
      <c r="F333" s="18">
        <f t="shared" si="5"/>
        <v>-0.10000000000000003</v>
      </c>
      <c r="G333" s="16" t="s">
        <v>3798</v>
      </c>
    </row>
    <row r="334" spans="1:7">
      <c r="A334" s="16">
        <v>333</v>
      </c>
      <c r="B334" s="16" t="s">
        <v>2104</v>
      </c>
      <c r="C334" s="22">
        <v>4.4099974339235297</v>
      </c>
      <c r="D334" s="16">
        <v>0.4</v>
      </c>
      <c r="E334" s="18">
        <v>1</v>
      </c>
      <c r="F334" s="18">
        <f t="shared" si="5"/>
        <v>4.0099974339235294</v>
      </c>
      <c r="G334" s="16" t="s">
        <v>3798</v>
      </c>
    </row>
    <row r="335" spans="1:7">
      <c r="A335" s="16">
        <v>334</v>
      </c>
      <c r="B335" s="16" t="s">
        <v>776</v>
      </c>
      <c r="C335" s="22">
        <v>0.2</v>
      </c>
      <c r="D335" s="16">
        <v>0.4</v>
      </c>
      <c r="E335" s="18">
        <v>1</v>
      </c>
      <c r="F335" s="18">
        <f t="shared" si="5"/>
        <v>-0.2</v>
      </c>
      <c r="G335" s="16" t="s">
        <v>3798</v>
      </c>
    </row>
    <row r="336" spans="1:7">
      <c r="A336" s="16">
        <v>335</v>
      </c>
      <c r="B336" s="16" t="s">
        <v>677</v>
      </c>
      <c r="C336" s="22">
        <v>0.87641439933026399</v>
      </c>
      <c r="D336" s="16">
        <v>0.3</v>
      </c>
      <c r="E336" s="18">
        <v>1</v>
      </c>
      <c r="F336" s="18">
        <f t="shared" si="5"/>
        <v>0.57641439933026395</v>
      </c>
      <c r="G336" s="16" t="s">
        <v>3797</v>
      </c>
    </row>
    <row r="337" spans="1:7">
      <c r="A337" s="16">
        <v>336</v>
      </c>
      <c r="B337" s="16" t="s">
        <v>1501</v>
      </c>
      <c r="C337" s="22">
        <v>5.12</v>
      </c>
      <c r="D337" s="16">
        <v>0.4</v>
      </c>
      <c r="E337" s="18">
        <v>1</v>
      </c>
      <c r="F337" s="18">
        <f t="shared" si="5"/>
        <v>4.72</v>
      </c>
      <c r="G337" s="16" t="s">
        <v>3798</v>
      </c>
    </row>
    <row r="338" spans="1:7">
      <c r="A338" s="16">
        <v>337</v>
      </c>
      <c r="B338" s="16" t="s">
        <v>741</v>
      </c>
      <c r="C338" s="22">
        <v>0.2</v>
      </c>
      <c r="D338" s="16">
        <v>0.4</v>
      </c>
      <c r="E338" s="18">
        <v>1</v>
      </c>
      <c r="F338" s="18">
        <f t="shared" si="5"/>
        <v>-0.2</v>
      </c>
      <c r="G338" s="16" t="s">
        <v>3798</v>
      </c>
    </row>
    <row r="339" spans="1:7">
      <c r="A339" s="16">
        <v>338</v>
      </c>
      <c r="B339" s="16" t="s">
        <v>1283</v>
      </c>
      <c r="C339" s="22">
        <v>4.1269736291335297</v>
      </c>
      <c r="D339" s="16">
        <v>0.4</v>
      </c>
      <c r="E339" s="18">
        <v>1</v>
      </c>
      <c r="F339" s="18">
        <f t="shared" si="5"/>
        <v>3.7269736291335298</v>
      </c>
      <c r="G339" s="16" t="s">
        <v>3798</v>
      </c>
    </row>
    <row r="340" spans="1:7">
      <c r="A340" s="16">
        <v>339</v>
      </c>
      <c r="B340" s="16" t="s">
        <v>1451</v>
      </c>
      <c r="C340" s="22">
        <v>19.783425130771612</v>
      </c>
      <c r="D340" s="16">
        <v>0.4</v>
      </c>
      <c r="E340" s="18">
        <v>1</v>
      </c>
      <c r="F340" s="18">
        <f t="shared" si="5"/>
        <v>19.383425130771613</v>
      </c>
      <c r="G340" s="16" t="s">
        <v>3798</v>
      </c>
    </row>
    <row r="341" spans="1:7">
      <c r="A341" s="16">
        <v>340</v>
      </c>
      <c r="B341" s="16" t="s">
        <v>1551</v>
      </c>
      <c r="C341" s="22">
        <v>0.6</v>
      </c>
      <c r="D341" s="16">
        <v>0.3</v>
      </c>
      <c r="E341" s="18">
        <f>1/3</f>
        <v>0.33333333333333331</v>
      </c>
      <c r="F341" s="18">
        <f t="shared" si="5"/>
        <v>0.5</v>
      </c>
      <c r="G341" s="16" t="s">
        <v>3797</v>
      </c>
    </row>
    <row r="342" spans="1:7">
      <c r="A342" s="16">
        <v>341</v>
      </c>
      <c r="B342" s="16" t="s">
        <v>1658</v>
      </c>
      <c r="C342" s="22">
        <v>0.5</v>
      </c>
      <c r="D342" s="16">
        <v>0.4</v>
      </c>
      <c r="E342" s="18">
        <v>1</v>
      </c>
      <c r="F342" s="18">
        <f t="shared" si="5"/>
        <v>9.9999999999999978E-2</v>
      </c>
      <c r="G342" s="16" t="s">
        <v>3798</v>
      </c>
    </row>
    <row r="343" spans="1:7">
      <c r="A343" s="16">
        <v>342</v>
      </c>
      <c r="B343" s="16" t="s">
        <v>1582</v>
      </c>
      <c r="C343" s="22">
        <v>0.3</v>
      </c>
      <c r="D343" s="16">
        <v>0.3</v>
      </c>
      <c r="E343" s="18">
        <v>1</v>
      </c>
      <c r="F343" s="18">
        <f t="shared" si="5"/>
        <v>0</v>
      </c>
      <c r="G343" s="16" t="s">
        <v>3797</v>
      </c>
    </row>
    <row r="344" spans="1:7">
      <c r="A344" s="16">
        <v>343</v>
      </c>
      <c r="B344" s="16" t="s">
        <v>1190</v>
      </c>
      <c r="C344" s="22">
        <v>0.10800000000000001</v>
      </c>
      <c r="D344" s="16">
        <v>0.3</v>
      </c>
      <c r="E344" s="18">
        <v>1</v>
      </c>
      <c r="F344" s="18">
        <f t="shared" si="5"/>
        <v>-0.19199999999999998</v>
      </c>
      <c r="G344" s="16" t="s">
        <v>3797</v>
      </c>
    </row>
    <row r="345" spans="1:7">
      <c r="A345" s="16">
        <v>344</v>
      </c>
      <c r="B345" s="16" t="s">
        <v>2208</v>
      </c>
      <c r="C345" s="22">
        <v>5.4420000000000002</v>
      </c>
      <c r="D345" s="16">
        <v>0.4</v>
      </c>
      <c r="E345" s="18">
        <v>1</v>
      </c>
      <c r="F345" s="18">
        <f t="shared" si="5"/>
        <v>5.0419999999999998</v>
      </c>
      <c r="G345" s="16" t="s">
        <v>3798</v>
      </c>
    </row>
    <row r="346" spans="1:7">
      <c r="A346" s="16">
        <v>345</v>
      </c>
      <c r="B346" s="16" t="s">
        <v>2660</v>
      </c>
      <c r="C346" s="22">
        <v>4.7</v>
      </c>
      <c r="D346" s="16">
        <v>0.4</v>
      </c>
      <c r="E346" s="18">
        <v>1</v>
      </c>
      <c r="F346" s="18">
        <f t="shared" si="5"/>
        <v>4.3</v>
      </c>
      <c r="G346" s="16" t="s">
        <v>3798</v>
      </c>
    </row>
    <row r="347" spans="1:7">
      <c r="A347" s="16">
        <v>346</v>
      </c>
      <c r="B347" s="16" t="s">
        <v>732</v>
      </c>
      <c r="C347" s="22">
        <v>10.585866717837815</v>
      </c>
      <c r="D347" s="16">
        <v>0.4</v>
      </c>
      <c r="E347" s="18">
        <v>1</v>
      </c>
      <c r="F347" s="18">
        <f t="shared" si="5"/>
        <v>10.185866717837815</v>
      </c>
      <c r="G347" s="16" t="s">
        <v>3798</v>
      </c>
    </row>
    <row r="348" spans="1:7">
      <c r="A348" s="16">
        <v>347</v>
      </c>
      <c r="B348" s="16" t="s">
        <v>2085</v>
      </c>
      <c r="C348" s="22">
        <v>1.1671169526998701</v>
      </c>
      <c r="D348" s="16">
        <v>0.4</v>
      </c>
      <c r="E348" s="18">
        <v>1</v>
      </c>
      <c r="F348" s="18">
        <f t="shared" si="5"/>
        <v>0.76711695269987012</v>
      </c>
      <c r="G348" s="16" t="s">
        <v>3798</v>
      </c>
    </row>
    <row r="349" spans="1:7">
      <c r="A349" s="16">
        <v>348</v>
      </c>
      <c r="B349" s="16" t="s">
        <v>715</v>
      </c>
      <c r="C349" s="22">
        <v>0.60000000000000009</v>
      </c>
      <c r="D349" s="16">
        <v>0.4</v>
      </c>
      <c r="E349" s="18">
        <v>1</v>
      </c>
      <c r="F349" s="18">
        <f t="shared" si="5"/>
        <v>0.20000000000000007</v>
      </c>
      <c r="G349" s="16" t="s">
        <v>3798</v>
      </c>
    </row>
    <row r="350" spans="1:7">
      <c r="A350" s="16">
        <v>349</v>
      </c>
      <c r="B350" s="16" t="s">
        <v>1112</v>
      </c>
      <c r="C350" s="22">
        <v>2.5623597639209601</v>
      </c>
      <c r="D350" s="16">
        <v>0.4</v>
      </c>
      <c r="E350" s="18">
        <f>1/3</f>
        <v>0.33333333333333331</v>
      </c>
      <c r="F350" s="18">
        <f t="shared" si="5"/>
        <v>2.4290264305876268</v>
      </c>
      <c r="G350" s="16" t="s">
        <v>3798</v>
      </c>
    </row>
    <row r="351" spans="1:7">
      <c r="A351" s="16">
        <v>350</v>
      </c>
      <c r="B351" s="16" t="s">
        <v>837</v>
      </c>
      <c r="C351" s="22">
        <v>3.7</v>
      </c>
      <c r="D351" s="16">
        <v>0.4</v>
      </c>
      <c r="E351" s="18">
        <f>1/3</f>
        <v>0.33333333333333331</v>
      </c>
      <c r="F351" s="18">
        <f t="shared" si="5"/>
        <v>3.5666666666666669</v>
      </c>
      <c r="G351" s="16" t="s">
        <v>3798</v>
      </c>
    </row>
    <row r="352" spans="1:7">
      <c r="A352" s="16">
        <v>351</v>
      </c>
      <c r="B352" s="16" t="s">
        <v>1571</v>
      </c>
      <c r="C352" s="22">
        <v>0.3</v>
      </c>
      <c r="D352" s="16">
        <v>0.4</v>
      </c>
      <c r="E352" s="18">
        <v>1</v>
      </c>
      <c r="F352" s="18">
        <f t="shared" si="5"/>
        <v>-0.10000000000000003</v>
      </c>
      <c r="G352" s="16" t="s">
        <v>3798</v>
      </c>
    </row>
    <row r="353" spans="1:7">
      <c r="A353" s="16">
        <v>352</v>
      </c>
      <c r="B353" s="16" t="s">
        <v>713</v>
      </c>
      <c r="C353" s="22">
        <v>0.1</v>
      </c>
      <c r="D353" s="16">
        <v>0.4</v>
      </c>
      <c r="E353" s="18">
        <v>1</v>
      </c>
      <c r="F353" s="18">
        <f t="shared" si="5"/>
        <v>-0.30000000000000004</v>
      </c>
      <c r="G353" s="16" t="s">
        <v>3798</v>
      </c>
    </row>
    <row r="354" spans="1:7">
      <c r="A354" s="16">
        <v>353</v>
      </c>
      <c r="B354" s="16" t="s">
        <v>695</v>
      </c>
      <c r="C354" s="22">
        <v>3.7984930933444998</v>
      </c>
      <c r="D354" s="16">
        <v>0.4</v>
      </c>
      <c r="E354" s="18">
        <v>1</v>
      </c>
      <c r="F354" s="18">
        <f t="shared" si="5"/>
        <v>3.3984930933444999</v>
      </c>
      <c r="G354" s="16" t="s">
        <v>3798</v>
      </c>
    </row>
    <row r="355" spans="1:7">
      <c r="A355" s="16">
        <v>354</v>
      </c>
      <c r="B355" s="16" t="s">
        <v>1764</v>
      </c>
      <c r="C355" s="22">
        <v>0.5</v>
      </c>
      <c r="D355" s="16">
        <v>0.4</v>
      </c>
      <c r="E355" s="18">
        <v>1</v>
      </c>
      <c r="F355" s="18">
        <f t="shared" si="5"/>
        <v>9.9999999999999978E-2</v>
      </c>
      <c r="G355" s="16" t="s">
        <v>3798</v>
      </c>
    </row>
    <row r="356" spans="1:7">
      <c r="A356" s="16">
        <v>355</v>
      </c>
      <c r="B356" s="16" t="s">
        <v>745</v>
      </c>
      <c r="C356" s="22">
        <v>0.26400000000000001</v>
      </c>
      <c r="D356" s="16">
        <v>0.4</v>
      </c>
      <c r="E356" s="18">
        <v>1</v>
      </c>
      <c r="F356" s="18">
        <f t="shared" si="5"/>
        <v>-0.13600000000000001</v>
      </c>
      <c r="G356" s="16" t="s">
        <v>3798</v>
      </c>
    </row>
    <row r="357" spans="1:7">
      <c r="A357" s="16">
        <v>356</v>
      </c>
      <c r="B357" s="16" t="s">
        <v>700</v>
      </c>
      <c r="C357" s="22">
        <v>0.2</v>
      </c>
      <c r="D357" s="16">
        <v>0.4</v>
      </c>
      <c r="E357" s="18">
        <v>1</v>
      </c>
      <c r="F357" s="18">
        <f t="shared" si="5"/>
        <v>-0.2</v>
      </c>
      <c r="G357" s="16" t="s">
        <v>3798</v>
      </c>
    </row>
    <row r="358" spans="1:7">
      <c r="A358" s="16">
        <v>357</v>
      </c>
      <c r="B358" s="16" t="s">
        <v>806</v>
      </c>
      <c r="C358" s="22">
        <v>5.6466715466158526</v>
      </c>
      <c r="D358" s="16">
        <v>0.4</v>
      </c>
      <c r="E358" s="18">
        <v>1</v>
      </c>
      <c r="F358" s="18">
        <f t="shared" si="5"/>
        <v>5.2466715466158522</v>
      </c>
      <c r="G358" s="16" t="s">
        <v>3798</v>
      </c>
    </row>
    <row r="359" spans="1:7">
      <c r="A359" s="16">
        <v>358</v>
      </c>
      <c r="B359" s="16" t="s">
        <v>758</v>
      </c>
      <c r="C359" s="22">
        <v>0.2</v>
      </c>
      <c r="D359" s="16">
        <v>0.4</v>
      </c>
      <c r="E359" s="18">
        <v>1</v>
      </c>
      <c r="F359" s="18">
        <f t="shared" si="5"/>
        <v>-0.2</v>
      </c>
      <c r="G359" s="16" t="s">
        <v>3798</v>
      </c>
    </row>
    <row r="360" spans="1:7">
      <c r="A360" s="16">
        <v>359</v>
      </c>
      <c r="B360" s="16" t="s">
        <v>752</v>
      </c>
      <c r="C360" s="22">
        <v>8.7914657428791383</v>
      </c>
      <c r="D360" s="16">
        <v>0.4</v>
      </c>
      <c r="E360" s="18">
        <v>1</v>
      </c>
      <c r="F360" s="18">
        <f t="shared" si="5"/>
        <v>8.3914657428791379</v>
      </c>
      <c r="G360" s="16" t="s">
        <v>3798</v>
      </c>
    </row>
    <row r="361" spans="1:7">
      <c r="A361" s="16">
        <v>360</v>
      </c>
      <c r="B361" s="16" t="s">
        <v>3020</v>
      </c>
      <c r="C361" s="22">
        <v>1.6000000000000001E-3</v>
      </c>
      <c r="D361" s="16">
        <v>0.3</v>
      </c>
      <c r="E361" s="18">
        <v>1</v>
      </c>
      <c r="F361" s="18">
        <f t="shared" si="5"/>
        <v>-0.2984</v>
      </c>
      <c r="G361" s="16" t="s">
        <v>3797</v>
      </c>
    </row>
    <row r="362" spans="1:7">
      <c r="A362" s="16">
        <v>361</v>
      </c>
      <c r="B362" s="16" t="s">
        <v>1282</v>
      </c>
      <c r="C362" s="22">
        <v>1.6036751778987</v>
      </c>
      <c r="D362" s="16">
        <v>0.4</v>
      </c>
      <c r="E362" s="18">
        <v>1</v>
      </c>
      <c r="F362" s="18">
        <f t="shared" si="5"/>
        <v>1.2036751778986998</v>
      </c>
      <c r="G362" s="16" t="s">
        <v>3798</v>
      </c>
    </row>
    <row r="363" spans="1:7">
      <c r="A363" s="16">
        <v>362</v>
      </c>
      <c r="B363" s="16" t="s">
        <v>1692</v>
      </c>
      <c r="C363" s="22">
        <v>0.5</v>
      </c>
      <c r="D363" s="16">
        <v>0.4</v>
      </c>
      <c r="E363" s="18">
        <v>1</v>
      </c>
      <c r="F363" s="18">
        <f t="shared" si="5"/>
        <v>9.9999999999999978E-2</v>
      </c>
      <c r="G363" s="16" t="s">
        <v>3798</v>
      </c>
    </row>
    <row r="364" spans="1:7">
      <c r="A364" s="16">
        <v>363</v>
      </c>
      <c r="B364" s="16" t="s">
        <v>3418</v>
      </c>
      <c r="C364" s="22">
        <v>0.04</v>
      </c>
      <c r="D364" s="16">
        <v>0.4</v>
      </c>
      <c r="E364" s="18">
        <v>1</v>
      </c>
      <c r="F364" s="18">
        <f t="shared" si="5"/>
        <v>-0.36000000000000004</v>
      </c>
      <c r="G364" s="16" t="s">
        <v>3798</v>
      </c>
    </row>
    <row r="365" spans="1:7">
      <c r="A365" s="16">
        <v>364</v>
      </c>
      <c r="B365" s="16" t="s">
        <v>1462</v>
      </c>
      <c r="C365" s="22">
        <v>0.3</v>
      </c>
      <c r="D365" s="16">
        <v>0.4</v>
      </c>
      <c r="E365" s="18">
        <v>1</v>
      </c>
      <c r="F365" s="18">
        <f t="shared" si="5"/>
        <v>-0.10000000000000003</v>
      </c>
      <c r="G365" s="16" t="s">
        <v>3798</v>
      </c>
    </row>
    <row r="366" spans="1:7">
      <c r="A366" s="16">
        <v>365</v>
      </c>
      <c r="B366" s="16" t="s">
        <v>3608</v>
      </c>
      <c r="C366" s="22">
        <v>2.4E-2</v>
      </c>
      <c r="D366" s="16">
        <v>0.2</v>
      </c>
      <c r="E366" s="18">
        <v>1</v>
      </c>
      <c r="F366" s="18">
        <f t="shared" si="5"/>
        <v>-0.17600000000000002</v>
      </c>
      <c r="G366" s="16" t="s">
        <v>3805</v>
      </c>
    </row>
    <row r="367" spans="1:7">
      <c r="A367" s="16">
        <v>366</v>
      </c>
      <c r="B367" s="16" t="s">
        <v>1234</v>
      </c>
      <c r="C367" s="22">
        <v>0.1</v>
      </c>
      <c r="D367" s="16">
        <v>0.4</v>
      </c>
      <c r="E367" s="18">
        <v>1</v>
      </c>
      <c r="F367" s="18">
        <f t="shared" si="5"/>
        <v>-0.30000000000000004</v>
      </c>
      <c r="G367" s="16" t="s">
        <v>3798</v>
      </c>
    </row>
    <row r="368" spans="1:7">
      <c r="A368" s="16">
        <v>367</v>
      </c>
      <c r="B368" s="16" t="s">
        <v>639</v>
      </c>
      <c r="C368" s="22">
        <v>0.2</v>
      </c>
      <c r="D368" s="16">
        <v>0.4</v>
      </c>
      <c r="E368" s="18">
        <v>1</v>
      </c>
      <c r="F368" s="18">
        <f t="shared" si="5"/>
        <v>-0.2</v>
      </c>
      <c r="G368" s="16" t="s">
        <v>3798</v>
      </c>
    </row>
    <row r="369" spans="1:7">
      <c r="A369" s="16">
        <v>368</v>
      </c>
      <c r="B369" s="16" t="s">
        <v>3426</v>
      </c>
      <c r="C369" s="22">
        <v>0.04</v>
      </c>
      <c r="D369" s="16">
        <v>0.4</v>
      </c>
      <c r="E369" s="18">
        <v>1</v>
      </c>
      <c r="F369" s="18">
        <f t="shared" si="5"/>
        <v>-0.36000000000000004</v>
      </c>
      <c r="G369" s="16" t="s">
        <v>3798</v>
      </c>
    </row>
    <row r="370" spans="1:7">
      <c r="A370" s="16">
        <v>369</v>
      </c>
      <c r="B370" s="16" t="s">
        <v>830</v>
      </c>
      <c r="C370" s="22">
        <v>0.22320000000000001</v>
      </c>
      <c r="D370" s="16">
        <v>0.4</v>
      </c>
      <c r="E370" s="18">
        <v>1</v>
      </c>
      <c r="F370" s="18">
        <f t="shared" si="5"/>
        <v>-0.17680000000000001</v>
      </c>
      <c r="G370" s="16" t="s">
        <v>3798</v>
      </c>
    </row>
    <row r="371" spans="1:7">
      <c r="A371" s="16">
        <v>370</v>
      </c>
      <c r="B371" s="16" t="s">
        <v>1171</v>
      </c>
      <c r="C371" s="22">
        <v>0.1096</v>
      </c>
      <c r="D371" s="16">
        <v>0.4</v>
      </c>
      <c r="E371" s="18">
        <v>1</v>
      </c>
      <c r="F371" s="18">
        <f t="shared" si="5"/>
        <v>-0.29039999999999999</v>
      </c>
      <c r="G371" s="16" t="s">
        <v>3798</v>
      </c>
    </row>
    <row r="372" spans="1:7">
      <c r="A372" s="16">
        <v>371</v>
      </c>
      <c r="B372" s="16" t="s">
        <v>1577</v>
      </c>
      <c r="C372" s="22">
        <v>0.8</v>
      </c>
      <c r="D372" s="16">
        <v>0.4</v>
      </c>
      <c r="E372" s="18">
        <v>1</v>
      </c>
      <c r="F372" s="18">
        <f t="shared" si="5"/>
        <v>0.4</v>
      </c>
      <c r="G372" s="16" t="s">
        <v>3798</v>
      </c>
    </row>
    <row r="373" spans="1:7">
      <c r="A373" s="16">
        <v>372</v>
      </c>
      <c r="B373" s="16" t="s">
        <v>610</v>
      </c>
      <c r="C373" s="22">
        <v>0.81600000000000006</v>
      </c>
      <c r="D373" s="16">
        <v>0.8</v>
      </c>
      <c r="E373" s="18">
        <v>1</v>
      </c>
      <c r="F373" s="18">
        <f t="shared" si="5"/>
        <v>1.6000000000000014E-2</v>
      </c>
      <c r="G373" s="16" t="s">
        <v>3800</v>
      </c>
    </row>
    <row r="374" spans="1:7">
      <c r="A374" s="16">
        <v>373</v>
      </c>
      <c r="B374" s="16" t="s">
        <v>986</v>
      </c>
      <c r="C374" s="22">
        <v>0.30000000000000004</v>
      </c>
      <c r="D374" s="16">
        <v>0.4</v>
      </c>
      <c r="E374" s="18">
        <v>1</v>
      </c>
      <c r="F374" s="18">
        <f t="shared" si="5"/>
        <v>-9.9999999999999978E-2</v>
      </c>
      <c r="G374" s="16" t="s">
        <v>3798</v>
      </c>
    </row>
    <row r="375" spans="1:7">
      <c r="A375" s="16">
        <v>374</v>
      </c>
      <c r="B375" s="16" t="s">
        <v>1142</v>
      </c>
      <c r="C375" s="22">
        <v>3.2876866820631303</v>
      </c>
      <c r="D375" s="16">
        <v>0.4</v>
      </c>
      <c r="E375" s="18">
        <v>1</v>
      </c>
      <c r="F375" s="18">
        <f t="shared" si="5"/>
        <v>2.8876866820631304</v>
      </c>
      <c r="G375" s="16" t="s">
        <v>3798</v>
      </c>
    </row>
    <row r="376" spans="1:7">
      <c r="A376" s="16">
        <v>375</v>
      </c>
      <c r="B376" s="16" t="s">
        <v>793</v>
      </c>
      <c r="C376" s="22">
        <v>11.359122915062869</v>
      </c>
      <c r="D376" s="16">
        <v>0.8</v>
      </c>
      <c r="E376" s="18">
        <v>1</v>
      </c>
      <c r="F376" s="18">
        <f t="shared" si="5"/>
        <v>10.559122915062868</v>
      </c>
      <c r="G376" s="16" t="s">
        <v>3800</v>
      </c>
    </row>
    <row r="377" spans="1:7">
      <c r="A377" s="16">
        <v>376</v>
      </c>
      <c r="B377" s="16" t="s">
        <v>2967</v>
      </c>
      <c r="C377" s="22">
        <v>1.6000000000000001E-3</v>
      </c>
      <c r="D377" s="16">
        <v>0.4</v>
      </c>
      <c r="E377" s="18">
        <v>1</v>
      </c>
      <c r="F377" s="18">
        <f t="shared" si="5"/>
        <v>-0.39840000000000003</v>
      </c>
      <c r="G377" s="16" t="s">
        <v>3798</v>
      </c>
    </row>
    <row r="378" spans="1:7">
      <c r="A378" s="16">
        <v>377</v>
      </c>
      <c r="B378" s="16" t="s">
        <v>1486</v>
      </c>
      <c r="C378" s="22">
        <v>0.33999999999999997</v>
      </c>
      <c r="D378" s="16">
        <v>0.4</v>
      </c>
      <c r="E378" s="18">
        <v>1</v>
      </c>
      <c r="F378" s="18">
        <f t="shared" si="5"/>
        <v>-6.0000000000000053E-2</v>
      </c>
      <c r="G378" s="16" t="s">
        <v>3798</v>
      </c>
    </row>
    <row r="379" spans="1:7">
      <c r="A379" s="16">
        <v>378</v>
      </c>
      <c r="B379" s="16" t="s">
        <v>1062</v>
      </c>
      <c r="C379" s="22">
        <v>3.5031408775981503</v>
      </c>
      <c r="D379" s="16">
        <v>0.4</v>
      </c>
      <c r="E379" s="18">
        <v>1</v>
      </c>
      <c r="F379" s="18">
        <f t="shared" si="5"/>
        <v>3.1031408775981504</v>
      </c>
      <c r="G379" s="16" t="s">
        <v>3798</v>
      </c>
    </row>
    <row r="380" spans="1:7">
      <c r="A380" s="16">
        <v>379</v>
      </c>
      <c r="B380" s="16" t="s">
        <v>1584</v>
      </c>
      <c r="C380" s="22">
        <v>0.3</v>
      </c>
      <c r="D380" s="16">
        <v>0.3</v>
      </c>
      <c r="E380" s="18">
        <v>1</v>
      </c>
      <c r="F380" s="18">
        <f t="shared" si="5"/>
        <v>0</v>
      </c>
      <c r="G380" s="16" t="s">
        <v>3797</v>
      </c>
    </row>
    <row r="381" spans="1:7">
      <c r="A381" s="16">
        <v>380</v>
      </c>
      <c r="B381" s="16" t="s">
        <v>2423</v>
      </c>
      <c r="C381" s="22">
        <v>2.24469591993841</v>
      </c>
      <c r="D381" s="16">
        <v>0.3</v>
      </c>
      <c r="E381" s="18">
        <f>1/3</f>
        <v>0.33333333333333331</v>
      </c>
      <c r="F381" s="18">
        <f t="shared" si="5"/>
        <v>2.1446959199384099</v>
      </c>
      <c r="G381" s="16" t="s">
        <v>3797</v>
      </c>
    </row>
    <row r="382" spans="1:7">
      <c r="A382" s="16">
        <v>381</v>
      </c>
      <c r="B382" s="16" t="s">
        <v>655</v>
      </c>
      <c r="C382" s="22">
        <v>0.80898024121118794</v>
      </c>
      <c r="D382" s="16">
        <v>0.4</v>
      </c>
      <c r="E382" s="18">
        <v>1</v>
      </c>
      <c r="F382" s="18">
        <f t="shared" si="5"/>
        <v>0.40898024121118792</v>
      </c>
      <c r="G382" s="16" t="s">
        <v>3798</v>
      </c>
    </row>
    <row r="383" spans="1:7">
      <c r="A383" s="16">
        <v>382</v>
      </c>
      <c r="B383" s="16" t="s">
        <v>802</v>
      </c>
      <c r="C383" s="22">
        <v>0.2</v>
      </c>
      <c r="D383" s="16">
        <v>0.4</v>
      </c>
      <c r="E383" s="18">
        <v>1</v>
      </c>
      <c r="F383" s="18">
        <f t="shared" si="5"/>
        <v>-0.2</v>
      </c>
      <c r="G383" s="16" t="s">
        <v>3798</v>
      </c>
    </row>
    <row r="384" spans="1:7">
      <c r="A384" s="16">
        <v>383</v>
      </c>
      <c r="B384" s="16" t="s">
        <v>584</v>
      </c>
      <c r="C384" s="22">
        <v>3.8977563834240199</v>
      </c>
      <c r="D384" s="16">
        <v>0.4</v>
      </c>
      <c r="E384" s="18">
        <v>1</v>
      </c>
      <c r="F384" s="18">
        <f t="shared" si="5"/>
        <v>3.49775638342402</v>
      </c>
      <c r="G384" s="16" t="s">
        <v>3798</v>
      </c>
    </row>
    <row r="385" spans="1:7">
      <c r="A385" s="16">
        <v>384</v>
      </c>
      <c r="B385" s="16" t="s">
        <v>599</v>
      </c>
      <c r="C385" s="22">
        <v>0.2</v>
      </c>
      <c r="D385" s="16">
        <v>0.4</v>
      </c>
      <c r="E385" s="18">
        <v>1</v>
      </c>
      <c r="F385" s="18">
        <f t="shared" si="5"/>
        <v>-0.2</v>
      </c>
      <c r="G385" s="16" t="s">
        <v>3798</v>
      </c>
    </row>
    <row r="386" spans="1:7">
      <c r="A386" s="16">
        <v>385</v>
      </c>
      <c r="B386" s="16" t="s">
        <v>804</v>
      </c>
      <c r="C386" s="22">
        <v>5.1980138568129295</v>
      </c>
      <c r="D386" s="16">
        <v>0.4</v>
      </c>
      <c r="E386" s="18">
        <v>1</v>
      </c>
      <c r="F386" s="18">
        <f t="shared" si="5"/>
        <v>4.7980138568129291</v>
      </c>
      <c r="G386" s="16" t="s">
        <v>3798</v>
      </c>
    </row>
    <row r="387" spans="1:7">
      <c r="A387" s="16">
        <v>386</v>
      </c>
      <c r="B387" s="16" t="s">
        <v>614</v>
      </c>
      <c r="C387" s="22">
        <v>0.2</v>
      </c>
      <c r="D387" s="16">
        <v>0.4</v>
      </c>
      <c r="E387" s="18">
        <v>1</v>
      </c>
      <c r="F387" s="18">
        <f t="shared" si="5"/>
        <v>-0.2</v>
      </c>
      <c r="G387" s="16" t="s">
        <v>3798</v>
      </c>
    </row>
    <row r="388" spans="1:7">
      <c r="A388" s="16">
        <v>387</v>
      </c>
      <c r="B388" s="16" t="s">
        <v>1662</v>
      </c>
      <c r="C388" s="22">
        <v>0.50800000000000001</v>
      </c>
      <c r="D388" s="16">
        <v>0.4</v>
      </c>
      <c r="E388" s="18">
        <v>1</v>
      </c>
      <c r="F388" s="18">
        <f t="shared" ref="F388:F451" si="6">C388-D388*E388</f>
        <v>0.10799999999999998</v>
      </c>
      <c r="G388" s="16" t="s">
        <v>3798</v>
      </c>
    </row>
    <row r="389" spans="1:7">
      <c r="A389" s="16">
        <v>388</v>
      </c>
      <c r="B389" s="16" t="s">
        <v>780</v>
      </c>
      <c r="C389" s="22">
        <v>0.2</v>
      </c>
      <c r="D389" s="16">
        <v>0.4</v>
      </c>
      <c r="E389" s="18">
        <v>1</v>
      </c>
      <c r="F389" s="18">
        <f t="shared" si="6"/>
        <v>-0.2</v>
      </c>
      <c r="G389" s="16" t="s">
        <v>3798</v>
      </c>
    </row>
    <row r="390" spans="1:7">
      <c r="A390" s="16">
        <v>389</v>
      </c>
      <c r="B390" s="16" t="s">
        <v>3448</v>
      </c>
      <c r="C390" s="22">
        <v>0.04</v>
      </c>
      <c r="D390" s="16">
        <v>0.3</v>
      </c>
      <c r="E390" s="18">
        <v>1</v>
      </c>
      <c r="F390" s="18">
        <f t="shared" si="6"/>
        <v>-0.26</v>
      </c>
      <c r="G390" s="16" t="s">
        <v>3797</v>
      </c>
    </row>
    <row r="391" spans="1:7">
      <c r="A391" s="16">
        <v>390</v>
      </c>
      <c r="B391" s="16" t="s">
        <v>687</v>
      </c>
      <c r="C391" s="22">
        <v>0.224</v>
      </c>
      <c r="D391" s="16">
        <v>0.4</v>
      </c>
      <c r="E391" s="18">
        <v>1</v>
      </c>
      <c r="F391" s="18">
        <f t="shared" si="6"/>
        <v>-0.17600000000000002</v>
      </c>
      <c r="G391" s="16" t="s">
        <v>3798</v>
      </c>
    </row>
    <row r="392" spans="1:7">
      <c r="A392" s="16">
        <v>391</v>
      </c>
      <c r="B392" s="16" t="s">
        <v>3138</v>
      </c>
      <c r="C392" s="22">
        <v>2.4E-2</v>
      </c>
      <c r="D392" s="16">
        <v>0.4</v>
      </c>
      <c r="E392" s="18">
        <v>1</v>
      </c>
      <c r="F392" s="18">
        <f t="shared" si="6"/>
        <v>-0.376</v>
      </c>
      <c r="G392" s="16" t="s">
        <v>3798</v>
      </c>
    </row>
    <row r="393" spans="1:7">
      <c r="A393" s="16">
        <v>392</v>
      </c>
      <c r="B393" s="16" t="s">
        <v>914</v>
      </c>
      <c r="C393" s="22">
        <v>0.66</v>
      </c>
      <c r="D393" s="16">
        <v>0.4</v>
      </c>
      <c r="E393" s="18">
        <v>1</v>
      </c>
      <c r="F393" s="18">
        <f t="shared" si="6"/>
        <v>0.26</v>
      </c>
      <c r="G393" s="16" t="s">
        <v>3798</v>
      </c>
    </row>
    <row r="394" spans="1:7">
      <c r="A394" s="16">
        <v>393</v>
      </c>
      <c r="B394" s="16" t="s">
        <v>3754</v>
      </c>
      <c r="C394" s="22">
        <v>0.2</v>
      </c>
      <c r="D394" s="16">
        <v>0.2</v>
      </c>
      <c r="E394" s="18">
        <v>1</v>
      </c>
      <c r="F394" s="18">
        <f t="shared" si="6"/>
        <v>0</v>
      </c>
      <c r="G394" s="16" t="s">
        <v>3805</v>
      </c>
    </row>
    <row r="395" spans="1:7">
      <c r="A395" s="16">
        <v>394</v>
      </c>
      <c r="B395" s="16" t="s">
        <v>2438</v>
      </c>
      <c r="C395" s="22">
        <v>2.31</v>
      </c>
      <c r="D395" s="16">
        <v>0.4</v>
      </c>
      <c r="E395" s="18">
        <v>1</v>
      </c>
      <c r="F395" s="18">
        <f t="shared" si="6"/>
        <v>1.9100000000000001</v>
      </c>
      <c r="G395" s="16" t="s">
        <v>3798</v>
      </c>
    </row>
    <row r="396" spans="1:7">
      <c r="A396" s="16">
        <v>395</v>
      </c>
      <c r="B396" s="16" t="s">
        <v>2171</v>
      </c>
      <c r="C396" s="22">
        <v>1.25590623691921</v>
      </c>
      <c r="D396" s="16">
        <v>0.2</v>
      </c>
      <c r="E396" s="18">
        <v>1</v>
      </c>
      <c r="F396" s="18">
        <f t="shared" si="6"/>
        <v>1.05590623691921</v>
      </c>
      <c r="G396" s="16" t="s">
        <v>3810</v>
      </c>
    </row>
    <row r="397" spans="1:7">
      <c r="A397" s="16">
        <v>396</v>
      </c>
      <c r="B397" s="16" t="s">
        <v>1291</v>
      </c>
      <c r="C397" s="22">
        <v>0.2</v>
      </c>
      <c r="D397" s="16">
        <v>0.4</v>
      </c>
      <c r="E397" s="18">
        <v>1</v>
      </c>
      <c r="F397" s="18">
        <f t="shared" si="6"/>
        <v>-0.2</v>
      </c>
      <c r="G397" s="16" t="s">
        <v>3798</v>
      </c>
    </row>
    <row r="398" spans="1:7">
      <c r="A398" s="16">
        <v>397</v>
      </c>
      <c r="B398" s="16" t="s">
        <v>1385</v>
      </c>
      <c r="C398" s="22">
        <v>0.25</v>
      </c>
      <c r="D398" s="16">
        <v>0.4</v>
      </c>
      <c r="E398" s="18">
        <v>1</v>
      </c>
      <c r="F398" s="18">
        <f t="shared" si="6"/>
        <v>-0.15000000000000002</v>
      </c>
      <c r="G398" s="16" t="s">
        <v>3798</v>
      </c>
    </row>
    <row r="399" spans="1:7">
      <c r="A399" s="16">
        <v>398</v>
      </c>
      <c r="B399" s="16" t="s">
        <v>3747</v>
      </c>
      <c r="C399" s="22">
        <v>0.1</v>
      </c>
      <c r="D399" s="16">
        <v>0.4</v>
      </c>
      <c r="E399" s="18">
        <v>1</v>
      </c>
      <c r="F399" s="18">
        <f t="shared" si="6"/>
        <v>-0.30000000000000004</v>
      </c>
      <c r="G399" s="16" t="s">
        <v>3798</v>
      </c>
    </row>
    <row r="400" spans="1:7">
      <c r="A400" s="16">
        <v>399</v>
      </c>
      <c r="B400" s="16" t="s">
        <v>577</v>
      </c>
      <c r="C400" s="22">
        <v>1.8224361657597301</v>
      </c>
      <c r="D400" s="16">
        <v>0.4</v>
      </c>
      <c r="E400" s="18">
        <v>1</v>
      </c>
      <c r="F400" s="18">
        <f t="shared" si="6"/>
        <v>1.4224361657597302</v>
      </c>
      <c r="G400" s="16" t="s">
        <v>3798</v>
      </c>
    </row>
    <row r="401" spans="1:7">
      <c r="A401" s="16">
        <v>400</v>
      </c>
      <c r="B401" s="16" t="s">
        <v>1722</v>
      </c>
      <c r="C401" s="22">
        <v>0.50800000000000001</v>
      </c>
      <c r="D401" s="16">
        <v>0.4</v>
      </c>
      <c r="E401" s="18">
        <f>1/3</f>
        <v>0.33333333333333331</v>
      </c>
      <c r="F401" s="18">
        <f t="shared" si="6"/>
        <v>0.3746666666666667</v>
      </c>
      <c r="G401" s="16" t="s">
        <v>3798</v>
      </c>
    </row>
    <row r="402" spans="1:7">
      <c r="A402" s="16">
        <v>401</v>
      </c>
      <c r="B402" s="16" t="s">
        <v>1595</v>
      </c>
      <c r="C402" s="22">
        <v>1.2258384261197151</v>
      </c>
      <c r="D402" s="16">
        <v>0.3</v>
      </c>
      <c r="E402" s="18">
        <v>1</v>
      </c>
      <c r="F402" s="18">
        <f t="shared" si="6"/>
        <v>0.92583842611971501</v>
      </c>
      <c r="G402" s="16" t="s">
        <v>3797</v>
      </c>
    </row>
    <row r="403" spans="1:7">
      <c r="A403" s="16">
        <v>402</v>
      </c>
      <c r="B403" s="16" t="s">
        <v>796</v>
      </c>
      <c r="C403" s="22">
        <v>0.2</v>
      </c>
      <c r="D403" s="16">
        <v>0.4</v>
      </c>
      <c r="E403" s="18">
        <v>1</v>
      </c>
      <c r="F403" s="18">
        <f t="shared" si="6"/>
        <v>-0.2</v>
      </c>
      <c r="G403" s="16" t="s">
        <v>3798</v>
      </c>
    </row>
    <row r="404" spans="1:7">
      <c r="A404" s="16">
        <v>403</v>
      </c>
      <c r="B404" s="16" t="s">
        <v>3559</v>
      </c>
      <c r="C404" s="22">
        <v>2.4E-2</v>
      </c>
      <c r="D404" s="16">
        <v>0.4</v>
      </c>
      <c r="E404" s="18">
        <v>1</v>
      </c>
      <c r="F404" s="18">
        <f t="shared" si="6"/>
        <v>-0.376</v>
      </c>
      <c r="G404" s="16" t="s">
        <v>3798</v>
      </c>
    </row>
    <row r="405" spans="1:7">
      <c r="A405" s="16">
        <v>404</v>
      </c>
      <c r="B405" s="16" t="s">
        <v>590</v>
      </c>
      <c r="C405" s="22">
        <v>0.8</v>
      </c>
      <c r="D405" s="16">
        <v>0.4</v>
      </c>
      <c r="E405" s="18">
        <v>1</v>
      </c>
      <c r="F405" s="18">
        <f t="shared" si="6"/>
        <v>0.4</v>
      </c>
      <c r="G405" s="16" t="s">
        <v>3798</v>
      </c>
    </row>
    <row r="406" spans="1:7">
      <c r="A406" s="16">
        <v>405</v>
      </c>
      <c r="B406" s="16" t="s">
        <v>624</v>
      </c>
      <c r="C406" s="22">
        <v>2.6853871912934277</v>
      </c>
      <c r="D406" s="16">
        <v>0.4</v>
      </c>
      <c r="E406" s="18">
        <v>1</v>
      </c>
      <c r="F406" s="18">
        <f t="shared" si="6"/>
        <v>2.2853871912934278</v>
      </c>
      <c r="G406" s="16" t="s">
        <v>3798</v>
      </c>
    </row>
    <row r="407" spans="1:7">
      <c r="A407" s="16">
        <v>406</v>
      </c>
      <c r="B407" s="16" t="s">
        <v>1212</v>
      </c>
      <c r="C407" s="22">
        <v>3.5119199384141604</v>
      </c>
      <c r="D407" s="16">
        <v>0.4</v>
      </c>
      <c r="E407" s="18">
        <v>1</v>
      </c>
      <c r="F407" s="18">
        <f t="shared" si="6"/>
        <v>3.1119199384141605</v>
      </c>
      <c r="G407" s="16" t="s">
        <v>3798</v>
      </c>
    </row>
    <row r="408" spans="1:7">
      <c r="A408" s="16">
        <v>407</v>
      </c>
      <c r="B408" s="16" t="s">
        <v>1265</v>
      </c>
      <c r="C408" s="22">
        <v>0.9</v>
      </c>
      <c r="D408" s="16">
        <v>0.3</v>
      </c>
      <c r="E408" s="18">
        <v>1</v>
      </c>
      <c r="F408" s="18">
        <f t="shared" si="6"/>
        <v>0.60000000000000009</v>
      </c>
      <c r="G408" s="16" t="s">
        <v>3797</v>
      </c>
    </row>
    <row r="409" spans="1:7">
      <c r="A409" s="16">
        <v>408</v>
      </c>
      <c r="B409" s="16" t="s">
        <v>582</v>
      </c>
      <c r="C409" s="22">
        <v>0.4</v>
      </c>
      <c r="D409" s="16">
        <v>0.8</v>
      </c>
      <c r="E409" s="18">
        <v>1</v>
      </c>
      <c r="F409" s="18">
        <f t="shared" si="6"/>
        <v>-0.4</v>
      </c>
      <c r="G409" s="16" t="s">
        <v>3800</v>
      </c>
    </row>
    <row r="410" spans="1:7">
      <c r="A410" s="16">
        <v>409</v>
      </c>
      <c r="B410" s="16" t="s">
        <v>3325</v>
      </c>
      <c r="C410" s="22">
        <v>8.0000000000000002E-3</v>
      </c>
      <c r="D410" s="16">
        <v>0.4</v>
      </c>
      <c r="E410" s="18">
        <v>1</v>
      </c>
      <c r="F410" s="18">
        <f t="shared" si="6"/>
        <v>-0.39200000000000002</v>
      </c>
      <c r="G410" s="16" t="s">
        <v>3798</v>
      </c>
    </row>
    <row r="411" spans="1:7">
      <c r="A411" s="16">
        <v>410</v>
      </c>
      <c r="B411" s="16" t="s">
        <v>1202</v>
      </c>
      <c r="C411" s="22">
        <v>0.4</v>
      </c>
      <c r="D411" s="16">
        <v>0.3</v>
      </c>
      <c r="E411" s="18">
        <v>1</v>
      </c>
      <c r="F411" s="18">
        <f t="shared" si="6"/>
        <v>0.10000000000000003</v>
      </c>
      <c r="G411" s="16" t="s">
        <v>3797</v>
      </c>
    </row>
    <row r="412" spans="1:7">
      <c r="A412" s="16">
        <v>411</v>
      </c>
      <c r="B412" s="16" t="s">
        <v>3013</v>
      </c>
      <c r="C412" s="22">
        <v>1.6000000000000001E-3</v>
      </c>
      <c r="D412" s="16">
        <v>0.4</v>
      </c>
      <c r="E412" s="18">
        <v>1</v>
      </c>
      <c r="F412" s="18">
        <f t="shared" si="6"/>
        <v>-0.39840000000000003</v>
      </c>
      <c r="G412" s="16" t="s">
        <v>3798</v>
      </c>
    </row>
    <row r="413" spans="1:7">
      <c r="A413" s="16">
        <v>412</v>
      </c>
      <c r="B413" s="16" t="s">
        <v>631</v>
      </c>
      <c r="C413" s="22">
        <v>5.037710928531923</v>
      </c>
      <c r="D413" s="16">
        <v>0.4</v>
      </c>
      <c r="E413" s="18">
        <v>1</v>
      </c>
      <c r="F413" s="18">
        <f t="shared" si="6"/>
        <v>4.6377109285319227</v>
      </c>
      <c r="G413" s="16" t="s">
        <v>3798</v>
      </c>
    </row>
    <row r="414" spans="1:7">
      <c r="A414" s="16">
        <v>413</v>
      </c>
      <c r="B414" s="16" t="s">
        <v>3099</v>
      </c>
      <c r="C414" s="22">
        <v>1.6000000000000001E-3</v>
      </c>
      <c r="D414" s="16">
        <v>0.4</v>
      </c>
      <c r="E414" s="18">
        <v>1</v>
      </c>
      <c r="F414" s="18">
        <f t="shared" si="6"/>
        <v>-0.39840000000000003</v>
      </c>
      <c r="G414" s="16" t="s">
        <v>3798</v>
      </c>
    </row>
    <row r="415" spans="1:7">
      <c r="A415" s="16">
        <v>414</v>
      </c>
      <c r="B415" s="16" t="s">
        <v>2561</v>
      </c>
      <c r="C415" s="22">
        <v>3.1862458301257401</v>
      </c>
      <c r="D415" s="16">
        <v>0.4</v>
      </c>
      <c r="E415" s="18">
        <v>1</v>
      </c>
      <c r="F415" s="18">
        <f t="shared" si="6"/>
        <v>2.7862458301257402</v>
      </c>
      <c r="G415" s="16" t="s">
        <v>3798</v>
      </c>
    </row>
    <row r="416" spans="1:7">
      <c r="A416" s="16">
        <v>415</v>
      </c>
      <c r="B416" s="16" t="s">
        <v>2632</v>
      </c>
      <c r="C416" s="22">
        <v>10.134780600461889</v>
      </c>
      <c r="D416" s="16">
        <v>0.4</v>
      </c>
      <c r="E416" s="18">
        <v>1</v>
      </c>
      <c r="F416" s="18">
        <f t="shared" si="6"/>
        <v>9.7347806004618889</v>
      </c>
      <c r="G416" s="16" t="s">
        <v>3798</v>
      </c>
    </row>
    <row r="417" spans="1:7">
      <c r="A417" s="16">
        <v>416</v>
      </c>
      <c r="B417" s="16" t="s">
        <v>706</v>
      </c>
      <c r="C417" s="22">
        <v>2.6599999999999997</v>
      </c>
      <c r="D417" s="16">
        <v>0.3</v>
      </c>
      <c r="E417" s="18">
        <v>1</v>
      </c>
      <c r="F417" s="18">
        <f t="shared" si="6"/>
        <v>2.36</v>
      </c>
      <c r="G417" s="16" t="s">
        <v>3797</v>
      </c>
    </row>
    <row r="418" spans="1:7">
      <c r="A418" s="16">
        <v>417</v>
      </c>
      <c r="B418" s="16" t="s">
        <v>3165</v>
      </c>
      <c r="C418" s="22">
        <v>9.6000000000000002E-2</v>
      </c>
      <c r="D418" s="16">
        <v>0.4</v>
      </c>
      <c r="E418" s="18">
        <v>1</v>
      </c>
      <c r="F418" s="18">
        <f t="shared" si="6"/>
        <v>-0.30400000000000005</v>
      </c>
      <c r="G418" s="16" t="s">
        <v>3798</v>
      </c>
    </row>
    <row r="419" spans="1:7">
      <c r="A419" s="16">
        <v>418</v>
      </c>
      <c r="B419" s="16" t="s">
        <v>770</v>
      </c>
      <c r="C419" s="22">
        <v>5.6698673094639904</v>
      </c>
      <c r="D419" s="16">
        <v>0.4</v>
      </c>
      <c r="E419" s="18">
        <v>1</v>
      </c>
      <c r="F419" s="18">
        <f t="shared" si="6"/>
        <v>5.2698673094639901</v>
      </c>
      <c r="G419" s="16" t="s">
        <v>3798</v>
      </c>
    </row>
    <row r="420" spans="1:7">
      <c r="A420" s="16">
        <v>419</v>
      </c>
      <c r="B420" s="16" t="s">
        <v>2283</v>
      </c>
      <c r="C420" s="22">
        <v>1.5</v>
      </c>
      <c r="D420" s="16">
        <v>0.4</v>
      </c>
      <c r="E420" s="18">
        <v>1</v>
      </c>
      <c r="F420" s="18">
        <f t="shared" si="6"/>
        <v>1.1000000000000001</v>
      </c>
      <c r="G420" s="16" t="s">
        <v>3798</v>
      </c>
    </row>
    <row r="421" spans="1:7">
      <c r="A421" s="16">
        <v>420</v>
      </c>
      <c r="B421" s="16" t="s">
        <v>3240</v>
      </c>
      <c r="C421" s="22">
        <v>9.6000000000000002E-2</v>
      </c>
      <c r="D421" s="16">
        <v>0.4</v>
      </c>
      <c r="E421" s="18">
        <v>1</v>
      </c>
      <c r="F421" s="18">
        <f t="shared" si="6"/>
        <v>-0.30400000000000005</v>
      </c>
      <c r="G421" s="16" t="s">
        <v>3798</v>
      </c>
    </row>
    <row r="422" spans="1:7">
      <c r="A422" s="16">
        <v>421</v>
      </c>
      <c r="B422" s="16" t="s">
        <v>2947</v>
      </c>
      <c r="C422" s="22">
        <v>2.3999999999999998E-3</v>
      </c>
      <c r="D422" s="16">
        <v>0.4</v>
      </c>
      <c r="E422" s="18">
        <v>1</v>
      </c>
      <c r="F422" s="18">
        <f t="shared" si="6"/>
        <v>-0.39760000000000001</v>
      </c>
      <c r="G422" s="16" t="s">
        <v>3798</v>
      </c>
    </row>
    <row r="423" spans="1:7">
      <c r="A423" s="16">
        <v>422</v>
      </c>
      <c r="B423" s="16" t="s">
        <v>674</v>
      </c>
      <c r="C423" s="22">
        <v>0.2</v>
      </c>
      <c r="D423" s="16">
        <v>0.4</v>
      </c>
      <c r="E423" s="18">
        <v>1</v>
      </c>
      <c r="F423" s="18">
        <f t="shared" si="6"/>
        <v>-0.2</v>
      </c>
      <c r="G423" s="16" t="s">
        <v>3798</v>
      </c>
    </row>
    <row r="424" spans="1:7">
      <c r="A424" s="16">
        <v>423</v>
      </c>
      <c r="B424" s="16" t="s">
        <v>1586</v>
      </c>
      <c r="C424" s="22">
        <v>0.6</v>
      </c>
      <c r="D424" s="16">
        <v>0.4</v>
      </c>
      <c r="E424" s="18">
        <v>1</v>
      </c>
      <c r="F424" s="18">
        <f t="shared" si="6"/>
        <v>0.19999999999999996</v>
      </c>
      <c r="G424" s="16" t="s">
        <v>3798</v>
      </c>
    </row>
    <row r="425" spans="1:7">
      <c r="A425" s="16">
        <v>424</v>
      </c>
      <c r="B425" s="16" t="s">
        <v>2190</v>
      </c>
      <c r="C425" s="22">
        <v>2.7045512368349001</v>
      </c>
      <c r="D425" s="16">
        <v>0.4</v>
      </c>
      <c r="E425" s="18">
        <v>1</v>
      </c>
      <c r="F425" s="18">
        <f t="shared" si="6"/>
        <v>2.3045512368349002</v>
      </c>
      <c r="G425" s="16" t="s">
        <v>3798</v>
      </c>
    </row>
    <row r="426" spans="1:7">
      <c r="A426" s="16">
        <v>425</v>
      </c>
      <c r="B426" s="16" t="s">
        <v>2154</v>
      </c>
      <c r="C426" s="22">
        <v>1.28175805776475</v>
      </c>
      <c r="D426" s="16">
        <v>0.3</v>
      </c>
      <c r="E426" s="18">
        <v>1</v>
      </c>
      <c r="F426" s="18">
        <f t="shared" si="6"/>
        <v>0.98175805776475</v>
      </c>
      <c r="G426" s="16" t="s">
        <v>3797</v>
      </c>
    </row>
    <row r="427" spans="1:7">
      <c r="A427" s="16">
        <v>426</v>
      </c>
      <c r="B427" s="16" t="s">
        <v>580</v>
      </c>
      <c r="C427" s="22">
        <v>9.1971401077752155</v>
      </c>
      <c r="D427" s="16">
        <v>0.4</v>
      </c>
      <c r="E427" s="18">
        <v>1</v>
      </c>
      <c r="F427" s="18">
        <f t="shared" si="6"/>
        <v>8.7971401077752152</v>
      </c>
      <c r="G427" s="16" t="s">
        <v>3798</v>
      </c>
    </row>
    <row r="428" spans="1:7">
      <c r="A428" s="16">
        <v>427</v>
      </c>
      <c r="B428" s="16" t="s">
        <v>919</v>
      </c>
      <c r="C428" s="22">
        <v>0.13</v>
      </c>
      <c r="D428" s="16">
        <v>0.4</v>
      </c>
      <c r="E428" s="18">
        <v>1</v>
      </c>
      <c r="F428" s="18">
        <f t="shared" si="6"/>
        <v>-0.27</v>
      </c>
      <c r="G428" s="16" t="s">
        <v>3798</v>
      </c>
    </row>
    <row r="429" spans="1:7">
      <c r="A429" s="16">
        <v>428</v>
      </c>
      <c r="B429" s="16" t="s">
        <v>1697</v>
      </c>
      <c r="C429" s="22">
        <v>1</v>
      </c>
      <c r="D429" s="16">
        <v>0.3</v>
      </c>
      <c r="E429" s="18">
        <v>1</v>
      </c>
      <c r="F429" s="18">
        <f t="shared" si="6"/>
        <v>0.7</v>
      </c>
      <c r="G429" s="16" t="s">
        <v>3798</v>
      </c>
    </row>
    <row r="430" spans="1:7">
      <c r="A430" s="16">
        <v>429</v>
      </c>
      <c r="B430" s="16" t="s">
        <v>3464</v>
      </c>
      <c r="C430" s="22">
        <v>0.04</v>
      </c>
      <c r="D430" s="16">
        <v>0.4</v>
      </c>
      <c r="E430" s="18">
        <v>1</v>
      </c>
      <c r="F430" s="18">
        <f t="shared" si="6"/>
        <v>-0.36000000000000004</v>
      </c>
      <c r="G430" s="16" t="s">
        <v>3798</v>
      </c>
    </row>
    <row r="431" spans="1:7">
      <c r="A431" s="16">
        <v>430</v>
      </c>
      <c r="B431" s="16" t="s">
        <v>3354</v>
      </c>
      <c r="C431" s="22">
        <v>8.0000000000000002E-3</v>
      </c>
      <c r="D431" s="16">
        <v>0.4</v>
      </c>
      <c r="E431" s="18">
        <v>1</v>
      </c>
      <c r="F431" s="18">
        <f t="shared" si="6"/>
        <v>-0.39200000000000002</v>
      </c>
      <c r="G431" s="16" t="s">
        <v>3798</v>
      </c>
    </row>
    <row r="432" spans="1:7">
      <c r="A432" s="16">
        <v>431</v>
      </c>
      <c r="B432" s="16" t="s">
        <v>3113</v>
      </c>
      <c r="C432" s="22">
        <v>0</v>
      </c>
      <c r="D432" s="16">
        <v>0.4</v>
      </c>
      <c r="E432" s="18">
        <v>1</v>
      </c>
      <c r="F432" s="18">
        <f t="shared" si="6"/>
        <v>-0.4</v>
      </c>
      <c r="G432" s="16" t="s">
        <v>3798</v>
      </c>
    </row>
    <row r="433" spans="1:7">
      <c r="A433" s="16">
        <v>432</v>
      </c>
      <c r="B433" s="16" t="s">
        <v>866</v>
      </c>
      <c r="C433" s="22">
        <v>0.2</v>
      </c>
      <c r="D433" s="16">
        <v>0.4</v>
      </c>
      <c r="E433" s="18">
        <v>1</v>
      </c>
      <c r="F433" s="18">
        <f t="shared" si="6"/>
        <v>-0.2</v>
      </c>
      <c r="G433" s="16" t="s">
        <v>3798</v>
      </c>
    </row>
    <row r="434" spans="1:7">
      <c r="A434" s="16">
        <v>433</v>
      </c>
      <c r="B434" s="16" t="s">
        <v>992</v>
      </c>
      <c r="C434" s="22">
        <v>0.55000000000000004</v>
      </c>
      <c r="D434" s="16">
        <v>0.4</v>
      </c>
      <c r="E434" s="18">
        <v>1</v>
      </c>
      <c r="F434" s="18">
        <f t="shared" si="6"/>
        <v>0.15000000000000002</v>
      </c>
      <c r="G434" s="16" t="s">
        <v>3798</v>
      </c>
    </row>
    <row r="435" spans="1:7">
      <c r="A435" s="16">
        <v>434</v>
      </c>
      <c r="B435" s="16" t="s">
        <v>873</v>
      </c>
      <c r="C435" s="22">
        <v>0.2</v>
      </c>
      <c r="D435" s="16">
        <v>0.4</v>
      </c>
      <c r="E435" s="18">
        <f>1/3</f>
        <v>0.33333333333333331</v>
      </c>
      <c r="F435" s="18">
        <f t="shared" si="6"/>
        <v>6.666666666666668E-2</v>
      </c>
      <c r="G435" s="16" t="s">
        <v>3798</v>
      </c>
    </row>
    <row r="436" spans="1:7">
      <c r="A436" s="16">
        <v>435</v>
      </c>
      <c r="B436" s="16" t="s">
        <v>679</v>
      </c>
      <c r="C436" s="22">
        <v>0.4</v>
      </c>
      <c r="D436" s="16">
        <v>0.4</v>
      </c>
      <c r="E436" s="18">
        <v>1</v>
      </c>
      <c r="F436" s="18">
        <f t="shared" si="6"/>
        <v>0</v>
      </c>
      <c r="G436" s="16" t="s">
        <v>3798</v>
      </c>
    </row>
    <row r="437" spans="1:7">
      <c r="A437" s="16">
        <v>436</v>
      </c>
      <c r="B437" s="16" t="s">
        <v>591</v>
      </c>
      <c r="C437" s="22">
        <v>0.25</v>
      </c>
      <c r="D437" s="16">
        <v>0.4</v>
      </c>
      <c r="E437" s="18">
        <v>1</v>
      </c>
      <c r="F437" s="18">
        <f t="shared" si="6"/>
        <v>-0.15000000000000002</v>
      </c>
      <c r="G437" s="16" t="s">
        <v>3798</v>
      </c>
    </row>
    <row r="438" spans="1:7">
      <c r="A438" s="16">
        <v>437</v>
      </c>
      <c r="B438" s="16" t="s">
        <v>729</v>
      </c>
      <c r="C438" s="22">
        <v>0.2</v>
      </c>
      <c r="D438" s="16">
        <v>0.4</v>
      </c>
      <c r="E438" s="18">
        <v>1</v>
      </c>
      <c r="F438" s="18">
        <f t="shared" si="6"/>
        <v>-0.2</v>
      </c>
      <c r="G438" s="16" t="s">
        <v>3798</v>
      </c>
    </row>
    <row r="439" spans="1:7">
      <c r="A439" s="16">
        <v>438</v>
      </c>
      <c r="B439" s="16" t="s">
        <v>1670</v>
      </c>
      <c r="C439" s="22">
        <v>0.5</v>
      </c>
      <c r="D439" s="16">
        <v>0.4</v>
      </c>
      <c r="E439" s="18">
        <v>1</v>
      </c>
      <c r="F439" s="18">
        <f t="shared" si="6"/>
        <v>9.9999999999999978E-2</v>
      </c>
      <c r="G439" s="16" t="s">
        <v>3798</v>
      </c>
    </row>
    <row r="440" spans="1:7">
      <c r="A440" s="16">
        <v>439</v>
      </c>
      <c r="B440" s="16" t="s">
        <v>1008</v>
      </c>
      <c r="C440" s="22">
        <v>0.09</v>
      </c>
      <c r="D440" s="16">
        <v>0.4</v>
      </c>
      <c r="E440" s="18">
        <v>1</v>
      </c>
      <c r="F440" s="18">
        <f t="shared" si="6"/>
        <v>-0.31000000000000005</v>
      </c>
      <c r="G440" s="16" t="s">
        <v>3798</v>
      </c>
    </row>
    <row r="441" spans="1:7">
      <c r="A441" s="16">
        <v>440</v>
      </c>
      <c r="B441" s="16" t="s">
        <v>993</v>
      </c>
      <c r="C441" s="22">
        <v>0.44999999999999996</v>
      </c>
      <c r="D441" s="16">
        <v>0.4</v>
      </c>
      <c r="E441" s="18">
        <v>1</v>
      </c>
      <c r="F441" s="18">
        <f t="shared" si="6"/>
        <v>4.9999999999999933E-2</v>
      </c>
      <c r="G441" s="16" t="s">
        <v>3798</v>
      </c>
    </row>
    <row r="442" spans="1:7">
      <c r="A442" s="16">
        <v>441</v>
      </c>
      <c r="B442" s="16" t="s">
        <v>1253</v>
      </c>
      <c r="C442" s="22">
        <v>0.25</v>
      </c>
      <c r="D442" s="16">
        <v>0.4</v>
      </c>
      <c r="E442" s="18">
        <v>1</v>
      </c>
      <c r="F442" s="18">
        <f t="shared" si="6"/>
        <v>-0.15000000000000002</v>
      </c>
      <c r="G442" s="16" t="s">
        <v>3798</v>
      </c>
    </row>
    <row r="443" spans="1:7">
      <c r="A443" s="16">
        <v>442</v>
      </c>
      <c r="B443" s="16" t="s">
        <v>693</v>
      </c>
      <c r="C443" s="22">
        <v>2.1047954837054101</v>
      </c>
      <c r="D443" s="16">
        <v>0.4</v>
      </c>
      <c r="E443" s="18">
        <v>1</v>
      </c>
      <c r="F443" s="18">
        <f t="shared" si="6"/>
        <v>1.7047954837054102</v>
      </c>
      <c r="G443" s="16" t="s">
        <v>3798</v>
      </c>
    </row>
    <row r="444" spans="1:7">
      <c r="A444" s="16">
        <v>443</v>
      </c>
      <c r="B444" s="16" t="s">
        <v>3528</v>
      </c>
      <c r="C444" s="22">
        <v>2.4E-2</v>
      </c>
      <c r="D444" s="16">
        <v>0.4</v>
      </c>
      <c r="E444" s="18">
        <v>1</v>
      </c>
      <c r="F444" s="18">
        <f t="shared" si="6"/>
        <v>-0.376</v>
      </c>
      <c r="G444" s="16" t="s">
        <v>3798</v>
      </c>
    </row>
    <row r="445" spans="1:7">
      <c r="A445" s="16">
        <v>444</v>
      </c>
      <c r="B445" s="16" t="s">
        <v>588</v>
      </c>
      <c r="C445" s="22">
        <v>8.4442762939325142</v>
      </c>
      <c r="D445" s="16">
        <v>0.4</v>
      </c>
      <c r="E445" s="18">
        <v>1</v>
      </c>
      <c r="F445" s="18">
        <f t="shared" si="6"/>
        <v>8.0442762939325139</v>
      </c>
      <c r="G445" s="16" t="s">
        <v>3798</v>
      </c>
    </row>
    <row r="446" spans="1:7">
      <c r="A446" s="16">
        <v>445</v>
      </c>
      <c r="B446" s="16" t="s">
        <v>718</v>
      </c>
      <c r="C446" s="22">
        <v>3.2</v>
      </c>
      <c r="D446" s="16">
        <v>0.4</v>
      </c>
      <c r="E446" s="18">
        <v>1</v>
      </c>
      <c r="F446" s="18">
        <f t="shared" si="6"/>
        <v>2.8000000000000003</v>
      </c>
      <c r="G446" s="16" t="s">
        <v>3798</v>
      </c>
    </row>
    <row r="447" spans="1:7">
      <c r="A447" s="16">
        <v>446</v>
      </c>
      <c r="B447" s="16" t="s">
        <v>832</v>
      </c>
      <c r="C447" s="22">
        <v>0.41600000000000004</v>
      </c>
      <c r="D447" s="16">
        <v>0.4</v>
      </c>
      <c r="E447" s="18">
        <v>1</v>
      </c>
      <c r="F447" s="18">
        <f t="shared" si="6"/>
        <v>1.6000000000000014E-2</v>
      </c>
      <c r="G447" s="16" t="s">
        <v>3798</v>
      </c>
    </row>
    <row r="448" spans="1:7">
      <c r="A448" s="16">
        <v>447</v>
      </c>
      <c r="B448" s="16" t="s">
        <v>637</v>
      </c>
      <c r="C448" s="22">
        <v>0.42400000000000004</v>
      </c>
      <c r="D448" s="16">
        <v>0.4</v>
      </c>
      <c r="E448" s="18">
        <v>1</v>
      </c>
      <c r="F448" s="18">
        <f t="shared" si="6"/>
        <v>2.4000000000000021E-2</v>
      </c>
      <c r="G448" s="16" t="s">
        <v>3798</v>
      </c>
    </row>
    <row r="449" spans="1:7">
      <c r="A449" s="16">
        <v>448</v>
      </c>
      <c r="B449" s="16" t="s">
        <v>665</v>
      </c>
      <c r="C449" s="22">
        <v>3.4462458301257404</v>
      </c>
      <c r="D449" s="16">
        <v>0.2</v>
      </c>
      <c r="E449" s="18">
        <v>1</v>
      </c>
      <c r="F449" s="18">
        <f t="shared" si="6"/>
        <v>3.2462458301257402</v>
      </c>
      <c r="G449" s="16" t="s">
        <v>3805</v>
      </c>
    </row>
    <row r="450" spans="1:7">
      <c r="A450" s="16">
        <v>449</v>
      </c>
      <c r="B450" s="16" t="s">
        <v>2118</v>
      </c>
      <c r="C450" s="22">
        <v>2.54555546812206</v>
      </c>
      <c r="D450" s="16">
        <v>0.4</v>
      </c>
      <c r="E450" s="18">
        <v>1</v>
      </c>
      <c r="F450" s="18">
        <f t="shared" si="6"/>
        <v>2.1455554681220601</v>
      </c>
      <c r="G450" s="16" t="s">
        <v>3798</v>
      </c>
    </row>
    <row r="451" spans="1:7">
      <c r="A451" s="16">
        <v>450</v>
      </c>
      <c r="B451" s="16" t="s">
        <v>3045</v>
      </c>
      <c r="C451" s="22">
        <v>1.6000000000000001E-3</v>
      </c>
      <c r="D451" s="16">
        <v>0.4</v>
      </c>
      <c r="E451" s="18">
        <v>1</v>
      </c>
      <c r="F451" s="18">
        <f t="shared" si="6"/>
        <v>-0.39840000000000003</v>
      </c>
      <c r="G451" s="16" t="s">
        <v>3798</v>
      </c>
    </row>
    <row r="452" spans="1:7">
      <c r="A452" s="16">
        <v>451</v>
      </c>
      <c r="B452" s="16" t="s">
        <v>642</v>
      </c>
      <c r="C452" s="22">
        <v>0.32</v>
      </c>
      <c r="D452" s="16">
        <v>0.4</v>
      </c>
      <c r="E452" s="18">
        <v>1</v>
      </c>
      <c r="F452" s="18">
        <f t="shared" ref="F452:F514" si="7">C452-D452*E452</f>
        <v>-8.0000000000000016E-2</v>
      </c>
      <c r="G452" s="16" t="s">
        <v>3798</v>
      </c>
    </row>
    <row r="453" spans="1:7">
      <c r="A453" s="16">
        <v>452</v>
      </c>
      <c r="B453" s="16" t="s">
        <v>955</v>
      </c>
      <c r="C453" s="22">
        <v>0.05</v>
      </c>
      <c r="D453" s="16">
        <v>0.4</v>
      </c>
      <c r="E453" s="18">
        <v>1</v>
      </c>
      <c r="F453" s="18">
        <f t="shared" si="7"/>
        <v>-0.35000000000000003</v>
      </c>
      <c r="G453" s="16" t="s">
        <v>3798</v>
      </c>
    </row>
    <row r="454" spans="1:7">
      <c r="A454" s="16">
        <v>453</v>
      </c>
      <c r="B454" s="16" t="s">
        <v>2515</v>
      </c>
      <c r="C454" s="22">
        <v>3.0427200410572199</v>
      </c>
      <c r="D454" s="16">
        <v>0.3</v>
      </c>
      <c r="E454" s="18">
        <v>1</v>
      </c>
      <c r="F454" s="18">
        <f t="shared" si="7"/>
        <v>2.7427200410572201</v>
      </c>
      <c r="G454" s="16" t="s">
        <v>3797</v>
      </c>
    </row>
    <row r="455" spans="1:7">
      <c r="A455" s="16">
        <v>454</v>
      </c>
      <c r="B455" s="16" t="s">
        <v>1279</v>
      </c>
      <c r="C455" s="22">
        <v>0.1</v>
      </c>
      <c r="D455" s="16">
        <v>0.4</v>
      </c>
      <c r="E455" s="18">
        <v>1</v>
      </c>
      <c r="F455" s="18">
        <f t="shared" si="7"/>
        <v>-0.30000000000000004</v>
      </c>
      <c r="G455" s="16" t="s">
        <v>3798</v>
      </c>
    </row>
    <row r="456" spans="1:7">
      <c r="A456" s="16">
        <v>455</v>
      </c>
      <c r="B456" s="16" t="s">
        <v>868</v>
      </c>
      <c r="C456" s="22">
        <v>0.2</v>
      </c>
      <c r="D456" s="16">
        <v>0.4</v>
      </c>
      <c r="E456" s="18">
        <v>1</v>
      </c>
      <c r="F456" s="18">
        <f t="shared" si="7"/>
        <v>-0.2</v>
      </c>
      <c r="G456" s="16" t="s">
        <v>3798</v>
      </c>
    </row>
    <row r="457" spans="1:7">
      <c r="A457" s="16">
        <v>456</v>
      </c>
      <c r="B457" s="16" t="s">
        <v>621</v>
      </c>
      <c r="C457" s="22">
        <v>8.8800000000000008</v>
      </c>
      <c r="D457" s="16">
        <v>0.3</v>
      </c>
      <c r="E457" s="18">
        <v>1</v>
      </c>
      <c r="F457" s="18">
        <f t="shared" si="7"/>
        <v>8.58</v>
      </c>
      <c r="G457" s="16" t="s">
        <v>3797</v>
      </c>
    </row>
    <row r="458" spans="1:7">
      <c r="A458" s="16">
        <v>457</v>
      </c>
      <c r="B458" s="16" t="s">
        <v>1568</v>
      </c>
      <c r="C458" s="22">
        <v>0.3</v>
      </c>
      <c r="D458" s="16">
        <v>0.4</v>
      </c>
      <c r="E458" s="18">
        <v>1</v>
      </c>
      <c r="F458" s="18">
        <f t="shared" si="7"/>
        <v>-0.10000000000000003</v>
      </c>
      <c r="G458" s="16" t="s">
        <v>3798</v>
      </c>
    </row>
    <row r="459" spans="1:7">
      <c r="A459" s="16">
        <v>458</v>
      </c>
      <c r="B459" s="16" t="s">
        <v>1039</v>
      </c>
      <c r="C459" s="22">
        <v>4.7898896587118305</v>
      </c>
      <c r="D459" s="16">
        <v>0.4</v>
      </c>
      <c r="E459" s="18">
        <v>1</v>
      </c>
      <c r="F459" s="18">
        <f t="shared" si="7"/>
        <v>4.3898896587118301</v>
      </c>
      <c r="G459" s="16" t="s">
        <v>3798</v>
      </c>
    </row>
    <row r="460" spans="1:7">
      <c r="A460" s="16">
        <v>459</v>
      </c>
      <c r="B460" s="16" t="s">
        <v>765</v>
      </c>
      <c r="C460" s="22">
        <v>0.2</v>
      </c>
      <c r="D460" s="16">
        <v>0.4</v>
      </c>
      <c r="E460" s="18">
        <v>1</v>
      </c>
      <c r="F460" s="18">
        <f t="shared" si="7"/>
        <v>-0.2</v>
      </c>
      <c r="G460" s="16" t="s">
        <v>3798</v>
      </c>
    </row>
    <row r="461" spans="1:7">
      <c r="A461" s="16">
        <v>460</v>
      </c>
      <c r="B461" s="16" t="s">
        <v>3638</v>
      </c>
      <c r="C461" s="22">
        <v>2.4E-2</v>
      </c>
      <c r="D461" s="16">
        <v>0.4</v>
      </c>
      <c r="E461" s="18">
        <v>1</v>
      </c>
      <c r="F461" s="18">
        <f t="shared" si="7"/>
        <v>-0.376</v>
      </c>
      <c r="G461" s="16" t="s">
        <v>3798</v>
      </c>
    </row>
    <row r="462" spans="1:7">
      <c r="A462" s="16">
        <v>461</v>
      </c>
      <c r="B462" s="16" t="s">
        <v>1115</v>
      </c>
      <c r="C462" s="22">
        <v>2.1240000000000001</v>
      </c>
      <c r="D462" s="16">
        <v>0.4</v>
      </c>
      <c r="E462" s="18">
        <f>1/3</f>
        <v>0.33333333333333331</v>
      </c>
      <c r="F462" s="18">
        <f t="shared" si="7"/>
        <v>1.9906666666666668</v>
      </c>
      <c r="G462" s="16" t="s">
        <v>3798</v>
      </c>
    </row>
    <row r="463" spans="1:7">
      <c r="A463" s="16">
        <v>462</v>
      </c>
      <c r="B463" s="16" t="s">
        <v>858</v>
      </c>
      <c r="C463" s="22">
        <v>0.2044</v>
      </c>
      <c r="D463" s="16">
        <v>0.4</v>
      </c>
      <c r="E463" s="18">
        <f>1/3</f>
        <v>0.33333333333333331</v>
      </c>
      <c r="F463" s="18">
        <f t="shared" si="7"/>
        <v>7.1066666666666667E-2</v>
      </c>
      <c r="G463" s="16" t="s">
        <v>3798</v>
      </c>
    </row>
    <row r="464" spans="1:7">
      <c r="A464" s="16">
        <v>463</v>
      </c>
      <c r="B464" s="16" t="s">
        <v>1361</v>
      </c>
      <c r="C464" s="22">
        <v>3.147213897028045</v>
      </c>
      <c r="D464" s="16">
        <v>0.4</v>
      </c>
      <c r="E464" s="18">
        <v>1</v>
      </c>
      <c r="F464" s="18">
        <f t="shared" si="7"/>
        <v>2.7472138970280451</v>
      </c>
      <c r="G464" s="16" t="s">
        <v>3798</v>
      </c>
    </row>
    <row r="465" spans="1:7">
      <c r="A465" s="16">
        <v>464</v>
      </c>
      <c r="B465" s="16" t="s">
        <v>816</v>
      </c>
      <c r="C465" s="22">
        <v>0.2</v>
      </c>
      <c r="D465" s="16">
        <v>0.4</v>
      </c>
      <c r="E465" s="18">
        <v>1</v>
      </c>
      <c r="F465" s="18">
        <f t="shared" si="7"/>
        <v>-0.2</v>
      </c>
      <c r="G465" s="16" t="s">
        <v>3798</v>
      </c>
    </row>
    <row r="466" spans="1:7">
      <c r="A466" s="16">
        <v>465</v>
      </c>
      <c r="B466" s="16" t="s">
        <v>644</v>
      </c>
      <c r="C466" s="22">
        <v>7.6188781917120103</v>
      </c>
      <c r="D466" s="16">
        <v>0.4</v>
      </c>
      <c r="E466" s="18">
        <v>1</v>
      </c>
      <c r="F466" s="18">
        <f t="shared" si="7"/>
        <v>7.21887819171201</v>
      </c>
      <c r="G466" s="16" t="s">
        <v>3798</v>
      </c>
    </row>
    <row r="467" spans="1:7">
      <c r="A467" s="16">
        <v>466</v>
      </c>
      <c r="B467" s="16" t="s">
        <v>653</v>
      </c>
      <c r="C467" s="22">
        <v>14.204803695150121</v>
      </c>
      <c r="D467" s="16">
        <v>0.4</v>
      </c>
      <c r="E467" s="18">
        <v>1</v>
      </c>
      <c r="F467" s="18">
        <f t="shared" si="7"/>
        <v>13.80480369515012</v>
      </c>
      <c r="G467" s="16" t="s">
        <v>3798</v>
      </c>
    </row>
    <row r="468" spans="1:7">
      <c r="A468" s="16">
        <v>467</v>
      </c>
      <c r="B468" s="16" t="s">
        <v>922</v>
      </c>
      <c r="C468" s="22">
        <v>0.05</v>
      </c>
      <c r="D468" s="16">
        <v>0.4</v>
      </c>
      <c r="E468" s="18">
        <v>1</v>
      </c>
      <c r="F468" s="18">
        <f t="shared" si="7"/>
        <v>-0.35000000000000003</v>
      </c>
      <c r="G468" s="16" t="s">
        <v>3798</v>
      </c>
    </row>
    <row r="469" spans="1:7">
      <c r="A469" s="16">
        <v>468</v>
      </c>
      <c r="B469" s="16" t="s">
        <v>1220</v>
      </c>
      <c r="C469" s="22">
        <v>0.1</v>
      </c>
      <c r="D469" s="16">
        <v>0.4</v>
      </c>
      <c r="E469" s="18">
        <v>1</v>
      </c>
      <c r="F469" s="18">
        <f t="shared" si="7"/>
        <v>-0.30000000000000004</v>
      </c>
      <c r="G469" s="16" t="s">
        <v>3798</v>
      </c>
    </row>
    <row r="470" spans="1:7">
      <c r="A470" s="16">
        <v>469</v>
      </c>
      <c r="B470" s="16" t="s">
        <v>2112</v>
      </c>
      <c r="C470" s="22">
        <v>1.24990372540812</v>
      </c>
      <c r="D470" s="16">
        <v>0.4</v>
      </c>
      <c r="E470" s="18">
        <v>1</v>
      </c>
      <c r="F470" s="18">
        <f t="shared" si="7"/>
        <v>0.84990372540811998</v>
      </c>
      <c r="G470" s="16" t="s">
        <v>3798</v>
      </c>
    </row>
    <row r="471" spans="1:7">
      <c r="A471" s="16">
        <v>470</v>
      </c>
      <c r="B471" s="16" t="s">
        <v>597</v>
      </c>
      <c r="C471" s="22">
        <v>3.6625248136586999</v>
      </c>
      <c r="D471" s="16">
        <v>0.4</v>
      </c>
      <c r="E471" s="18">
        <v>1</v>
      </c>
      <c r="F471" s="18">
        <f t="shared" si="7"/>
        <v>3.2625248136587</v>
      </c>
      <c r="G471" s="16" t="s">
        <v>3798</v>
      </c>
    </row>
    <row r="472" spans="1:7">
      <c r="A472" s="16">
        <v>471</v>
      </c>
      <c r="B472" s="16" t="s">
        <v>1809</v>
      </c>
      <c r="C472" s="22">
        <v>0.53910841356215999</v>
      </c>
      <c r="D472" s="16">
        <v>0.4</v>
      </c>
      <c r="E472" s="18">
        <v>1</v>
      </c>
      <c r="F472" s="18">
        <f t="shared" si="7"/>
        <v>0.13910841356215997</v>
      </c>
      <c r="G472" s="16" t="s">
        <v>3798</v>
      </c>
    </row>
    <row r="473" spans="1:7">
      <c r="A473" s="16">
        <v>472</v>
      </c>
      <c r="B473" s="16" t="s">
        <v>560</v>
      </c>
      <c r="C473" s="22">
        <v>31.506576402859181</v>
      </c>
      <c r="D473" s="16">
        <v>0.3</v>
      </c>
      <c r="E473" s="18">
        <v>1</v>
      </c>
      <c r="F473" s="18">
        <f t="shared" si="7"/>
        <v>31.206576402859181</v>
      </c>
      <c r="G473" s="16" t="s">
        <v>3806</v>
      </c>
    </row>
    <row r="474" spans="1:7">
      <c r="A474" s="16">
        <v>473</v>
      </c>
      <c r="B474" s="16" t="s">
        <v>3732</v>
      </c>
      <c r="C474" s="22">
        <v>0.2</v>
      </c>
      <c r="D474" s="16">
        <v>0.3</v>
      </c>
      <c r="E474" s="18">
        <f>1/3</f>
        <v>0.33333333333333331</v>
      </c>
      <c r="F474" s="18">
        <f t="shared" si="7"/>
        <v>0.10000000000000002</v>
      </c>
      <c r="G474" s="16" t="s">
        <v>3797</v>
      </c>
    </row>
    <row r="475" spans="1:7">
      <c r="A475" s="16">
        <v>474</v>
      </c>
      <c r="B475" s="16" t="s">
        <v>3547</v>
      </c>
      <c r="C475" s="22">
        <v>2.4E-2</v>
      </c>
      <c r="D475" s="16">
        <v>0.4</v>
      </c>
      <c r="E475" s="18">
        <v>1</v>
      </c>
      <c r="F475" s="18">
        <f t="shared" si="7"/>
        <v>-0.376</v>
      </c>
      <c r="G475" s="16" t="s">
        <v>3798</v>
      </c>
    </row>
    <row r="476" spans="1:7">
      <c r="A476" s="16">
        <v>475</v>
      </c>
      <c r="B476" s="16" t="s">
        <v>799</v>
      </c>
      <c r="C476" s="22">
        <v>0.2</v>
      </c>
      <c r="D476" s="16">
        <v>0.4</v>
      </c>
      <c r="E476" s="18">
        <v>1</v>
      </c>
      <c r="F476" s="18">
        <f t="shared" si="7"/>
        <v>-0.2</v>
      </c>
      <c r="G476" s="16" t="s">
        <v>3798</v>
      </c>
    </row>
    <row r="477" spans="1:7">
      <c r="A477" s="16">
        <v>476</v>
      </c>
      <c r="B477" s="16" t="s">
        <v>650</v>
      </c>
      <c r="C477" s="22">
        <v>0.2</v>
      </c>
      <c r="D477" s="16">
        <v>0.3</v>
      </c>
      <c r="E477" s="18">
        <v>1</v>
      </c>
      <c r="F477" s="18">
        <f t="shared" si="7"/>
        <v>-9.9999999999999978E-2</v>
      </c>
      <c r="G477" s="16" t="s">
        <v>3797</v>
      </c>
    </row>
    <row r="478" spans="1:7">
      <c r="A478" s="16">
        <v>477</v>
      </c>
      <c r="B478" s="16" t="s">
        <v>2380</v>
      </c>
      <c r="C478" s="22">
        <v>1.69673595073133</v>
      </c>
      <c r="D478" s="16">
        <v>0.3</v>
      </c>
      <c r="E478" s="18">
        <v>1</v>
      </c>
      <c r="F478" s="18">
        <f t="shared" si="7"/>
        <v>1.3967359507313299</v>
      </c>
      <c r="G478" s="16" t="s">
        <v>3797</v>
      </c>
    </row>
    <row r="479" spans="1:7">
      <c r="A479" s="16">
        <v>478</v>
      </c>
      <c r="B479" s="16" t="s">
        <v>1706</v>
      </c>
      <c r="C479" s="22">
        <v>2.53775638342402</v>
      </c>
      <c r="D479" s="16">
        <v>0.4</v>
      </c>
      <c r="E479" s="18">
        <v>1</v>
      </c>
      <c r="F479" s="18">
        <f t="shared" si="7"/>
        <v>2.1377563834240201</v>
      </c>
      <c r="G479" s="16" t="s">
        <v>3798</v>
      </c>
    </row>
    <row r="480" spans="1:7">
      <c r="A480" s="16">
        <v>479</v>
      </c>
      <c r="B480" s="16" t="s">
        <v>2538</v>
      </c>
      <c r="C480" s="22">
        <v>3.1212676417757299</v>
      </c>
      <c r="D480" s="16">
        <v>0.4</v>
      </c>
      <c r="E480" s="18">
        <v>1</v>
      </c>
      <c r="F480" s="18">
        <f t="shared" si="7"/>
        <v>2.72126764177573</v>
      </c>
      <c r="G480" s="16" t="s">
        <v>3798</v>
      </c>
    </row>
    <row r="481" spans="1:7">
      <c r="A481" s="16">
        <v>480</v>
      </c>
      <c r="B481" s="16" t="s">
        <v>725</v>
      </c>
      <c r="C481" s="22">
        <v>12.644</v>
      </c>
      <c r="D481" s="16">
        <v>0.4</v>
      </c>
      <c r="E481" s="18">
        <v>1</v>
      </c>
      <c r="F481" s="18">
        <f t="shared" si="7"/>
        <v>12.244</v>
      </c>
      <c r="G481" s="16" t="s">
        <v>3798</v>
      </c>
    </row>
    <row r="482" spans="1:7">
      <c r="A482" s="16">
        <v>481</v>
      </c>
      <c r="B482" s="16" t="s">
        <v>930</v>
      </c>
      <c r="C482" s="22">
        <v>0.05</v>
      </c>
      <c r="D482" s="16">
        <v>0.4</v>
      </c>
      <c r="E482" s="18">
        <v>1</v>
      </c>
      <c r="F482" s="18">
        <f t="shared" si="7"/>
        <v>-0.35000000000000003</v>
      </c>
      <c r="G482" s="16" t="s">
        <v>3798</v>
      </c>
    </row>
    <row r="483" spans="1:7">
      <c r="A483" s="16">
        <v>482</v>
      </c>
      <c r="B483" s="16" t="s">
        <v>685</v>
      </c>
      <c r="C483" s="22">
        <v>4.0268981267641806</v>
      </c>
      <c r="D483" s="16">
        <v>0.3</v>
      </c>
      <c r="E483" s="18">
        <v>1</v>
      </c>
      <c r="F483" s="18">
        <f t="shared" si="7"/>
        <v>3.7268981267641808</v>
      </c>
      <c r="G483" s="16" t="s">
        <v>3797</v>
      </c>
    </row>
    <row r="484" spans="1:7">
      <c r="A484" s="16">
        <v>483</v>
      </c>
      <c r="B484" s="16" t="s">
        <v>667</v>
      </c>
      <c r="C484" s="22">
        <v>0.4</v>
      </c>
      <c r="D484" s="16">
        <v>0.4</v>
      </c>
      <c r="E484" s="18">
        <v>1</v>
      </c>
      <c r="F484" s="18">
        <f t="shared" si="7"/>
        <v>0</v>
      </c>
      <c r="G484" s="16" t="s">
        <v>3798</v>
      </c>
    </row>
    <row r="485" spans="1:7">
      <c r="A485" s="16">
        <v>484</v>
      </c>
      <c r="B485" s="16" t="s">
        <v>3630</v>
      </c>
      <c r="C485" s="22">
        <v>2.4E-2</v>
      </c>
      <c r="D485" s="16">
        <v>0.4</v>
      </c>
      <c r="E485" s="18">
        <v>1</v>
      </c>
      <c r="F485" s="18">
        <f t="shared" si="7"/>
        <v>-0.376</v>
      </c>
      <c r="G485" s="16" t="s">
        <v>3798</v>
      </c>
    </row>
    <row r="486" spans="1:7">
      <c r="A486" s="16">
        <v>485</v>
      </c>
      <c r="B486" s="16" t="s">
        <v>2346</v>
      </c>
      <c r="C486" s="22">
        <v>1.64084167308186</v>
      </c>
      <c r="D486" s="16">
        <v>0.4</v>
      </c>
      <c r="E486" s="18">
        <v>1</v>
      </c>
      <c r="F486" s="18">
        <f t="shared" si="7"/>
        <v>1.2408416730818601</v>
      </c>
      <c r="G486" s="16" t="s">
        <v>3798</v>
      </c>
    </row>
    <row r="487" spans="1:7">
      <c r="A487" s="16">
        <v>486</v>
      </c>
      <c r="B487" s="16" t="s">
        <v>3498</v>
      </c>
      <c r="C487" s="22">
        <v>0.04</v>
      </c>
      <c r="D487" s="16">
        <v>0.4</v>
      </c>
      <c r="E487" s="18">
        <v>1</v>
      </c>
      <c r="F487" s="18">
        <f t="shared" si="7"/>
        <v>-0.36000000000000004</v>
      </c>
      <c r="G487" s="16" t="s">
        <v>3798</v>
      </c>
    </row>
    <row r="488" spans="1:7">
      <c r="A488" s="16">
        <v>487</v>
      </c>
      <c r="B488" s="16" t="s">
        <v>939</v>
      </c>
      <c r="C488" s="22">
        <v>0.05</v>
      </c>
      <c r="D488" s="16">
        <v>0.3</v>
      </c>
      <c r="E488" s="18">
        <v>1</v>
      </c>
      <c r="F488" s="18">
        <f t="shared" si="7"/>
        <v>-0.25</v>
      </c>
      <c r="G488" s="16" t="s">
        <v>3797</v>
      </c>
    </row>
    <row r="489" spans="1:7">
      <c r="A489" s="16">
        <v>488</v>
      </c>
      <c r="B489" s="16" t="s">
        <v>3262</v>
      </c>
      <c r="C489" s="22">
        <v>6.4000000000000001E-2</v>
      </c>
      <c r="D489" s="16">
        <v>0.4</v>
      </c>
      <c r="E489" s="18">
        <v>1</v>
      </c>
      <c r="F489" s="18">
        <f t="shared" si="7"/>
        <v>-0.33600000000000002</v>
      </c>
      <c r="G489" s="16" t="s">
        <v>3798</v>
      </c>
    </row>
    <row r="490" spans="1:7">
      <c r="A490" s="16">
        <v>489</v>
      </c>
      <c r="B490" s="16" t="s">
        <v>1401</v>
      </c>
      <c r="C490" s="22">
        <v>0.25</v>
      </c>
      <c r="D490" s="16">
        <v>0.4</v>
      </c>
      <c r="E490" s="18">
        <v>1</v>
      </c>
      <c r="F490" s="18">
        <f t="shared" si="7"/>
        <v>-0.15000000000000002</v>
      </c>
      <c r="G490" s="16" t="s">
        <v>3798</v>
      </c>
    </row>
    <row r="491" spans="1:7">
      <c r="A491" s="16">
        <v>490</v>
      </c>
      <c r="B491" s="16" t="s">
        <v>1345</v>
      </c>
      <c r="C491" s="22">
        <v>3.3808001026430601</v>
      </c>
      <c r="D491" s="16">
        <v>0.4</v>
      </c>
      <c r="E491" s="18">
        <v>1</v>
      </c>
      <c r="F491" s="18">
        <f t="shared" si="7"/>
        <v>2.9808001026430602</v>
      </c>
      <c r="G491" s="16" t="s">
        <v>3798</v>
      </c>
    </row>
    <row r="492" spans="1:7">
      <c r="A492" s="16">
        <v>491</v>
      </c>
      <c r="B492" s="16" t="s">
        <v>3555</v>
      </c>
      <c r="C492" s="22">
        <v>2.4E-2</v>
      </c>
      <c r="D492" s="16">
        <v>0.4</v>
      </c>
      <c r="E492" s="18">
        <v>1</v>
      </c>
      <c r="F492" s="18">
        <f t="shared" si="7"/>
        <v>-0.376</v>
      </c>
      <c r="G492" s="16" t="s">
        <v>3798</v>
      </c>
    </row>
    <row r="493" spans="1:7">
      <c r="A493" s="16">
        <v>492</v>
      </c>
      <c r="B493" s="16" t="s">
        <v>2695</v>
      </c>
      <c r="C493" s="22">
        <v>6.3760000000000003</v>
      </c>
      <c r="D493" s="16">
        <v>0.4</v>
      </c>
      <c r="E493" s="18">
        <v>1</v>
      </c>
      <c r="F493" s="18">
        <f t="shared" si="7"/>
        <v>5.976</v>
      </c>
      <c r="G493" s="16" t="s">
        <v>3798</v>
      </c>
    </row>
    <row r="494" spans="1:7">
      <c r="A494" s="16">
        <v>493</v>
      </c>
      <c r="B494" s="16" t="s">
        <v>3551</v>
      </c>
      <c r="C494" s="22">
        <v>2.4E-2</v>
      </c>
      <c r="D494" s="16">
        <v>0.4</v>
      </c>
      <c r="E494" s="18">
        <v>1</v>
      </c>
      <c r="F494" s="18">
        <f t="shared" si="7"/>
        <v>-0.376</v>
      </c>
      <c r="G494" s="16" t="s">
        <v>3798</v>
      </c>
    </row>
    <row r="495" spans="1:7">
      <c r="A495" s="16">
        <v>494</v>
      </c>
      <c r="B495" s="16" t="s">
        <v>712</v>
      </c>
      <c r="C495" s="22">
        <v>1.43780661364588</v>
      </c>
      <c r="D495" s="16">
        <v>0.4</v>
      </c>
      <c r="E495" s="18">
        <v>1</v>
      </c>
      <c r="F495" s="18">
        <f t="shared" si="7"/>
        <v>1.0378066136458801</v>
      </c>
      <c r="G495" s="16" t="s">
        <v>3798</v>
      </c>
    </row>
    <row r="496" spans="1:7">
      <c r="A496" s="16">
        <v>495</v>
      </c>
      <c r="B496" s="16" t="s">
        <v>3602</v>
      </c>
      <c r="C496" s="22">
        <v>2.4E-2</v>
      </c>
      <c r="D496" s="16">
        <v>0.4</v>
      </c>
      <c r="E496" s="18">
        <v>1</v>
      </c>
      <c r="F496" s="18">
        <f t="shared" si="7"/>
        <v>-0.376</v>
      </c>
      <c r="G496" s="16" t="s">
        <v>3798</v>
      </c>
    </row>
    <row r="497" spans="1:7">
      <c r="A497" s="16">
        <v>496</v>
      </c>
      <c r="B497" s="16" t="s">
        <v>1490</v>
      </c>
      <c r="C497" s="22">
        <v>2.4138551695269999</v>
      </c>
      <c r="D497" s="16">
        <v>0.4</v>
      </c>
      <c r="E497" s="18">
        <v>1</v>
      </c>
      <c r="F497" s="18">
        <f t="shared" si="7"/>
        <v>2.0138551695269999</v>
      </c>
      <c r="G497" s="16" t="s">
        <v>3798</v>
      </c>
    </row>
    <row r="498" spans="1:7">
      <c r="A498" s="16">
        <v>497</v>
      </c>
      <c r="B498" s="16" t="s">
        <v>3444</v>
      </c>
      <c r="C498" s="22">
        <v>0.04</v>
      </c>
      <c r="D498" s="16">
        <v>0.3</v>
      </c>
      <c r="E498" s="18">
        <v>1</v>
      </c>
      <c r="F498" s="18">
        <f t="shared" si="7"/>
        <v>-0.26</v>
      </c>
      <c r="G498" s="16" t="s">
        <v>3797</v>
      </c>
    </row>
    <row r="499" spans="1:7">
      <c r="A499" s="16">
        <v>498</v>
      </c>
      <c r="B499" s="16" t="s">
        <v>809</v>
      </c>
      <c r="C499" s="22">
        <v>0.24000000000000002</v>
      </c>
      <c r="D499" s="16">
        <v>0.4</v>
      </c>
      <c r="E499" s="18">
        <v>1</v>
      </c>
      <c r="F499" s="18">
        <f t="shared" si="7"/>
        <v>-0.16</v>
      </c>
      <c r="G499" s="16" t="s">
        <v>3798</v>
      </c>
    </row>
    <row r="500" spans="1:7">
      <c r="A500" s="16">
        <v>499</v>
      </c>
      <c r="B500" s="16" t="s">
        <v>689</v>
      </c>
      <c r="C500" s="22">
        <v>0.26400000000000001</v>
      </c>
      <c r="D500" s="16">
        <v>0.4</v>
      </c>
      <c r="E500" s="18">
        <v>1</v>
      </c>
      <c r="F500" s="18">
        <f t="shared" si="7"/>
        <v>-0.13600000000000001</v>
      </c>
      <c r="G500" s="16" t="s">
        <v>3798</v>
      </c>
    </row>
    <row r="501" spans="1:7">
      <c r="A501" s="16">
        <v>500</v>
      </c>
      <c r="B501" s="16" t="s">
        <v>1239</v>
      </c>
      <c r="C501" s="22">
        <v>0.2</v>
      </c>
      <c r="D501" s="16">
        <v>0.4</v>
      </c>
      <c r="E501" s="18">
        <v>1</v>
      </c>
      <c r="F501" s="18">
        <f t="shared" si="7"/>
        <v>-0.2</v>
      </c>
      <c r="G501" s="16" t="s">
        <v>3798</v>
      </c>
    </row>
    <row r="502" spans="1:7">
      <c r="A502" s="16">
        <v>501</v>
      </c>
      <c r="B502" s="16" t="s">
        <v>2798</v>
      </c>
      <c r="C502" s="22">
        <v>6.96</v>
      </c>
      <c r="D502" s="16">
        <v>0.4</v>
      </c>
      <c r="E502" s="18">
        <v>1</v>
      </c>
      <c r="F502" s="18">
        <f t="shared" si="7"/>
        <v>6.56</v>
      </c>
      <c r="G502" s="16" t="s">
        <v>3798</v>
      </c>
    </row>
    <row r="503" spans="1:7">
      <c r="A503" s="16">
        <v>502</v>
      </c>
      <c r="B503" s="16" t="s">
        <v>3329</v>
      </c>
      <c r="C503" s="22">
        <v>8.0000000000000002E-3</v>
      </c>
      <c r="D503" s="16">
        <v>0.4</v>
      </c>
      <c r="E503" s="18">
        <v>1</v>
      </c>
      <c r="F503" s="18">
        <f t="shared" si="7"/>
        <v>-0.39200000000000002</v>
      </c>
      <c r="G503" s="16" t="s">
        <v>3798</v>
      </c>
    </row>
    <row r="504" spans="1:7">
      <c r="A504" s="16">
        <v>503</v>
      </c>
      <c r="B504" s="16" t="s">
        <v>672</v>
      </c>
      <c r="C504" s="22">
        <v>0.4</v>
      </c>
      <c r="D504" s="16">
        <v>0.4</v>
      </c>
      <c r="E504" s="18">
        <v>1</v>
      </c>
      <c r="F504" s="18">
        <f t="shared" si="7"/>
        <v>0</v>
      </c>
      <c r="G504" s="16" t="s">
        <v>3798</v>
      </c>
    </row>
    <row r="505" spans="1:7">
      <c r="A505" s="16">
        <v>504</v>
      </c>
      <c r="B505" s="16" t="s">
        <v>748</v>
      </c>
      <c r="C505" s="22">
        <v>0.2</v>
      </c>
      <c r="D505" s="16">
        <v>0.4</v>
      </c>
      <c r="E505" s="18">
        <v>1</v>
      </c>
      <c r="F505" s="18">
        <f t="shared" si="7"/>
        <v>-0.2</v>
      </c>
      <c r="G505" s="16" t="s">
        <v>3798</v>
      </c>
    </row>
    <row r="506" spans="1:7">
      <c r="A506" s="16">
        <v>505</v>
      </c>
      <c r="B506" s="16" t="s">
        <v>2385</v>
      </c>
      <c r="C506" s="22">
        <v>1.6971954792800299</v>
      </c>
      <c r="D506" s="16">
        <v>0.4</v>
      </c>
      <c r="E506" s="18">
        <v>1</v>
      </c>
      <c r="F506" s="18">
        <f t="shared" si="7"/>
        <v>1.2971954792800298</v>
      </c>
      <c r="G506" s="16" t="s">
        <v>3798</v>
      </c>
    </row>
    <row r="507" spans="1:7">
      <c r="A507" s="16">
        <v>506</v>
      </c>
      <c r="B507" s="16" t="s">
        <v>3488</v>
      </c>
      <c r="C507" s="22">
        <v>0.04</v>
      </c>
      <c r="D507" s="16">
        <v>0.4</v>
      </c>
      <c r="E507" s="18">
        <v>1</v>
      </c>
      <c r="F507" s="18">
        <f t="shared" si="7"/>
        <v>-0.36000000000000004</v>
      </c>
      <c r="G507" s="16" t="s">
        <v>3798</v>
      </c>
    </row>
    <row r="508" spans="1:7">
      <c r="A508" s="16">
        <v>507</v>
      </c>
      <c r="B508" s="16" t="s">
        <v>754</v>
      </c>
      <c r="C508" s="22">
        <v>6.92</v>
      </c>
      <c r="D508" s="16">
        <v>0.4</v>
      </c>
      <c r="E508" s="18">
        <v>1</v>
      </c>
      <c r="F508" s="18">
        <f t="shared" si="7"/>
        <v>6.52</v>
      </c>
      <c r="G508" s="16" t="s">
        <v>3798</v>
      </c>
    </row>
    <row r="509" spans="1:7">
      <c r="A509" s="16">
        <v>508</v>
      </c>
      <c r="B509" s="16" t="s">
        <v>3103</v>
      </c>
      <c r="C509" s="22">
        <v>0</v>
      </c>
      <c r="D509" s="16">
        <v>0.4</v>
      </c>
      <c r="E509" s="18">
        <v>1</v>
      </c>
      <c r="F509" s="18">
        <f t="shared" si="7"/>
        <v>-0.4</v>
      </c>
      <c r="G509" s="16" t="s">
        <v>3798</v>
      </c>
    </row>
    <row r="510" spans="1:7">
      <c r="A510" s="16">
        <v>509</v>
      </c>
      <c r="B510" s="16" t="s">
        <v>1270</v>
      </c>
      <c r="C510" s="22">
        <v>0.30000000000000004</v>
      </c>
      <c r="D510" s="16">
        <v>0.3</v>
      </c>
      <c r="E510" s="18">
        <v>1</v>
      </c>
      <c r="F510" s="18">
        <f t="shared" si="7"/>
        <v>0</v>
      </c>
      <c r="G510" s="16" t="s">
        <v>3797</v>
      </c>
    </row>
    <row r="511" spans="1:7">
      <c r="A511" s="16">
        <v>510</v>
      </c>
      <c r="B511" s="16" t="s">
        <v>3405</v>
      </c>
      <c r="C511" s="22">
        <v>0.04</v>
      </c>
      <c r="D511" s="16">
        <v>0.4</v>
      </c>
      <c r="E511" s="18">
        <v>1</v>
      </c>
      <c r="F511" s="18">
        <f t="shared" si="7"/>
        <v>-0.36000000000000004</v>
      </c>
      <c r="G511" s="16" t="s">
        <v>3798</v>
      </c>
    </row>
    <row r="512" spans="1:7">
      <c r="A512" s="16">
        <v>511</v>
      </c>
      <c r="B512" s="16" t="s">
        <v>3236</v>
      </c>
      <c r="C512" s="22">
        <v>9.6000000000000002E-2</v>
      </c>
      <c r="D512" s="16">
        <v>0.4</v>
      </c>
      <c r="E512" s="18">
        <v>1</v>
      </c>
      <c r="F512" s="18">
        <f t="shared" si="7"/>
        <v>-0.30400000000000005</v>
      </c>
      <c r="G512" s="16" t="s">
        <v>3798</v>
      </c>
    </row>
    <row r="513" spans="1:7">
      <c r="A513" s="16">
        <v>512</v>
      </c>
      <c r="B513" s="16" t="s">
        <v>3278</v>
      </c>
      <c r="C513" s="22">
        <v>1.016</v>
      </c>
      <c r="D513" s="16">
        <v>0.4</v>
      </c>
      <c r="E513" s="18">
        <f>1/3</f>
        <v>0.33333333333333331</v>
      </c>
      <c r="F513" s="18">
        <f t="shared" si="7"/>
        <v>0.88266666666666671</v>
      </c>
      <c r="G513" s="16" t="s">
        <v>3798</v>
      </c>
    </row>
    <row r="514" spans="1:7">
      <c r="A514" s="16">
        <v>513</v>
      </c>
      <c r="B514" s="16" t="s">
        <v>601</v>
      </c>
      <c r="C514" s="22">
        <v>2.6217957304311446</v>
      </c>
      <c r="D514" s="16">
        <v>0.4</v>
      </c>
      <c r="E514" s="18">
        <v>1</v>
      </c>
      <c r="F514" s="18">
        <f t="shared" si="7"/>
        <v>2.2217957304311446</v>
      </c>
      <c r="G514" s="16" t="s">
        <v>3798</v>
      </c>
    </row>
    <row r="515" spans="1:7">
      <c r="A515" s="16">
        <v>514</v>
      </c>
      <c r="B515" s="16" t="s">
        <v>1844</v>
      </c>
      <c r="C515" s="22">
        <v>4.9571180410213502</v>
      </c>
      <c r="D515" s="16">
        <v>0.4</v>
      </c>
      <c r="E515" s="18">
        <v>1</v>
      </c>
      <c r="F515" s="18">
        <f t="shared" ref="F515:F517" si="8">C515-D515*E515</f>
        <v>4.5571180410213499</v>
      </c>
      <c r="G515" s="16" t="s">
        <v>3798</v>
      </c>
    </row>
    <row r="516" spans="1:7">
      <c r="A516" s="16">
        <v>515</v>
      </c>
      <c r="B516" s="16" t="s">
        <v>1273</v>
      </c>
      <c r="C516" s="22">
        <v>2.12</v>
      </c>
      <c r="D516" s="16">
        <v>0.4</v>
      </c>
      <c r="E516" s="18">
        <v>1</v>
      </c>
      <c r="F516" s="18">
        <f t="shared" si="8"/>
        <v>1.7200000000000002</v>
      </c>
      <c r="G516" s="16" t="s">
        <v>3798</v>
      </c>
    </row>
    <row r="517" spans="1:7">
      <c r="A517" s="16">
        <v>516</v>
      </c>
      <c r="B517" s="16" t="s">
        <v>1892</v>
      </c>
      <c r="C517" s="22">
        <v>2.2991510014089229</v>
      </c>
      <c r="D517" s="16">
        <v>0.4</v>
      </c>
      <c r="E517" s="18">
        <v>1</v>
      </c>
      <c r="F517" s="18">
        <f t="shared" si="8"/>
        <v>1.899151001408923</v>
      </c>
      <c r="G517" s="16" t="s">
        <v>3798</v>
      </c>
    </row>
    <row r="518" spans="1:7">
      <c r="A518" s="16"/>
      <c r="B518" s="16" t="s">
        <v>4148</v>
      </c>
      <c r="C518" s="22">
        <f>SUM(C2:C517)</f>
        <v>1044.0259164566612</v>
      </c>
      <c r="D518" s="16"/>
      <c r="E518" s="18"/>
      <c r="F518" s="18">
        <f>SUMIF(F2:F517,"&gt;0")</f>
        <v>916.64208027498228</v>
      </c>
      <c r="G518" s="16"/>
    </row>
  </sheetData>
  <sortState xmlns:xlrd2="http://schemas.microsoft.com/office/spreadsheetml/2017/richdata2" ref="A2:G519">
    <sortCondition ref="B2:B519"/>
  </sortState>
  <phoneticPr fontId="30"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802"/>
  <sheetViews>
    <sheetView topLeftCell="F769" workbookViewId="0">
      <selection activeCell="P2" sqref="P2:P794"/>
    </sheetView>
  </sheetViews>
  <sheetFormatPr defaultRowHeight="14.25"/>
  <cols>
    <col min="1" max="1" width="5" style="69" customWidth="1"/>
    <col min="2" max="2" width="62" style="69" customWidth="1"/>
    <col min="3" max="3" width="27" style="69" customWidth="1"/>
    <col min="4" max="4" width="15" style="69" customWidth="1"/>
    <col min="5" max="5" width="22" style="69" customWidth="1"/>
    <col min="6" max="6" width="20" style="69" customWidth="1"/>
    <col min="7" max="7" width="28" style="69" customWidth="1"/>
    <col min="8" max="11" width="11" style="69" customWidth="1"/>
    <col min="12" max="12" width="23" style="69" customWidth="1"/>
    <col min="13" max="15" width="11" style="69" customWidth="1"/>
    <col min="16" max="16" width="14" style="69" customWidth="1"/>
    <col min="17" max="17" width="15" style="69" customWidth="1"/>
    <col min="18" max="19" width="11" style="69" customWidth="1"/>
    <col min="20" max="49" width="8" style="69"/>
    <col min="50" max="16384" width="9" style="69"/>
  </cols>
  <sheetData>
    <row r="1" spans="1:49">
      <c r="A1" s="66" t="s">
        <v>552</v>
      </c>
      <c r="B1" s="80" t="s">
        <v>889</v>
      </c>
      <c r="C1" s="80" t="s">
        <v>890</v>
      </c>
      <c r="D1" s="80" t="s">
        <v>891</v>
      </c>
      <c r="E1" s="80" t="s">
        <v>892</v>
      </c>
      <c r="F1" s="80" t="s">
        <v>513</v>
      </c>
      <c r="G1" s="80" t="s">
        <v>893</v>
      </c>
      <c r="H1" s="80" t="s">
        <v>894</v>
      </c>
      <c r="I1" s="81" t="s">
        <v>4156</v>
      </c>
      <c r="J1" s="66" t="s">
        <v>895</v>
      </c>
      <c r="K1" s="66" t="s">
        <v>896</v>
      </c>
      <c r="L1" s="82" t="s">
        <v>897</v>
      </c>
      <c r="M1" s="82" t="s">
        <v>898</v>
      </c>
      <c r="N1" s="82" t="s">
        <v>899</v>
      </c>
      <c r="O1" s="82" t="s">
        <v>900</v>
      </c>
      <c r="P1" s="83" t="s">
        <v>901</v>
      </c>
      <c r="Q1" s="66" t="s">
        <v>902</v>
      </c>
      <c r="R1" s="67"/>
      <c r="S1" s="67"/>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row>
    <row r="2" spans="1:49" ht="15.75">
      <c r="A2" s="84">
        <v>319</v>
      </c>
      <c r="B2" s="85" t="s">
        <v>903</v>
      </c>
      <c r="C2" s="85" t="s">
        <v>624</v>
      </c>
      <c r="D2" s="85" t="s">
        <v>904</v>
      </c>
      <c r="E2" s="85" t="s">
        <v>905</v>
      </c>
      <c r="F2" s="85" t="s">
        <v>906</v>
      </c>
      <c r="G2" s="85" t="s">
        <v>907</v>
      </c>
      <c r="H2" s="85" t="s">
        <v>908</v>
      </c>
      <c r="I2" s="86" t="s">
        <v>4157</v>
      </c>
      <c r="J2" s="84" t="s">
        <v>909</v>
      </c>
      <c r="K2" s="84">
        <v>1</v>
      </c>
      <c r="L2" s="87" t="s">
        <v>910</v>
      </c>
      <c r="M2" s="87" t="s">
        <v>911</v>
      </c>
      <c r="N2" s="87" t="s">
        <v>911</v>
      </c>
      <c r="O2" s="87" t="s">
        <v>912</v>
      </c>
      <c r="P2" s="88">
        <f t="shared" ref="P2:P65" si="0">L2*M2*N2*O2</f>
        <v>0.03</v>
      </c>
      <c r="Q2" s="67"/>
      <c r="R2" s="67"/>
      <c r="S2" s="67"/>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row>
    <row r="3" spans="1:49" ht="15.75">
      <c r="A3" s="84">
        <v>399</v>
      </c>
      <c r="B3" s="85" t="s">
        <v>913</v>
      </c>
      <c r="C3" s="85" t="s">
        <v>914</v>
      </c>
      <c r="D3" s="85" t="s">
        <v>915</v>
      </c>
      <c r="E3" s="85" t="s">
        <v>916</v>
      </c>
      <c r="F3" s="85" t="s">
        <v>46</v>
      </c>
      <c r="G3" s="85" t="s">
        <v>917</v>
      </c>
      <c r="H3" s="85" t="s">
        <v>908</v>
      </c>
      <c r="I3" s="86" t="s">
        <v>4157</v>
      </c>
      <c r="J3" s="84" t="s">
        <v>918</v>
      </c>
      <c r="K3" s="84">
        <v>1</v>
      </c>
      <c r="L3" s="87" t="s">
        <v>910</v>
      </c>
      <c r="M3" s="87" t="s">
        <v>911</v>
      </c>
      <c r="N3" s="87" t="s">
        <v>911</v>
      </c>
      <c r="O3" s="87" t="s">
        <v>912</v>
      </c>
      <c r="P3" s="88">
        <f t="shared" si="0"/>
        <v>0.03</v>
      </c>
      <c r="Q3" s="67"/>
      <c r="R3" s="67"/>
      <c r="S3" s="67"/>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row>
    <row r="4" spans="1:49" ht="15.75">
      <c r="A4" s="84">
        <v>769</v>
      </c>
      <c r="B4" s="89" t="s">
        <v>3931</v>
      </c>
      <c r="C4" s="90" t="s">
        <v>919</v>
      </c>
      <c r="D4" s="91">
        <v>43736</v>
      </c>
      <c r="E4" s="90" t="s">
        <v>920</v>
      </c>
      <c r="F4" s="90" t="s">
        <v>26</v>
      </c>
      <c r="G4" s="90" t="s">
        <v>919</v>
      </c>
      <c r="H4" s="90" t="s">
        <v>908</v>
      </c>
      <c r="I4" s="89" t="s">
        <v>4158</v>
      </c>
      <c r="J4" s="84">
        <v>1</v>
      </c>
      <c r="K4" s="84">
        <v>1</v>
      </c>
      <c r="L4" s="92">
        <v>0.1</v>
      </c>
      <c r="M4" s="92">
        <v>1</v>
      </c>
      <c r="N4" s="92">
        <v>1</v>
      </c>
      <c r="O4" s="92">
        <v>0.3</v>
      </c>
      <c r="P4" s="88">
        <f t="shared" si="0"/>
        <v>0.03</v>
      </c>
      <c r="Q4" s="68"/>
      <c r="R4" s="67"/>
      <c r="S4" s="67"/>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row>
    <row r="5" spans="1:49" ht="15.75">
      <c r="A5" s="84">
        <v>8</v>
      </c>
      <c r="B5" s="84" t="s">
        <v>921</v>
      </c>
      <c r="C5" s="84" t="s">
        <v>922</v>
      </c>
      <c r="D5" s="84" t="s">
        <v>923</v>
      </c>
      <c r="E5" s="84" t="s">
        <v>924</v>
      </c>
      <c r="F5" s="84" t="s">
        <v>58</v>
      </c>
      <c r="G5" s="84" t="s">
        <v>925</v>
      </c>
      <c r="H5" s="84" t="s">
        <v>926</v>
      </c>
      <c r="I5" s="86" t="s">
        <v>4157</v>
      </c>
      <c r="J5" s="84" t="s">
        <v>927</v>
      </c>
      <c r="K5" s="84">
        <v>1</v>
      </c>
      <c r="L5" s="87" t="s">
        <v>910</v>
      </c>
      <c r="M5" s="87" t="s">
        <v>911</v>
      </c>
      <c r="N5" s="87" t="s">
        <v>911</v>
      </c>
      <c r="O5" s="87" t="s">
        <v>928</v>
      </c>
      <c r="P5" s="88">
        <f t="shared" si="0"/>
        <v>0.05</v>
      </c>
      <c r="Q5" s="71"/>
      <c r="R5" s="67"/>
      <c r="S5" s="67"/>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row>
    <row r="6" spans="1:49" ht="15.75">
      <c r="A6" s="84">
        <v>10</v>
      </c>
      <c r="B6" s="84" t="s">
        <v>929</v>
      </c>
      <c r="C6" s="84" t="s">
        <v>930</v>
      </c>
      <c r="D6" s="84" t="s">
        <v>931</v>
      </c>
      <c r="E6" s="84" t="s">
        <v>932</v>
      </c>
      <c r="F6" s="84" t="s">
        <v>162</v>
      </c>
      <c r="G6" s="84" t="s">
        <v>930</v>
      </c>
      <c r="H6" s="84" t="s">
        <v>926</v>
      </c>
      <c r="I6" s="86" t="s">
        <v>4157</v>
      </c>
      <c r="J6" s="85" t="s">
        <v>927</v>
      </c>
      <c r="K6" s="85" t="s">
        <v>911</v>
      </c>
      <c r="L6" s="87" t="s">
        <v>910</v>
      </c>
      <c r="M6" s="87" t="s">
        <v>911</v>
      </c>
      <c r="N6" s="87" t="s">
        <v>911</v>
      </c>
      <c r="O6" s="87" t="s">
        <v>928</v>
      </c>
      <c r="P6" s="88">
        <f t="shared" si="0"/>
        <v>0.05</v>
      </c>
      <c r="Q6" s="71"/>
      <c r="R6" s="67"/>
      <c r="S6" s="67"/>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row>
    <row r="7" spans="1:49" ht="16.5">
      <c r="A7" s="84">
        <v>38</v>
      </c>
      <c r="B7" s="93" t="s">
        <v>933</v>
      </c>
      <c r="C7" s="94" t="s">
        <v>548</v>
      </c>
      <c r="D7" s="85" t="s">
        <v>934</v>
      </c>
      <c r="E7" s="85" t="s">
        <v>935</v>
      </c>
      <c r="F7" s="85" t="s">
        <v>6</v>
      </c>
      <c r="G7" s="85" t="s">
        <v>936</v>
      </c>
      <c r="H7" s="85" t="s">
        <v>926</v>
      </c>
      <c r="I7" s="86" t="s">
        <v>4157</v>
      </c>
      <c r="J7" s="84" t="s">
        <v>937</v>
      </c>
      <c r="K7" s="84">
        <v>1</v>
      </c>
      <c r="L7" s="87" t="s">
        <v>910</v>
      </c>
      <c r="M7" s="87" t="s">
        <v>911</v>
      </c>
      <c r="N7" s="87" t="s">
        <v>911</v>
      </c>
      <c r="O7" s="87" t="s">
        <v>928</v>
      </c>
      <c r="P7" s="88">
        <f t="shared" si="0"/>
        <v>0.05</v>
      </c>
      <c r="Q7" s="71"/>
      <c r="R7" s="67"/>
      <c r="S7" s="67"/>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row>
    <row r="8" spans="1:49" ht="15.75">
      <c r="A8" s="84">
        <v>58</v>
      </c>
      <c r="B8" s="85" t="s">
        <v>938</v>
      </c>
      <c r="C8" s="85" t="s">
        <v>939</v>
      </c>
      <c r="D8" s="85" t="s">
        <v>940</v>
      </c>
      <c r="E8" s="85" t="s">
        <v>941</v>
      </c>
      <c r="F8" s="85" t="s">
        <v>670</v>
      </c>
      <c r="G8" s="85" t="s">
        <v>939</v>
      </c>
      <c r="H8" s="85" t="s">
        <v>926</v>
      </c>
      <c r="I8" s="86" t="s">
        <v>4157</v>
      </c>
      <c r="J8" s="84">
        <v>1</v>
      </c>
      <c r="K8" s="84">
        <v>1</v>
      </c>
      <c r="L8" s="87" t="s">
        <v>910</v>
      </c>
      <c r="M8" s="87" t="s">
        <v>911</v>
      </c>
      <c r="N8" s="87" t="s">
        <v>911</v>
      </c>
      <c r="O8" s="87" t="s">
        <v>928</v>
      </c>
      <c r="P8" s="88">
        <f t="shared" si="0"/>
        <v>0.05</v>
      </c>
      <c r="Q8" s="67"/>
      <c r="R8" s="72"/>
      <c r="S8" s="72"/>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row>
    <row r="9" spans="1:49" ht="15.75">
      <c r="A9" s="84">
        <v>84</v>
      </c>
      <c r="B9" s="85" t="s">
        <v>942</v>
      </c>
      <c r="C9" s="85" t="s">
        <v>8</v>
      </c>
      <c r="D9" s="85" t="s">
        <v>943</v>
      </c>
      <c r="E9" s="85" t="s">
        <v>944</v>
      </c>
      <c r="F9" s="85" t="s">
        <v>6</v>
      </c>
      <c r="G9" s="85" t="s">
        <v>8</v>
      </c>
      <c r="H9" s="85" t="s">
        <v>926</v>
      </c>
      <c r="I9" s="86" t="s">
        <v>4157</v>
      </c>
      <c r="J9" s="84" t="s">
        <v>945</v>
      </c>
      <c r="K9" s="84">
        <v>1</v>
      </c>
      <c r="L9" s="87" t="s">
        <v>910</v>
      </c>
      <c r="M9" s="87" t="s">
        <v>911</v>
      </c>
      <c r="N9" s="87" t="s">
        <v>911</v>
      </c>
      <c r="O9" s="87" t="s">
        <v>928</v>
      </c>
      <c r="P9" s="88">
        <f t="shared" si="0"/>
        <v>0.05</v>
      </c>
      <c r="Q9" s="68"/>
      <c r="R9" s="71"/>
      <c r="S9" s="71"/>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row>
    <row r="10" spans="1:49" ht="16.5">
      <c r="A10" s="84">
        <v>85</v>
      </c>
      <c r="B10" s="86" t="s">
        <v>3932</v>
      </c>
      <c r="C10" s="94" t="s">
        <v>946</v>
      </c>
      <c r="D10" s="85" t="s">
        <v>943</v>
      </c>
      <c r="E10" s="85" t="s">
        <v>947</v>
      </c>
      <c r="F10" s="85" t="s">
        <v>16</v>
      </c>
      <c r="G10" s="86" t="s">
        <v>3933</v>
      </c>
      <c r="H10" s="85" t="s">
        <v>926</v>
      </c>
      <c r="I10" s="86" t="s">
        <v>4157</v>
      </c>
      <c r="J10" s="84">
        <v>1</v>
      </c>
      <c r="K10" s="84">
        <v>1</v>
      </c>
      <c r="L10" s="87" t="s">
        <v>910</v>
      </c>
      <c r="M10" s="87" t="s">
        <v>911</v>
      </c>
      <c r="N10" s="87" t="s">
        <v>911</v>
      </c>
      <c r="O10" s="87" t="s">
        <v>928</v>
      </c>
      <c r="P10" s="88">
        <f t="shared" si="0"/>
        <v>0.05</v>
      </c>
      <c r="Q10" s="68"/>
      <c r="R10" s="71"/>
      <c r="S10" s="71"/>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row>
    <row r="11" spans="1:49" ht="16.5">
      <c r="A11" s="84">
        <v>93</v>
      </c>
      <c r="B11" s="86" t="s">
        <v>3934</v>
      </c>
      <c r="C11" s="94" t="s">
        <v>946</v>
      </c>
      <c r="D11" s="85" t="s">
        <v>948</v>
      </c>
      <c r="E11" s="85" t="s">
        <v>949</v>
      </c>
      <c r="F11" s="85" t="s">
        <v>16</v>
      </c>
      <c r="G11" s="85" t="s">
        <v>950</v>
      </c>
      <c r="H11" s="85" t="s">
        <v>926</v>
      </c>
      <c r="I11" s="86" t="s">
        <v>4157</v>
      </c>
      <c r="J11" s="84">
        <v>1</v>
      </c>
      <c r="K11" s="84">
        <v>1</v>
      </c>
      <c r="L11" s="87" t="s">
        <v>910</v>
      </c>
      <c r="M11" s="87" t="s">
        <v>911</v>
      </c>
      <c r="N11" s="87" t="s">
        <v>911</v>
      </c>
      <c r="O11" s="87" t="s">
        <v>928</v>
      </c>
      <c r="P11" s="88">
        <f t="shared" si="0"/>
        <v>0.05</v>
      </c>
      <c r="Q11" s="68"/>
      <c r="R11" s="71"/>
      <c r="S11" s="71"/>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row>
    <row r="12" spans="1:49" ht="15.75">
      <c r="A12" s="84">
        <v>101</v>
      </c>
      <c r="B12" s="85" t="s">
        <v>951</v>
      </c>
      <c r="C12" s="85" t="s">
        <v>739</v>
      </c>
      <c r="D12" s="85" t="s">
        <v>952</v>
      </c>
      <c r="E12" s="85" t="s">
        <v>953</v>
      </c>
      <c r="F12" s="85" t="s">
        <v>6</v>
      </c>
      <c r="G12" s="85" t="s">
        <v>739</v>
      </c>
      <c r="H12" s="85" t="s">
        <v>926</v>
      </c>
      <c r="I12" s="86" t="s">
        <v>4157</v>
      </c>
      <c r="J12" s="84" t="s">
        <v>945</v>
      </c>
      <c r="K12" s="84">
        <v>1</v>
      </c>
      <c r="L12" s="87" t="s">
        <v>910</v>
      </c>
      <c r="M12" s="87" t="s">
        <v>911</v>
      </c>
      <c r="N12" s="87" t="s">
        <v>911</v>
      </c>
      <c r="O12" s="87" t="s">
        <v>928</v>
      </c>
      <c r="P12" s="88">
        <f t="shared" si="0"/>
        <v>0.05</v>
      </c>
      <c r="Q12" s="68"/>
      <c r="R12" s="71"/>
      <c r="S12" s="71"/>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row>
    <row r="13" spans="1:49" ht="15.75">
      <c r="A13" s="84">
        <v>104</v>
      </c>
      <c r="B13" s="85" t="s">
        <v>954</v>
      </c>
      <c r="C13" s="85" t="s">
        <v>955</v>
      </c>
      <c r="D13" s="85" t="s">
        <v>956</v>
      </c>
      <c r="E13" s="85" t="s">
        <v>953</v>
      </c>
      <c r="F13" s="85" t="s">
        <v>6</v>
      </c>
      <c r="G13" s="85" t="s">
        <v>955</v>
      </c>
      <c r="H13" s="85" t="s">
        <v>926</v>
      </c>
      <c r="I13" s="86" t="s">
        <v>4157</v>
      </c>
      <c r="J13" s="84" t="s">
        <v>957</v>
      </c>
      <c r="K13" s="84">
        <v>1</v>
      </c>
      <c r="L13" s="87" t="s">
        <v>910</v>
      </c>
      <c r="M13" s="87" t="s">
        <v>911</v>
      </c>
      <c r="N13" s="87" t="s">
        <v>911</v>
      </c>
      <c r="O13" s="87" t="s">
        <v>928</v>
      </c>
      <c r="P13" s="88">
        <f t="shared" si="0"/>
        <v>0.05</v>
      </c>
      <c r="Q13" s="68"/>
      <c r="R13" s="71"/>
      <c r="S13" s="71"/>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row>
    <row r="14" spans="1:49" ht="15.75">
      <c r="A14" s="84">
        <v>109</v>
      </c>
      <c r="B14" s="85" t="s">
        <v>23</v>
      </c>
      <c r="C14" s="85" t="s">
        <v>19</v>
      </c>
      <c r="D14" s="85" t="s">
        <v>958</v>
      </c>
      <c r="E14" s="85" t="s">
        <v>959</v>
      </c>
      <c r="F14" s="85" t="s">
        <v>16</v>
      </c>
      <c r="G14" s="85" t="s">
        <v>19</v>
      </c>
      <c r="H14" s="85" t="s">
        <v>926</v>
      </c>
      <c r="I14" s="86" t="s">
        <v>4157</v>
      </c>
      <c r="J14" s="84" t="s">
        <v>918</v>
      </c>
      <c r="K14" s="84">
        <v>1</v>
      </c>
      <c r="L14" s="87" t="s">
        <v>910</v>
      </c>
      <c r="M14" s="87" t="s">
        <v>911</v>
      </c>
      <c r="N14" s="87" t="s">
        <v>911</v>
      </c>
      <c r="O14" s="87" t="s">
        <v>928</v>
      </c>
      <c r="P14" s="88">
        <f t="shared" si="0"/>
        <v>0.05</v>
      </c>
      <c r="Q14" s="68"/>
      <c r="R14" s="73"/>
      <c r="S14" s="73"/>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row>
    <row r="15" spans="1:49" ht="15.75">
      <c r="A15" s="84">
        <v>165</v>
      </c>
      <c r="B15" s="85" t="s">
        <v>960</v>
      </c>
      <c r="C15" s="85" t="s">
        <v>961</v>
      </c>
      <c r="D15" s="85" t="s">
        <v>962</v>
      </c>
      <c r="E15" s="85" t="s">
        <v>920</v>
      </c>
      <c r="F15" s="85" t="s">
        <v>608</v>
      </c>
      <c r="G15" s="85" t="s">
        <v>961</v>
      </c>
      <c r="H15" s="85" t="s">
        <v>926</v>
      </c>
      <c r="I15" s="86" t="s">
        <v>4157</v>
      </c>
      <c r="J15" s="84" t="s">
        <v>963</v>
      </c>
      <c r="K15" s="84">
        <v>1</v>
      </c>
      <c r="L15" s="87" t="s">
        <v>910</v>
      </c>
      <c r="M15" s="87" t="s">
        <v>911</v>
      </c>
      <c r="N15" s="87" t="s">
        <v>911</v>
      </c>
      <c r="O15" s="87" t="s">
        <v>928</v>
      </c>
      <c r="P15" s="88">
        <f t="shared" si="0"/>
        <v>0.05</v>
      </c>
      <c r="Q15" s="68"/>
      <c r="R15" s="71"/>
      <c r="S15" s="71"/>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row>
    <row r="16" spans="1:49" ht="15.75">
      <c r="A16" s="84">
        <v>354</v>
      </c>
      <c r="B16" s="85" t="s">
        <v>964</v>
      </c>
      <c r="C16" s="85" t="s">
        <v>914</v>
      </c>
      <c r="D16" s="85" t="s">
        <v>965</v>
      </c>
      <c r="E16" s="85" t="s">
        <v>966</v>
      </c>
      <c r="F16" s="85" t="s">
        <v>46</v>
      </c>
      <c r="G16" s="85" t="s">
        <v>917</v>
      </c>
      <c r="H16" s="85" t="s">
        <v>926</v>
      </c>
      <c r="I16" s="86" t="s">
        <v>4157</v>
      </c>
      <c r="J16" s="84">
        <v>1</v>
      </c>
      <c r="K16" s="84">
        <v>1</v>
      </c>
      <c r="L16" s="87" t="s">
        <v>910</v>
      </c>
      <c r="M16" s="87" t="s">
        <v>911</v>
      </c>
      <c r="N16" s="87" t="s">
        <v>911</v>
      </c>
      <c r="O16" s="87" t="s">
        <v>928</v>
      </c>
      <c r="P16" s="88">
        <f t="shared" si="0"/>
        <v>0.05</v>
      </c>
      <c r="Q16" s="67"/>
      <c r="R16" s="71"/>
      <c r="S16" s="71"/>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row>
    <row r="17" spans="1:49" ht="15.75">
      <c r="A17" s="84">
        <v>356</v>
      </c>
      <c r="B17" s="85" t="s">
        <v>260</v>
      </c>
      <c r="C17" s="85" t="s">
        <v>259</v>
      </c>
      <c r="D17" s="85" t="s">
        <v>967</v>
      </c>
      <c r="E17" s="85" t="s">
        <v>968</v>
      </c>
      <c r="F17" s="85" t="s">
        <v>26</v>
      </c>
      <c r="G17" s="85" t="s">
        <v>969</v>
      </c>
      <c r="H17" s="85" t="s">
        <v>926</v>
      </c>
      <c r="I17" s="86" t="s">
        <v>4157</v>
      </c>
      <c r="J17" s="84">
        <v>1</v>
      </c>
      <c r="K17" s="84">
        <v>1</v>
      </c>
      <c r="L17" s="87" t="s">
        <v>910</v>
      </c>
      <c r="M17" s="87" t="s">
        <v>911</v>
      </c>
      <c r="N17" s="87" t="s">
        <v>911</v>
      </c>
      <c r="O17" s="87" t="s">
        <v>928</v>
      </c>
      <c r="P17" s="88">
        <f t="shared" si="0"/>
        <v>0.05</v>
      </c>
      <c r="Q17" s="67"/>
      <c r="R17" s="71"/>
      <c r="S17" s="71"/>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row>
    <row r="18" spans="1:49" ht="16.5">
      <c r="A18" s="84">
        <v>385</v>
      </c>
      <c r="B18" s="85" t="s">
        <v>970</v>
      </c>
      <c r="C18" s="94" t="s">
        <v>720</v>
      </c>
      <c r="D18" s="85" t="s">
        <v>971</v>
      </c>
      <c r="E18" s="85" t="s">
        <v>972</v>
      </c>
      <c r="F18" s="85" t="s">
        <v>58</v>
      </c>
      <c r="G18" s="86" t="s">
        <v>3935</v>
      </c>
      <c r="H18" s="85" t="s">
        <v>926</v>
      </c>
      <c r="I18" s="86" t="s">
        <v>4157</v>
      </c>
      <c r="J18" s="84">
        <v>1</v>
      </c>
      <c r="K18" s="84">
        <v>1</v>
      </c>
      <c r="L18" s="87" t="s">
        <v>910</v>
      </c>
      <c r="M18" s="87" t="s">
        <v>911</v>
      </c>
      <c r="N18" s="87" t="s">
        <v>911</v>
      </c>
      <c r="O18" s="87" t="s">
        <v>928</v>
      </c>
      <c r="P18" s="88">
        <f t="shared" si="0"/>
        <v>0.05</v>
      </c>
      <c r="Q18" s="67"/>
      <c r="R18" s="71"/>
      <c r="S18" s="71"/>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row>
    <row r="19" spans="1:49" ht="15.75">
      <c r="A19" s="84">
        <v>400</v>
      </c>
      <c r="B19" s="85" t="s">
        <v>973</v>
      </c>
      <c r="C19" s="85" t="s">
        <v>914</v>
      </c>
      <c r="D19" s="85" t="s">
        <v>915</v>
      </c>
      <c r="E19" s="85" t="s">
        <v>974</v>
      </c>
      <c r="F19" s="85" t="s">
        <v>46</v>
      </c>
      <c r="G19" s="85" t="s">
        <v>975</v>
      </c>
      <c r="H19" s="85" t="s">
        <v>926</v>
      </c>
      <c r="I19" s="86" t="s">
        <v>4157</v>
      </c>
      <c r="J19" s="84" t="s">
        <v>918</v>
      </c>
      <c r="K19" s="84">
        <v>1</v>
      </c>
      <c r="L19" s="87" t="s">
        <v>910</v>
      </c>
      <c r="M19" s="87" t="s">
        <v>911</v>
      </c>
      <c r="N19" s="87" t="s">
        <v>911</v>
      </c>
      <c r="O19" s="87" t="s">
        <v>928</v>
      </c>
      <c r="P19" s="88">
        <f t="shared" si="0"/>
        <v>0.05</v>
      </c>
      <c r="Q19" s="68"/>
      <c r="R19" s="71"/>
      <c r="S19" s="71"/>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row>
    <row r="20" spans="1:49" ht="15.75">
      <c r="A20" s="84">
        <v>405</v>
      </c>
      <c r="B20" s="85" t="s">
        <v>976</v>
      </c>
      <c r="C20" s="85" t="s">
        <v>8</v>
      </c>
      <c r="D20" s="85" t="s">
        <v>977</v>
      </c>
      <c r="E20" s="85" t="s">
        <v>978</v>
      </c>
      <c r="F20" s="85" t="s">
        <v>6</v>
      </c>
      <c r="G20" s="85" t="s">
        <v>8</v>
      </c>
      <c r="H20" s="85" t="s">
        <v>926</v>
      </c>
      <c r="I20" s="86" t="s">
        <v>4157</v>
      </c>
      <c r="J20" s="84" t="s">
        <v>963</v>
      </c>
      <c r="K20" s="84">
        <v>1</v>
      </c>
      <c r="L20" s="87" t="s">
        <v>910</v>
      </c>
      <c r="M20" s="87" t="s">
        <v>911</v>
      </c>
      <c r="N20" s="87" t="s">
        <v>911</v>
      </c>
      <c r="O20" s="87" t="s">
        <v>928</v>
      </c>
      <c r="P20" s="88">
        <f t="shared" si="0"/>
        <v>0.05</v>
      </c>
      <c r="Q20" s="68"/>
      <c r="R20" s="71"/>
      <c r="S20" s="71"/>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row>
    <row r="21" spans="1:49" ht="15.75">
      <c r="A21" s="84">
        <v>451</v>
      </c>
      <c r="B21" s="85" t="s">
        <v>979</v>
      </c>
      <c r="C21" s="85" t="s">
        <v>980</v>
      </c>
      <c r="D21" s="85" t="s">
        <v>981</v>
      </c>
      <c r="E21" s="85" t="s">
        <v>982</v>
      </c>
      <c r="F21" s="85" t="s">
        <v>46</v>
      </c>
      <c r="G21" s="85" t="s">
        <v>980</v>
      </c>
      <c r="H21" s="85" t="s">
        <v>926</v>
      </c>
      <c r="I21" s="86" t="s">
        <v>4157</v>
      </c>
      <c r="J21" s="84" t="s">
        <v>909</v>
      </c>
      <c r="K21" s="84">
        <v>1</v>
      </c>
      <c r="L21" s="87" t="s">
        <v>910</v>
      </c>
      <c r="M21" s="87" t="s">
        <v>911</v>
      </c>
      <c r="N21" s="87" t="s">
        <v>911</v>
      </c>
      <c r="O21" s="87" t="s">
        <v>928</v>
      </c>
      <c r="P21" s="88">
        <f t="shared" si="0"/>
        <v>0.05</v>
      </c>
      <c r="Q21" s="67"/>
      <c r="R21" s="73"/>
      <c r="S21" s="73"/>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row>
    <row r="22" spans="1:49" ht="15.75">
      <c r="A22" s="84">
        <v>518</v>
      </c>
      <c r="B22" s="85" t="s">
        <v>983</v>
      </c>
      <c r="C22" s="85" t="s">
        <v>914</v>
      </c>
      <c r="D22" s="85" t="s">
        <v>984</v>
      </c>
      <c r="E22" s="85" t="s">
        <v>916</v>
      </c>
      <c r="F22" s="85" t="s">
        <v>46</v>
      </c>
      <c r="G22" s="85" t="s">
        <v>975</v>
      </c>
      <c r="H22" s="85" t="s">
        <v>926</v>
      </c>
      <c r="I22" s="86" t="s">
        <v>4157</v>
      </c>
      <c r="J22" s="84" t="s">
        <v>985</v>
      </c>
      <c r="K22" s="84">
        <v>2</v>
      </c>
      <c r="L22" s="87" t="s">
        <v>910</v>
      </c>
      <c r="M22" s="87" t="s">
        <v>911</v>
      </c>
      <c r="N22" s="87" t="s">
        <v>911</v>
      </c>
      <c r="O22" s="87" t="s">
        <v>928</v>
      </c>
      <c r="P22" s="88">
        <f t="shared" si="0"/>
        <v>0.05</v>
      </c>
      <c r="Q22" s="68"/>
      <c r="R22" s="71"/>
      <c r="S22" s="71"/>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row>
    <row r="23" spans="1:49" ht="15.75">
      <c r="A23" s="84">
        <v>552</v>
      </c>
      <c r="B23" s="89" t="s">
        <v>4159</v>
      </c>
      <c r="C23" s="90" t="s">
        <v>986</v>
      </c>
      <c r="D23" s="91">
        <v>44193</v>
      </c>
      <c r="E23" s="90" t="s">
        <v>987</v>
      </c>
      <c r="F23" s="90" t="s">
        <v>6</v>
      </c>
      <c r="G23" s="90" t="s">
        <v>986</v>
      </c>
      <c r="H23" s="89" t="s">
        <v>4160</v>
      </c>
      <c r="I23" s="89" t="s">
        <v>4158</v>
      </c>
      <c r="J23" s="84" t="s">
        <v>909</v>
      </c>
      <c r="K23" s="84">
        <v>1</v>
      </c>
      <c r="L23" s="92">
        <v>0.1</v>
      </c>
      <c r="M23" s="92">
        <v>1</v>
      </c>
      <c r="N23" s="92">
        <v>1</v>
      </c>
      <c r="O23" s="92">
        <v>0.5</v>
      </c>
      <c r="P23" s="88">
        <f t="shared" si="0"/>
        <v>0.05</v>
      </c>
      <c r="Q23" s="67"/>
      <c r="R23" s="71"/>
      <c r="S23" s="71"/>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row>
    <row r="24" spans="1:49" ht="15.75">
      <c r="A24" s="84">
        <v>567</v>
      </c>
      <c r="B24" s="89" t="s">
        <v>3936</v>
      </c>
      <c r="C24" s="90" t="s">
        <v>986</v>
      </c>
      <c r="D24" s="91">
        <v>44166</v>
      </c>
      <c r="E24" s="90" t="s">
        <v>932</v>
      </c>
      <c r="F24" s="90" t="s">
        <v>6</v>
      </c>
      <c r="G24" s="90" t="s">
        <v>986</v>
      </c>
      <c r="H24" s="89" t="s">
        <v>4160</v>
      </c>
      <c r="I24" s="89" t="s">
        <v>4158</v>
      </c>
      <c r="J24" s="84" t="s">
        <v>927</v>
      </c>
      <c r="K24" s="84">
        <v>1</v>
      </c>
      <c r="L24" s="92">
        <v>0.1</v>
      </c>
      <c r="M24" s="92">
        <v>1</v>
      </c>
      <c r="N24" s="92">
        <v>1</v>
      </c>
      <c r="O24" s="92">
        <v>0.5</v>
      </c>
      <c r="P24" s="88">
        <f t="shared" si="0"/>
        <v>0.05</v>
      </c>
      <c r="Q24" s="68"/>
      <c r="R24" s="71"/>
      <c r="S24" s="71"/>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row>
    <row r="25" spans="1:49" ht="15.75">
      <c r="A25" s="84">
        <v>634</v>
      </c>
      <c r="B25" s="90" t="s">
        <v>988</v>
      </c>
      <c r="C25" s="90" t="s">
        <v>593</v>
      </c>
      <c r="D25" s="91">
        <v>44044</v>
      </c>
      <c r="E25" s="90" t="s">
        <v>989</v>
      </c>
      <c r="F25" s="90" t="s">
        <v>6</v>
      </c>
      <c r="G25" s="90" t="s">
        <v>593</v>
      </c>
      <c r="H25" s="89" t="s">
        <v>4160</v>
      </c>
      <c r="I25" s="89" t="s">
        <v>4158</v>
      </c>
      <c r="J25" s="84" t="s">
        <v>957</v>
      </c>
      <c r="K25" s="84">
        <v>1</v>
      </c>
      <c r="L25" s="92">
        <v>0.1</v>
      </c>
      <c r="M25" s="92">
        <v>1</v>
      </c>
      <c r="N25" s="92">
        <v>1</v>
      </c>
      <c r="O25" s="92">
        <v>0.5</v>
      </c>
      <c r="P25" s="88">
        <f t="shared" si="0"/>
        <v>0.05</v>
      </c>
      <c r="Q25" s="68"/>
      <c r="R25" s="71"/>
      <c r="S25" s="71"/>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row>
    <row r="26" spans="1:49" ht="15.75">
      <c r="A26" s="84">
        <v>637</v>
      </c>
      <c r="B26" s="90" t="s">
        <v>990</v>
      </c>
      <c r="C26" s="90" t="s">
        <v>991</v>
      </c>
      <c r="D26" s="91">
        <v>44033</v>
      </c>
      <c r="E26" s="89" t="s">
        <v>4161</v>
      </c>
      <c r="F26" s="90" t="s">
        <v>602</v>
      </c>
      <c r="G26" s="90" t="s">
        <v>991</v>
      </c>
      <c r="H26" s="89" t="s">
        <v>4160</v>
      </c>
      <c r="I26" s="89" t="s">
        <v>4158</v>
      </c>
      <c r="J26" s="84" t="s">
        <v>957</v>
      </c>
      <c r="K26" s="84">
        <v>1</v>
      </c>
      <c r="L26" s="92">
        <v>0.1</v>
      </c>
      <c r="M26" s="92">
        <v>1</v>
      </c>
      <c r="N26" s="92">
        <v>1</v>
      </c>
      <c r="O26" s="92">
        <v>0.5</v>
      </c>
      <c r="P26" s="88">
        <f t="shared" si="0"/>
        <v>0.05</v>
      </c>
      <c r="Q26" s="68"/>
      <c r="R26" s="71"/>
      <c r="S26" s="71"/>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row>
    <row r="27" spans="1:49" ht="15.75">
      <c r="A27" s="84">
        <v>675</v>
      </c>
      <c r="B27" s="89" t="s">
        <v>4162</v>
      </c>
      <c r="C27" s="90" t="s">
        <v>992</v>
      </c>
      <c r="D27" s="91">
        <v>43952</v>
      </c>
      <c r="E27" s="90" t="s">
        <v>982</v>
      </c>
      <c r="F27" s="90" t="s">
        <v>46</v>
      </c>
      <c r="G27" s="90" t="s">
        <v>992</v>
      </c>
      <c r="H27" s="89" t="s">
        <v>4160</v>
      </c>
      <c r="I27" s="89" t="s">
        <v>4158</v>
      </c>
      <c r="J27" s="84" t="s">
        <v>927</v>
      </c>
      <c r="K27" s="84">
        <v>1</v>
      </c>
      <c r="L27" s="92">
        <v>0.1</v>
      </c>
      <c r="M27" s="92">
        <v>1</v>
      </c>
      <c r="N27" s="92">
        <v>1</v>
      </c>
      <c r="O27" s="92">
        <v>0.5</v>
      </c>
      <c r="P27" s="88">
        <f t="shared" si="0"/>
        <v>0.05</v>
      </c>
      <c r="Q27" s="68"/>
      <c r="R27" s="71"/>
      <c r="S27" s="71"/>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row>
    <row r="28" spans="1:49" ht="15.75">
      <c r="A28" s="84">
        <v>712</v>
      </c>
      <c r="B28" s="89" t="s">
        <v>3937</v>
      </c>
      <c r="C28" s="90" t="s">
        <v>770</v>
      </c>
      <c r="D28" s="91">
        <v>43845</v>
      </c>
      <c r="E28" s="90" t="s">
        <v>978</v>
      </c>
      <c r="F28" s="90" t="s">
        <v>477</v>
      </c>
      <c r="G28" s="90" t="s">
        <v>770</v>
      </c>
      <c r="H28" s="89" t="s">
        <v>4160</v>
      </c>
      <c r="I28" s="89" t="s">
        <v>4158</v>
      </c>
      <c r="J28" s="84" t="s">
        <v>927</v>
      </c>
      <c r="K28" s="84">
        <v>1</v>
      </c>
      <c r="L28" s="92">
        <v>0.1</v>
      </c>
      <c r="M28" s="92">
        <v>1</v>
      </c>
      <c r="N28" s="92">
        <v>1</v>
      </c>
      <c r="O28" s="92">
        <v>0.5</v>
      </c>
      <c r="P28" s="88">
        <f t="shared" si="0"/>
        <v>0.05</v>
      </c>
      <c r="Q28" s="67"/>
      <c r="R28" s="71"/>
      <c r="S28" s="71"/>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row>
    <row r="29" spans="1:49" ht="15.75">
      <c r="A29" s="84">
        <v>750</v>
      </c>
      <c r="B29" s="89" t="s">
        <v>3938</v>
      </c>
      <c r="C29" s="90" t="s">
        <v>993</v>
      </c>
      <c r="D29" s="91">
        <v>43773</v>
      </c>
      <c r="E29" s="90" t="s">
        <v>982</v>
      </c>
      <c r="F29" s="90" t="s">
        <v>6</v>
      </c>
      <c r="G29" s="90" t="s">
        <v>993</v>
      </c>
      <c r="H29" s="89" t="s">
        <v>4160</v>
      </c>
      <c r="I29" s="89" t="s">
        <v>4158</v>
      </c>
      <c r="J29" s="84" t="s">
        <v>909</v>
      </c>
      <c r="K29" s="84">
        <v>1</v>
      </c>
      <c r="L29" s="92">
        <v>0.1</v>
      </c>
      <c r="M29" s="92">
        <v>1</v>
      </c>
      <c r="N29" s="92">
        <v>1</v>
      </c>
      <c r="O29" s="92">
        <v>0.5</v>
      </c>
      <c r="P29" s="88">
        <f t="shared" si="0"/>
        <v>0.05</v>
      </c>
      <c r="Q29" s="68"/>
      <c r="R29" s="71"/>
      <c r="S29" s="71"/>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row>
    <row r="30" spans="1:49" ht="15.75">
      <c r="A30" s="84">
        <v>781</v>
      </c>
      <c r="B30" s="90" t="s">
        <v>994</v>
      </c>
      <c r="C30" s="90" t="s">
        <v>993</v>
      </c>
      <c r="D30" s="91">
        <v>43707</v>
      </c>
      <c r="E30" s="90" t="s">
        <v>989</v>
      </c>
      <c r="F30" s="90" t="s">
        <v>6</v>
      </c>
      <c r="G30" s="90" t="s">
        <v>993</v>
      </c>
      <c r="H30" s="89" t="s">
        <v>4160</v>
      </c>
      <c r="I30" s="89" t="s">
        <v>4158</v>
      </c>
      <c r="J30" s="84" t="s">
        <v>957</v>
      </c>
      <c r="K30" s="84">
        <v>1</v>
      </c>
      <c r="L30" s="92">
        <v>0.1</v>
      </c>
      <c r="M30" s="92">
        <v>1</v>
      </c>
      <c r="N30" s="92">
        <v>1</v>
      </c>
      <c r="O30" s="92">
        <v>0.5</v>
      </c>
      <c r="P30" s="88">
        <f t="shared" si="0"/>
        <v>0.05</v>
      </c>
      <c r="Q30" s="68"/>
      <c r="R30" s="73"/>
      <c r="S30" s="73"/>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row>
    <row r="31" spans="1:49" ht="15.75">
      <c r="A31" s="84">
        <v>792</v>
      </c>
      <c r="B31" s="90" t="s">
        <v>995</v>
      </c>
      <c r="C31" s="90" t="s">
        <v>593</v>
      </c>
      <c r="D31" s="91">
        <v>43678</v>
      </c>
      <c r="E31" s="90" t="s">
        <v>982</v>
      </c>
      <c r="F31" s="90" t="s">
        <v>6</v>
      </c>
      <c r="G31" s="90" t="s">
        <v>593</v>
      </c>
      <c r="H31" s="89" t="s">
        <v>4160</v>
      </c>
      <c r="I31" s="89" t="s">
        <v>4158</v>
      </c>
      <c r="J31" s="84" t="s">
        <v>957</v>
      </c>
      <c r="K31" s="84">
        <v>1</v>
      </c>
      <c r="L31" s="92">
        <v>0.1</v>
      </c>
      <c r="M31" s="92">
        <v>1</v>
      </c>
      <c r="N31" s="92">
        <v>1</v>
      </c>
      <c r="O31" s="92">
        <v>0.5</v>
      </c>
      <c r="P31" s="88">
        <f t="shared" si="0"/>
        <v>0.05</v>
      </c>
      <c r="Q31" s="68"/>
      <c r="R31" s="71"/>
      <c r="S31" s="71"/>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row>
    <row r="32" spans="1:49" ht="15.75">
      <c r="A32" s="84">
        <v>819</v>
      </c>
      <c r="B32" s="90" t="s">
        <v>996</v>
      </c>
      <c r="C32" s="90" t="s">
        <v>986</v>
      </c>
      <c r="D32" s="91">
        <v>43621</v>
      </c>
      <c r="E32" s="90" t="s">
        <v>997</v>
      </c>
      <c r="F32" s="90" t="s">
        <v>6</v>
      </c>
      <c r="G32" s="90" t="s">
        <v>986</v>
      </c>
      <c r="H32" s="89" t="s">
        <v>4160</v>
      </c>
      <c r="I32" s="89" t="s">
        <v>4158</v>
      </c>
      <c r="J32" s="84" t="s">
        <v>909</v>
      </c>
      <c r="K32" s="84">
        <v>1</v>
      </c>
      <c r="L32" s="92">
        <v>0.1</v>
      </c>
      <c r="M32" s="92">
        <v>1</v>
      </c>
      <c r="N32" s="92">
        <v>1</v>
      </c>
      <c r="O32" s="92">
        <v>0.5</v>
      </c>
      <c r="P32" s="88">
        <f t="shared" si="0"/>
        <v>0.05</v>
      </c>
      <c r="Q32" s="67"/>
      <c r="R32" s="73"/>
      <c r="S32" s="73"/>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row>
    <row r="33" spans="1:49" ht="15.75">
      <c r="A33" s="84">
        <v>823</v>
      </c>
      <c r="B33" s="90" t="s">
        <v>998</v>
      </c>
      <c r="C33" s="90" t="s">
        <v>593</v>
      </c>
      <c r="D33" s="91">
        <v>43617</v>
      </c>
      <c r="E33" s="90" t="s">
        <v>982</v>
      </c>
      <c r="F33" s="90" t="s">
        <v>6</v>
      </c>
      <c r="G33" s="90" t="s">
        <v>593</v>
      </c>
      <c r="H33" s="89" t="s">
        <v>4160</v>
      </c>
      <c r="I33" s="89" t="s">
        <v>4158</v>
      </c>
      <c r="J33" s="84" t="s">
        <v>927</v>
      </c>
      <c r="K33" s="84">
        <v>1</v>
      </c>
      <c r="L33" s="92">
        <v>0.1</v>
      </c>
      <c r="M33" s="92">
        <v>1</v>
      </c>
      <c r="N33" s="92">
        <v>1</v>
      </c>
      <c r="O33" s="92">
        <v>0.5</v>
      </c>
      <c r="P33" s="88">
        <f t="shared" si="0"/>
        <v>0.05</v>
      </c>
      <c r="Q33" s="67"/>
      <c r="R33" s="71"/>
      <c r="S33" s="71"/>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row>
    <row r="34" spans="1:49" ht="15.75">
      <c r="A34" s="84">
        <v>878</v>
      </c>
      <c r="B34" s="89" t="s">
        <v>3939</v>
      </c>
      <c r="C34" s="90" t="s">
        <v>843</v>
      </c>
      <c r="D34" s="91">
        <v>43479</v>
      </c>
      <c r="E34" s="90" t="s">
        <v>920</v>
      </c>
      <c r="F34" s="90" t="s">
        <v>844</v>
      </c>
      <c r="G34" s="90" t="s">
        <v>843</v>
      </c>
      <c r="H34" s="89" t="s">
        <v>4160</v>
      </c>
      <c r="I34" s="89" t="s">
        <v>4158</v>
      </c>
      <c r="J34" s="84" t="s">
        <v>909</v>
      </c>
      <c r="K34" s="84">
        <v>1</v>
      </c>
      <c r="L34" s="92">
        <v>0.1</v>
      </c>
      <c r="M34" s="92">
        <v>1</v>
      </c>
      <c r="N34" s="92">
        <v>1</v>
      </c>
      <c r="O34" s="92">
        <v>0.5</v>
      </c>
      <c r="P34" s="88">
        <f t="shared" si="0"/>
        <v>0.05</v>
      </c>
      <c r="Q34" s="67"/>
      <c r="R34" s="71"/>
      <c r="S34" s="71"/>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row>
    <row r="35" spans="1:49" ht="15.75">
      <c r="A35" s="84">
        <v>709</v>
      </c>
      <c r="B35" s="84" t="s">
        <v>999</v>
      </c>
      <c r="C35" s="90" t="s">
        <v>1000</v>
      </c>
      <c r="D35" s="91">
        <v>43850</v>
      </c>
      <c r="E35" s="84" t="s">
        <v>1001</v>
      </c>
      <c r="F35" s="90" t="s">
        <v>670</v>
      </c>
      <c r="G35" s="90" t="s">
        <v>1000</v>
      </c>
      <c r="H35" s="89" t="s">
        <v>4160</v>
      </c>
      <c r="I35" s="92" t="s">
        <v>1002</v>
      </c>
      <c r="J35" s="89" t="s">
        <v>3940</v>
      </c>
      <c r="K35" s="95">
        <v>9</v>
      </c>
      <c r="L35" s="92">
        <v>2.4147806004618899</v>
      </c>
      <c r="M35" s="92">
        <v>1</v>
      </c>
      <c r="N35" s="92">
        <v>0.05</v>
      </c>
      <c r="O35" s="92">
        <v>0.5</v>
      </c>
      <c r="P35" s="88">
        <f t="shared" si="0"/>
        <v>6.0369515011547248E-2</v>
      </c>
      <c r="Q35" s="66"/>
      <c r="R35" s="71"/>
      <c r="S35" s="71"/>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row>
    <row r="36" spans="1:49" ht="15.75">
      <c r="A36" s="84">
        <v>264</v>
      </c>
      <c r="B36" s="85" t="s">
        <v>1003</v>
      </c>
      <c r="C36" s="85" t="s">
        <v>914</v>
      </c>
      <c r="D36" s="85" t="s">
        <v>1004</v>
      </c>
      <c r="E36" s="85" t="s">
        <v>1005</v>
      </c>
      <c r="F36" s="85" t="s">
        <v>46</v>
      </c>
      <c r="G36" s="85" t="s">
        <v>1006</v>
      </c>
      <c r="H36" s="85" t="s">
        <v>908</v>
      </c>
      <c r="I36" s="86" t="s">
        <v>4163</v>
      </c>
      <c r="J36" s="84" t="s">
        <v>963</v>
      </c>
      <c r="K36" s="84">
        <v>1</v>
      </c>
      <c r="L36" s="87" t="s">
        <v>912</v>
      </c>
      <c r="M36" s="87" t="s">
        <v>911</v>
      </c>
      <c r="N36" s="87" t="s">
        <v>911</v>
      </c>
      <c r="O36" s="87" t="s">
        <v>912</v>
      </c>
      <c r="P36" s="88">
        <f t="shared" si="0"/>
        <v>0.09</v>
      </c>
      <c r="Q36" s="68"/>
      <c r="R36" s="71"/>
      <c r="S36" s="71"/>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row>
    <row r="37" spans="1:49" ht="15.75">
      <c r="A37" s="84">
        <v>370</v>
      </c>
      <c r="B37" s="85" t="s">
        <v>1007</v>
      </c>
      <c r="C37" s="85" t="s">
        <v>1008</v>
      </c>
      <c r="D37" s="85" t="s">
        <v>1009</v>
      </c>
      <c r="E37" s="85" t="s">
        <v>1010</v>
      </c>
      <c r="F37" s="85" t="s">
        <v>12</v>
      </c>
      <c r="G37" s="85" t="s">
        <v>1011</v>
      </c>
      <c r="H37" s="85" t="s">
        <v>908</v>
      </c>
      <c r="I37" s="86" t="s">
        <v>4163</v>
      </c>
      <c r="J37" s="84" t="s">
        <v>927</v>
      </c>
      <c r="K37" s="84">
        <v>1</v>
      </c>
      <c r="L37" s="87" t="s">
        <v>912</v>
      </c>
      <c r="M37" s="87" t="s">
        <v>911</v>
      </c>
      <c r="N37" s="87" t="s">
        <v>911</v>
      </c>
      <c r="O37" s="87" t="s">
        <v>912</v>
      </c>
      <c r="P37" s="88">
        <f t="shared" si="0"/>
        <v>0.09</v>
      </c>
      <c r="Q37" s="67"/>
      <c r="R37" s="71"/>
      <c r="S37" s="71"/>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row>
    <row r="38" spans="1:49" ht="15.75">
      <c r="A38" s="84">
        <v>416</v>
      </c>
      <c r="B38" s="85" t="s">
        <v>1012</v>
      </c>
      <c r="C38" s="85" t="s">
        <v>914</v>
      </c>
      <c r="D38" s="85" t="s">
        <v>1013</v>
      </c>
      <c r="E38" s="85" t="s">
        <v>1014</v>
      </c>
      <c r="F38" s="85" t="s">
        <v>46</v>
      </c>
      <c r="G38" s="85" t="s">
        <v>975</v>
      </c>
      <c r="H38" s="85" t="s">
        <v>908</v>
      </c>
      <c r="I38" s="86" t="s">
        <v>4163</v>
      </c>
      <c r="J38" s="84" t="s">
        <v>909</v>
      </c>
      <c r="K38" s="84">
        <v>1</v>
      </c>
      <c r="L38" s="87" t="s">
        <v>912</v>
      </c>
      <c r="M38" s="87" t="s">
        <v>911</v>
      </c>
      <c r="N38" s="87" t="s">
        <v>911</v>
      </c>
      <c r="O38" s="87" t="s">
        <v>912</v>
      </c>
      <c r="P38" s="88">
        <f t="shared" si="0"/>
        <v>0.09</v>
      </c>
      <c r="Q38" s="67"/>
      <c r="R38" s="71"/>
      <c r="S38" s="71"/>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row>
    <row r="39" spans="1:49" ht="15.75">
      <c r="A39" s="84">
        <v>471</v>
      </c>
      <c r="B39" s="94" t="s">
        <v>1015</v>
      </c>
      <c r="C39" s="85" t="s">
        <v>597</v>
      </c>
      <c r="D39" s="85" t="s">
        <v>1016</v>
      </c>
      <c r="E39" s="85" t="s">
        <v>920</v>
      </c>
      <c r="F39" s="85" t="s">
        <v>58</v>
      </c>
      <c r="G39" s="85" t="s">
        <v>597</v>
      </c>
      <c r="H39" s="85" t="s">
        <v>908</v>
      </c>
      <c r="I39" s="86" t="s">
        <v>4163</v>
      </c>
      <c r="J39" s="84"/>
      <c r="K39" s="84"/>
      <c r="L39" s="87" t="s">
        <v>912</v>
      </c>
      <c r="M39" s="87" t="s">
        <v>911</v>
      </c>
      <c r="N39" s="87" t="s">
        <v>911</v>
      </c>
      <c r="O39" s="87" t="s">
        <v>912</v>
      </c>
      <c r="P39" s="88">
        <f t="shared" si="0"/>
        <v>0.09</v>
      </c>
      <c r="Q39" s="68"/>
      <c r="R39" s="67"/>
      <c r="S39" s="67"/>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row>
    <row r="40" spans="1:49" ht="15.75">
      <c r="A40" s="84">
        <v>11</v>
      </c>
      <c r="B40" s="84" t="s">
        <v>148</v>
      </c>
      <c r="C40" s="84" t="s">
        <v>147</v>
      </c>
      <c r="D40" s="84" t="s">
        <v>931</v>
      </c>
      <c r="E40" s="84" t="s">
        <v>932</v>
      </c>
      <c r="F40" s="84" t="s">
        <v>58</v>
      </c>
      <c r="G40" s="84" t="s">
        <v>1017</v>
      </c>
      <c r="H40" s="84" t="s">
        <v>1018</v>
      </c>
      <c r="I40" s="86" t="s">
        <v>4157</v>
      </c>
      <c r="J40" s="85" t="s">
        <v>911</v>
      </c>
      <c r="K40" s="85" t="s">
        <v>911</v>
      </c>
      <c r="L40" s="87" t="s">
        <v>910</v>
      </c>
      <c r="M40" s="87" t="s">
        <v>911</v>
      </c>
      <c r="N40" s="87" t="s">
        <v>911</v>
      </c>
      <c r="O40" s="87" t="s">
        <v>911</v>
      </c>
      <c r="P40" s="88">
        <f t="shared" si="0"/>
        <v>0.1</v>
      </c>
      <c r="Q40" s="71"/>
      <c r="R40" s="67"/>
      <c r="S40" s="67"/>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row>
    <row r="41" spans="1:49" ht="15.75">
      <c r="A41" s="84">
        <v>18</v>
      </c>
      <c r="B41" s="85" t="s">
        <v>1019</v>
      </c>
      <c r="C41" s="85" t="s">
        <v>685</v>
      </c>
      <c r="D41" s="85" t="s">
        <v>1020</v>
      </c>
      <c r="E41" s="85" t="s">
        <v>1021</v>
      </c>
      <c r="F41" s="85" t="s">
        <v>6</v>
      </c>
      <c r="G41" s="85" t="s">
        <v>685</v>
      </c>
      <c r="H41" s="85" t="s">
        <v>1022</v>
      </c>
      <c r="I41" s="86" t="s">
        <v>4157</v>
      </c>
      <c r="J41" s="84">
        <v>1</v>
      </c>
      <c r="K41" s="84">
        <v>1</v>
      </c>
      <c r="L41" s="87" t="s">
        <v>910</v>
      </c>
      <c r="M41" s="87" t="s">
        <v>911</v>
      </c>
      <c r="N41" s="87" t="s">
        <v>911</v>
      </c>
      <c r="O41" s="87" t="s">
        <v>911</v>
      </c>
      <c r="P41" s="88">
        <f t="shared" si="0"/>
        <v>0.1</v>
      </c>
      <c r="Q41" s="71"/>
      <c r="R41" s="67"/>
      <c r="S41" s="67"/>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row>
    <row r="42" spans="1:49" ht="15.75">
      <c r="A42" s="84">
        <v>33</v>
      </c>
      <c r="B42" s="85" t="s">
        <v>1023</v>
      </c>
      <c r="C42" s="85" t="s">
        <v>1024</v>
      </c>
      <c r="D42" s="85" t="s">
        <v>1025</v>
      </c>
      <c r="E42" s="85" t="s">
        <v>1026</v>
      </c>
      <c r="F42" s="94" t="s">
        <v>58</v>
      </c>
      <c r="G42" s="85" t="s">
        <v>1024</v>
      </c>
      <c r="H42" s="85" t="s">
        <v>1018</v>
      </c>
      <c r="I42" s="86" t="s">
        <v>4157</v>
      </c>
      <c r="J42" s="84">
        <v>1</v>
      </c>
      <c r="K42" s="84">
        <v>1</v>
      </c>
      <c r="L42" s="87" t="s">
        <v>910</v>
      </c>
      <c r="M42" s="87" t="s">
        <v>911</v>
      </c>
      <c r="N42" s="87" t="s">
        <v>911</v>
      </c>
      <c r="O42" s="87" t="s">
        <v>911</v>
      </c>
      <c r="P42" s="88">
        <f t="shared" si="0"/>
        <v>0.1</v>
      </c>
      <c r="Q42" s="71"/>
      <c r="R42" s="67"/>
      <c r="S42" s="67"/>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row>
    <row r="43" spans="1:49" ht="15.75">
      <c r="A43" s="84">
        <v>34</v>
      </c>
      <c r="B43" s="85" t="s">
        <v>1027</v>
      </c>
      <c r="C43" s="85" t="s">
        <v>828</v>
      </c>
      <c r="D43" s="85" t="s">
        <v>1028</v>
      </c>
      <c r="E43" s="85" t="s">
        <v>1029</v>
      </c>
      <c r="F43" s="85" t="s">
        <v>212</v>
      </c>
      <c r="G43" s="85" t="s">
        <v>1030</v>
      </c>
      <c r="H43" s="85" t="s">
        <v>1018</v>
      </c>
      <c r="I43" s="86" t="s">
        <v>4157</v>
      </c>
      <c r="J43" s="84">
        <v>1</v>
      </c>
      <c r="K43" s="84">
        <v>1</v>
      </c>
      <c r="L43" s="87" t="s">
        <v>910</v>
      </c>
      <c r="M43" s="87" t="s">
        <v>911</v>
      </c>
      <c r="N43" s="87" t="s">
        <v>911</v>
      </c>
      <c r="O43" s="87" t="s">
        <v>911</v>
      </c>
      <c r="P43" s="88">
        <f t="shared" si="0"/>
        <v>0.1</v>
      </c>
      <c r="Q43" s="71"/>
      <c r="R43" s="67"/>
      <c r="S43" s="67"/>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row>
    <row r="44" spans="1:49" ht="15.75">
      <c r="A44" s="84">
        <v>40</v>
      </c>
      <c r="B44" s="85" t="s">
        <v>1031</v>
      </c>
      <c r="C44" s="85" t="s">
        <v>1032</v>
      </c>
      <c r="D44" s="85" t="s">
        <v>934</v>
      </c>
      <c r="E44" s="85" t="s">
        <v>1033</v>
      </c>
      <c r="F44" s="85" t="s">
        <v>794</v>
      </c>
      <c r="G44" s="85" t="s">
        <v>1032</v>
      </c>
      <c r="H44" s="85" t="s">
        <v>1018</v>
      </c>
      <c r="I44" s="86" t="s">
        <v>4157</v>
      </c>
      <c r="J44" s="84" t="s">
        <v>957</v>
      </c>
      <c r="K44" s="84">
        <v>1</v>
      </c>
      <c r="L44" s="87" t="s">
        <v>910</v>
      </c>
      <c r="M44" s="87" t="s">
        <v>911</v>
      </c>
      <c r="N44" s="87" t="s">
        <v>911</v>
      </c>
      <c r="O44" s="87" t="s">
        <v>911</v>
      </c>
      <c r="P44" s="88">
        <f t="shared" si="0"/>
        <v>0.1</v>
      </c>
      <c r="Q44" s="67"/>
      <c r="R44" s="72"/>
      <c r="S44" s="72"/>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row>
    <row r="45" spans="1:49" ht="15.75">
      <c r="A45" s="84">
        <v>45</v>
      </c>
      <c r="B45" s="86" t="s">
        <v>3941</v>
      </c>
      <c r="C45" s="85" t="s">
        <v>1034</v>
      </c>
      <c r="D45" s="85" t="s">
        <v>1035</v>
      </c>
      <c r="E45" s="85" t="s">
        <v>1036</v>
      </c>
      <c r="F45" s="85" t="s">
        <v>6</v>
      </c>
      <c r="G45" s="85" t="s">
        <v>1037</v>
      </c>
      <c r="H45" s="85" t="s">
        <v>1018</v>
      </c>
      <c r="I45" s="86" t="s">
        <v>4157</v>
      </c>
      <c r="J45" s="84">
        <v>1</v>
      </c>
      <c r="K45" s="84">
        <v>1</v>
      </c>
      <c r="L45" s="87" t="s">
        <v>910</v>
      </c>
      <c r="M45" s="87" t="s">
        <v>911</v>
      </c>
      <c r="N45" s="87" t="s">
        <v>911</v>
      </c>
      <c r="O45" s="87" t="s">
        <v>911</v>
      </c>
      <c r="P45" s="88">
        <f t="shared" si="0"/>
        <v>0.1</v>
      </c>
      <c r="Q45" s="67"/>
      <c r="R45" s="67"/>
      <c r="S45" s="67"/>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row>
    <row r="46" spans="1:49" ht="15.75">
      <c r="A46" s="84">
        <v>54</v>
      </c>
      <c r="B46" s="85" t="s">
        <v>435</v>
      </c>
      <c r="C46" s="85" t="s">
        <v>433</v>
      </c>
      <c r="D46" s="85" t="s">
        <v>940</v>
      </c>
      <c r="E46" s="85" t="s">
        <v>1033</v>
      </c>
      <c r="F46" s="85" t="s">
        <v>16</v>
      </c>
      <c r="G46" s="85" t="s">
        <v>433</v>
      </c>
      <c r="H46" s="85" t="s">
        <v>1022</v>
      </c>
      <c r="I46" s="86" t="s">
        <v>4157</v>
      </c>
      <c r="J46" s="84" t="s">
        <v>963</v>
      </c>
      <c r="K46" s="84">
        <v>1</v>
      </c>
      <c r="L46" s="87" t="s">
        <v>910</v>
      </c>
      <c r="M46" s="87" t="s">
        <v>911</v>
      </c>
      <c r="N46" s="87" t="s">
        <v>911</v>
      </c>
      <c r="O46" s="87" t="s">
        <v>911</v>
      </c>
      <c r="P46" s="88">
        <f t="shared" si="0"/>
        <v>0.1</v>
      </c>
      <c r="Q46" s="67"/>
      <c r="R46" s="67"/>
      <c r="S46" s="67"/>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row>
    <row r="47" spans="1:49" ht="15.75">
      <c r="A47" s="84">
        <v>55</v>
      </c>
      <c r="B47" s="85" t="s">
        <v>1038</v>
      </c>
      <c r="C47" s="85" t="s">
        <v>1039</v>
      </c>
      <c r="D47" s="85" t="s">
        <v>940</v>
      </c>
      <c r="E47" s="85" t="s">
        <v>932</v>
      </c>
      <c r="F47" s="85" t="s">
        <v>12</v>
      </c>
      <c r="G47" s="85" t="s">
        <v>1039</v>
      </c>
      <c r="H47" s="85" t="s">
        <v>1018</v>
      </c>
      <c r="I47" s="86" t="s">
        <v>4157</v>
      </c>
      <c r="J47" s="84" t="s">
        <v>945</v>
      </c>
      <c r="K47" s="84">
        <v>1</v>
      </c>
      <c r="L47" s="87" t="s">
        <v>910</v>
      </c>
      <c r="M47" s="87" t="s">
        <v>911</v>
      </c>
      <c r="N47" s="87" t="s">
        <v>911</v>
      </c>
      <c r="O47" s="87" t="s">
        <v>911</v>
      </c>
      <c r="P47" s="88">
        <f t="shared" si="0"/>
        <v>0.1</v>
      </c>
      <c r="Q47" s="67"/>
      <c r="R47" s="67"/>
      <c r="S47" s="67"/>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c r="AW47" s="68"/>
    </row>
    <row r="48" spans="1:49" ht="15.75">
      <c r="A48" s="84">
        <v>56</v>
      </c>
      <c r="B48" s="86" t="s">
        <v>3942</v>
      </c>
      <c r="C48" s="85" t="s">
        <v>702</v>
      </c>
      <c r="D48" s="85" t="s">
        <v>940</v>
      </c>
      <c r="E48" s="85" t="s">
        <v>978</v>
      </c>
      <c r="F48" s="85" t="s">
        <v>58</v>
      </c>
      <c r="G48" s="85" t="s">
        <v>1040</v>
      </c>
      <c r="H48" s="85" t="s">
        <v>1018</v>
      </c>
      <c r="I48" s="86" t="s">
        <v>4157</v>
      </c>
      <c r="J48" s="84" t="s">
        <v>945</v>
      </c>
      <c r="K48" s="84">
        <v>1</v>
      </c>
      <c r="L48" s="87" t="s">
        <v>910</v>
      </c>
      <c r="M48" s="87" t="s">
        <v>911</v>
      </c>
      <c r="N48" s="87" t="s">
        <v>911</v>
      </c>
      <c r="O48" s="87" t="s">
        <v>911</v>
      </c>
      <c r="P48" s="88">
        <f t="shared" si="0"/>
        <v>0.1</v>
      </c>
      <c r="Q48" s="67"/>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row>
    <row r="49" spans="1:49" ht="15.75">
      <c r="A49" s="84">
        <v>64</v>
      </c>
      <c r="B49" s="94" t="s">
        <v>1041</v>
      </c>
      <c r="C49" s="85" t="s">
        <v>739</v>
      </c>
      <c r="D49" s="85" t="s">
        <v>1042</v>
      </c>
      <c r="E49" s="85" t="s">
        <v>1043</v>
      </c>
      <c r="F49" s="85" t="s">
        <v>6</v>
      </c>
      <c r="G49" s="85" t="s">
        <v>739</v>
      </c>
      <c r="H49" s="85" t="s">
        <v>1018</v>
      </c>
      <c r="I49" s="86" t="s">
        <v>4157</v>
      </c>
      <c r="J49" s="84" t="s">
        <v>918</v>
      </c>
      <c r="K49" s="84">
        <v>1</v>
      </c>
      <c r="L49" s="87" t="s">
        <v>910</v>
      </c>
      <c r="M49" s="87" t="s">
        <v>911</v>
      </c>
      <c r="N49" s="87" t="s">
        <v>911</v>
      </c>
      <c r="O49" s="87" t="s">
        <v>911</v>
      </c>
      <c r="P49" s="88">
        <f t="shared" si="0"/>
        <v>0.1</v>
      </c>
      <c r="Q49" s="67"/>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8"/>
    </row>
    <row r="50" spans="1:49" ht="15.75">
      <c r="A50" s="84">
        <v>79</v>
      </c>
      <c r="B50" s="85" t="s">
        <v>1044</v>
      </c>
      <c r="C50" s="85" t="s">
        <v>616</v>
      </c>
      <c r="D50" s="85" t="s">
        <v>1045</v>
      </c>
      <c r="E50" s="85" t="s">
        <v>1043</v>
      </c>
      <c r="F50" s="85" t="s">
        <v>58</v>
      </c>
      <c r="G50" s="85" t="s">
        <v>616</v>
      </c>
      <c r="H50" s="85" t="s">
        <v>1018</v>
      </c>
      <c r="I50" s="86" t="s">
        <v>4157</v>
      </c>
      <c r="J50" s="84" t="s">
        <v>1046</v>
      </c>
      <c r="K50" s="84">
        <v>1</v>
      </c>
      <c r="L50" s="87" t="s">
        <v>910</v>
      </c>
      <c r="M50" s="87" t="s">
        <v>911</v>
      </c>
      <c r="N50" s="87" t="s">
        <v>911</v>
      </c>
      <c r="O50" s="87" t="s">
        <v>911</v>
      </c>
      <c r="P50" s="88">
        <f t="shared" si="0"/>
        <v>0.1</v>
      </c>
      <c r="Q50" s="67"/>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row>
    <row r="51" spans="1:49" ht="15.75">
      <c r="A51" s="84">
        <v>86</v>
      </c>
      <c r="B51" s="85" t="s">
        <v>1047</v>
      </c>
      <c r="C51" s="85" t="s">
        <v>1048</v>
      </c>
      <c r="D51" s="85" t="s">
        <v>1049</v>
      </c>
      <c r="E51" s="85" t="s">
        <v>1050</v>
      </c>
      <c r="F51" s="85" t="s">
        <v>90</v>
      </c>
      <c r="G51" s="85" t="s">
        <v>1051</v>
      </c>
      <c r="H51" s="85" t="s">
        <v>1018</v>
      </c>
      <c r="I51" s="86" t="s">
        <v>4164</v>
      </c>
      <c r="J51" s="84">
        <v>1</v>
      </c>
      <c r="K51" s="84">
        <v>1</v>
      </c>
      <c r="L51" s="87" t="s">
        <v>910</v>
      </c>
      <c r="M51" s="87" t="s">
        <v>911</v>
      </c>
      <c r="N51" s="87" t="s">
        <v>911</v>
      </c>
      <c r="O51" s="87" t="s">
        <v>911</v>
      </c>
      <c r="P51" s="88">
        <f t="shared" si="0"/>
        <v>0.1</v>
      </c>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row>
    <row r="52" spans="1:49" ht="15.75">
      <c r="A52" s="84">
        <v>95</v>
      </c>
      <c r="B52" s="85" t="s">
        <v>1052</v>
      </c>
      <c r="C52" s="85" t="s">
        <v>1053</v>
      </c>
      <c r="D52" s="85" t="s">
        <v>948</v>
      </c>
      <c r="E52" s="85" t="s">
        <v>1054</v>
      </c>
      <c r="F52" s="85" t="s">
        <v>90</v>
      </c>
      <c r="G52" s="85" t="s">
        <v>1053</v>
      </c>
      <c r="H52" s="85" t="s">
        <v>1018</v>
      </c>
      <c r="I52" s="86" t="s">
        <v>4157</v>
      </c>
      <c r="J52" s="84">
        <v>1</v>
      </c>
      <c r="K52" s="84">
        <v>1</v>
      </c>
      <c r="L52" s="87" t="s">
        <v>910</v>
      </c>
      <c r="M52" s="87" t="s">
        <v>911</v>
      </c>
      <c r="N52" s="87" t="s">
        <v>911</v>
      </c>
      <c r="O52" s="87" t="s">
        <v>911</v>
      </c>
      <c r="P52" s="88">
        <f t="shared" si="0"/>
        <v>0.1</v>
      </c>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row>
    <row r="53" spans="1:49" ht="15.75">
      <c r="A53" s="84">
        <v>96</v>
      </c>
      <c r="B53" s="85" t="s">
        <v>1055</v>
      </c>
      <c r="C53" s="85" t="s">
        <v>683</v>
      </c>
      <c r="D53" s="85" t="s">
        <v>948</v>
      </c>
      <c r="E53" s="85" t="s">
        <v>978</v>
      </c>
      <c r="F53" s="85" t="s">
        <v>26</v>
      </c>
      <c r="G53" s="85" t="s">
        <v>683</v>
      </c>
      <c r="H53" s="85" t="s">
        <v>1018</v>
      </c>
      <c r="I53" s="86" t="s">
        <v>4157</v>
      </c>
      <c r="J53" s="84" t="s">
        <v>909</v>
      </c>
      <c r="K53" s="84">
        <v>1</v>
      </c>
      <c r="L53" s="87" t="s">
        <v>910</v>
      </c>
      <c r="M53" s="87" t="s">
        <v>911</v>
      </c>
      <c r="N53" s="87" t="s">
        <v>911</v>
      </c>
      <c r="O53" s="87" t="s">
        <v>911</v>
      </c>
      <c r="P53" s="88">
        <f t="shared" si="0"/>
        <v>0.1</v>
      </c>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row>
    <row r="54" spans="1:49" ht="15.75">
      <c r="A54" s="84">
        <v>99</v>
      </c>
      <c r="B54" s="85" t="s">
        <v>1056</v>
      </c>
      <c r="C54" s="85" t="s">
        <v>1057</v>
      </c>
      <c r="D54" s="85" t="s">
        <v>1058</v>
      </c>
      <c r="E54" s="85" t="s">
        <v>1059</v>
      </c>
      <c r="F54" s="85" t="s">
        <v>90</v>
      </c>
      <c r="G54" s="85" t="s">
        <v>1060</v>
      </c>
      <c r="H54" s="85" t="s">
        <v>1018</v>
      </c>
      <c r="I54" s="86" t="s">
        <v>4157</v>
      </c>
      <c r="J54" s="84">
        <v>1</v>
      </c>
      <c r="K54" s="84">
        <v>1</v>
      </c>
      <c r="L54" s="87" t="s">
        <v>910</v>
      </c>
      <c r="M54" s="87" t="s">
        <v>911</v>
      </c>
      <c r="N54" s="87" t="s">
        <v>911</v>
      </c>
      <c r="O54" s="87" t="s">
        <v>911</v>
      </c>
      <c r="P54" s="88">
        <f t="shared" si="0"/>
        <v>0.1</v>
      </c>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row>
    <row r="55" spans="1:49" ht="15.75">
      <c r="A55" s="84">
        <v>110</v>
      </c>
      <c r="B55" s="85" t="s">
        <v>1061</v>
      </c>
      <c r="C55" s="85" t="s">
        <v>1062</v>
      </c>
      <c r="D55" s="85" t="s">
        <v>1063</v>
      </c>
      <c r="E55" s="85" t="s">
        <v>953</v>
      </c>
      <c r="F55" s="85" t="s">
        <v>6</v>
      </c>
      <c r="G55" s="85" t="s">
        <v>1062</v>
      </c>
      <c r="H55" s="85" t="s">
        <v>1022</v>
      </c>
      <c r="I55" s="86" t="s">
        <v>4157</v>
      </c>
      <c r="J55" s="84" t="s">
        <v>918</v>
      </c>
      <c r="K55" s="84">
        <v>1</v>
      </c>
      <c r="L55" s="87" t="s">
        <v>910</v>
      </c>
      <c r="M55" s="87" t="s">
        <v>911</v>
      </c>
      <c r="N55" s="87" t="s">
        <v>911</v>
      </c>
      <c r="O55" s="87" t="s">
        <v>911</v>
      </c>
      <c r="P55" s="88">
        <f t="shared" si="0"/>
        <v>0.1</v>
      </c>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row>
    <row r="56" spans="1:49" ht="15.75">
      <c r="A56" s="84">
        <v>116</v>
      </c>
      <c r="B56" s="85" t="s">
        <v>255</v>
      </c>
      <c r="C56" s="85" t="s">
        <v>253</v>
      </c>
      <c r="D56" s="85" t="s">
        <v>1064</v>
      </c>
      <c r="E56" s="85" t="s">
        <v>1033</v>
      </c>
      <c r="F56" s="85" t="s">
        <v>16</v>
      </c>
      <c r="G56" s="85" t="s">
        <v>253</v>
      </c>
      <c r="H56" s="85" t="s">
        <v>1022</v>
      </c>
      <c r="I56" s="86" t="s">
        <v>4157</v>
      </c>
      <c r="J56" s="84" t="s">
        <v>957</v>
      </c>
      <c r="K56" s="84">
        <v>1</v>
      </c>
      <c r="L56" s="87" t="s">
        <v>910</v>
      </c>
      <c r="M56" s="87" t="s">
        <v>911</v>
      </c>
      <c r="N56" s="87" t="s">
        <v>911</v>
      </c>
      <c r="O56" s="87" t="s">
        <v>911</v>
      </c>
      <c r="P56" s="88">
        <f t="shared" si="0"/>
        <v>0.1</v>
      </c>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row>
    <row r="57" spans="1:49" ht="15.75">
      <c r="A57" s="84">
        <v>119</v>
      </c>
      <c r="B57" s="86" t="s">
        <v>3943</v>
      </c>
      <c r="C57" s="85" t="s">
        <v>1065</v>
      </c>
      <c r="D57" s="85" t="s">
        <v>1066</v>
      </c>
      <c r="E57" s="94" t="s">
        <v>1067</v>
      </c>
      <c r="F57" s="85" t="s">
        <v>30</v>
      </c>
      <c r="G57" s="85" t="s">
        <v>1065</v>
      </c>
      <c r="H57" s="85" t="s">
        <v>1018</v>
      </c>
      <c r="I57" s="86" t="s">
        <v>4157</v>
      </c>
      <c r="J57" s="84">
        <v>1</v>
      </c>
      <c r="K57" s="84">
        <v>1</v>
      </c>
      <c r="L57" s="87" t="s">
        <v>910</v>
      </c>
      <c r="M57" s="87" t="s">
        <v>911</v>
      </c>
      <c r="N57" s="87" t="s">
        <v>911</v>
      </c>
      <c r="O57" s="87" t="s">
        <v>911</v>
      </c>
      <c r="P57" s="88">
        <f t="shared" si="0"/>
        <v>0.1</v>
      </c>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row>
    <row r="58" spans="1:49" ht="15.75">
      <c r="A58" s="84">
        <v>134</v>
      </c>
      <c r="B58" s="85" t="s">
        <v>1068</v>
      </c>
      <c r="C58" s="85" t="s">
        <v>683</v>
      </c>
      <c r="D58" s="85" t="s">
        <v>1069</v>
      </c>
      <c r="E58" s="85" t="s">
        <v>978</v>
      </c>
      <c r="F58" s="85" t="s">
        <v>26</v>
      </c>
      <c r="G58" s="85" t="s">
        <v>683</v>
      </c>
      <c r="H58" s="85" t="s">
        <v>1018</v>
      </c>
      <c r="I58" s="86" t="s">
        <v>4157</v>
      </c>
      <c r="J58" s="84" t="s">
        <v>909</v>
      </c>
      <c r="K58" s="84">
        <v>1</v>
      </c>
      <c r="L58" s="87" t="s">
        <v>910</v>
      </c>
      <c r="M58" s="87" t="s">
        <v>911</v>
      </c>
      <c r="N58" s="87" t="s">
        <v>911</v>
      </c>
      <c r="O58" s="87" t="s">
        <v>911</v>
      </c>
      <c r="P58" s="88">
        <f t="shared" si="0"/>
        <v>0.1</v>
      </c>
      <c r="Q58" s="67"/>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row>
    <row r="59" spans="1:49" ht="15.75">
      <c r="A59" s="84">
        <v>136</v>
      </c>
      <c r="B59" s="85" t="s">
        <v>1070</v>
      </c>
      <c r="C59" s="85" t="s">
        <v>839</v>
      </c>
      <c r="D59" s="85" t="s">
        <v>1071</v>
      </c>
      <c r="E59" s="85" t="s">
        <v>1072</v>
      </c>
      <c r="F59" s="85" t="s">
        <v>90</v>
      </c>
      <c r="G59" s="85" t="s">
        <v>839</v>
      </c>
      <c r="H59" s="85" t="s">
        <v>1018</v>
      </c>
      <c r="I59" s="86" t="s">
        <v>4157</v>
      </c>
      <c r="J59" s="84" t="s">
        <v>957</v>
      </c>
      <c r="K59" s="84">
        <v>1</v>
      </c>
      <c r="L59" s="87" t="s">
        <v>910</v>
      </c>
      <c r="M59" s="87" t="s">
        <v>911</v>
      </c>
      <c r="N59" s="87" t="s">
        <v>911</v>
      </c>
      <c r="O59" s="87" t="s">
        <v>911</v>
      </c>
      <c r="P59" s="88">
        <f t="shared" si="0"/>
        <v>0.1</v>
      </c>
      <c r="Q59" s="67"/>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row>
    <row r="60" spans="1:49" ht="15.75">
      <c r="A60" s="84">
        <v>146</v>
      </c>
      <c r="B60" s="85" t="s">
        <v>478</v>
      </c>
      <c r="C60" s="85" t="s">
        <v>476</v>
      </c>
      <c r="D60" s="85" t="s">
        <v>1073</v>
      </c>
      <c r="E60" s="85" t="s">
        <v>1074</v>
      </c>
      <c r="F60" s="85" t="s">
        <v>477</v>
      </c>
      <c r="G60" s="85" t="s">
        <v>476</v>
      </c>
      <c r="H60" s="85" t="s">
        <v>1022</v>
      </c>
      <c r="I60" s="86" t="s">
        <v>4157</v>
      </c>
      <c r="J60" s="84">
        <v>1</v>
      </c>
      <c r="K60" s="84">
        <v>1</v>
      </c>
      <c r="L60" s="87" t="s">
        <v>910</v>
      </c>
      <c r="M60" s="87" t="s">
        <v>911</v>
      </c>
      <c r="N60" s="87" t="s">
        <v>911</v>
      </c>
      <c r="O60" s="87" t="s">
        <v>911</v>
      </c>
      <c r="P60" s="88">
        <f t="shared" si="0"/>
        <v>0.1</v>
      </c>
      <c r="Q60" s="67"/>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row>
    <row r="61" spans="1:49" ht="15.75">
      <c r="A61" s="84">
        <v>153</v>
      </c>
      <c r="B61" s="85" t="s">
        <v>1075</v>
      </c>
      <c r="C61" s="85" t="s">
        <v>1076</v>
      </c>
      <c r="D61" s="85" t="s">
        <v>1077</v>
      </c>
      <c r="E61" s="94" t="s">
        <v>1078</v>
      </c>
      <c r="F61" s="85" t="s">
        <v>133</v>
      </c>
      <c r="G61" s="85" t="s">
        <v>1076</v>
      </c>
      <c r="H61" s="85" t="s">
        <v>1022</v>
      </c>
      <c r="I61" s="86" t="s">
        <v>4157</v>
      </c>
      <c r="J61" s="84">
        <v>1</v>
      </c>
      <c r="K61" s="84">
        <v>1</v>
      </c>
      <c r="L61" s="87" t="s">
        <v>910</v>
      </c>
      <c r="M61" s="87" t="s">
        <v>911</v>
      </c>
      <c r="N61" s="87" t="s">
        <v>911</v>
      </c>
      <c r="O61" s="87" t="s">
        <v>911</v>
      </c>
      <c r="P61" s="88">
        <f t="shared" si="0"/>
        <v>0.1</v>
      </c>
      <c r="Q61" s="71"/>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row>
    <row r="62" spans="1:49" ht="15.75">
      <c r="A62" s="84">
        <v>157</v>
      </c>
      <c r="B62" s="85" t="s">
        <v>1079</v>
      </c>
      <c r="C62" s="85" t="s">
        <v>1057</v>
      </c>
      <c r="D62" s="85" t="s">
        <v>1080</v>
      </c>
      <c r="E62" s="85" t="s">
        <v>1081</v>
      </c>
      <c r="F62" s="85" t="s">
        <v>90</v>
      </c>
      <c r="G62" s="85" t="s">
        <v>1057</v>
      </c>
      <c r="H62" s="85" t="s">
        <v>1018</v>
      </c>
      <c r="I62" s="86" t="s">
        <v>4164</v>
      </c>
      <c r="J62" s="84">
        <v>1</v>
      </c>
      <c r="K62" s="84">
        <v>1</v>
      </c>
      <c r="L62" s="87" t="s">
        <v>910</v>
      </c>
      <c r="M62" s="87" t="s">
        <v>911</v>
      </c>
      <c r="N62" s="87" t="s">
        <v>911</v>
      </c>
      <c r="O62" s="87" t="s">
        <v>911</v>
      </c>
      <c r="P62" s="88">
        <f t="shared" si="0"/>
        <v>0.1</v>
      </c>
      <c r="Q62" s="67"/>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row>
    <row r="63" spans="1:49" ht="15.75">
      <c r="A63" s="84">
        <v>164</v>
      </c>
      <c r="B63" s="85" t="s">
        <v>1082</v>
      </c>
      <c r="C63" s="85" t="s">
        <v>702</v>
      </c>
      <c r="D63" s="85" t="s">
        <v>1083</v>
      </c>
      <c r="E63" s="85" t="s">
        <v>1084</v>
      </c>
      <c r="F63" s="85" t="s">
        <v>58</v>
      </c>
      <c r="G63" s="85" t="s">
        <v>1085</v>
      </c>
      <c r="H63" s="85" t="s">
        <v>1018</v>
      </c>
      <c r="I63" s="86" t="s">
        <v>4157</v>
      </c>
      <c r="J63" s="84">
        <v>1</v>
      </c>
      <c r="K63" s="84">
        <v>1</v>
      </c>
      <c r="L63" s="87" t="s">
        <v>910</v>
      </c>
      <c r="M63" s="87" t="s">
        <v>911</v>
      </c>
      <c r="N63" s="87" t="s">
        <v>911</v>
      </c>
      <c r="O63" s="87" t="s">
        <v>911</v>
      </c>
      <c r="P63" s="88">
        <f t="shared" si="0"/>
        <v>0.1</v>
      </c>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row>
    <row r="64" spans="1:49" ht="15.75">
      <c r="A64" s="84">
        <v>166</v>
      </c>
      <c r="B64" s="85" t="s">
        <v>1086</v>
      </c>
      <c r="C64" s="85" t="s">
        <v>1087</v>
      </c>
      <c r="D64" s="85" t="s">
        <v>1088</v>
      </c>
      <c r="E64" s="85" t="s">
        <v>1089</v>
      </c>
      <c r="F64" s="85" t="s">
        <v>16</v>
      </c>
      <c r="G64" s="85" t="s">
        <v>1087</v>
      </c>
      <c r="H64" s="85" t="s">
        <v>1018</v>
      </c>
      <c r="I64" s="86" t="s">
        <v>4157</v>
      </c>
      <c r="J64" s="84">
        <v>1</v>
      </c>
      <c r="K64" s="84">
        <v>1</v>
      </c>
      <c r="L64" s="87" t="s">
        <v>910</v>
      </c>
      <c r="M64" s="87" t="s">
        <v>911</v>
      </c>
      <c r="N64" s="87" t="s">
        <v>911</v>
      </c>
      <c r="O64" s="87" t="s">
        <v>911</v>
      </c>
      <c r="P64" s="88">
        <f t="shared" si="0"/>
        <v>0.1</v>
      </c>
      <c r="Q64" s="68"/>
      <c r="R64" s="67"/>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row>
    <row r="65" spans="1:49" ht="16.5">
      <c r="A65" s="84">
        <v>167</v>
      </c>
      <c r="B65" s="86" t="s">
        <v>3944</v>
      </c>
      <c r="C65" s="94" t="s">
        <v>946</v>
      </c>
      <c r="D65" s="85" t="s">
        <v>1090</v>
      </c>
      <c r="E65" s="85" t="s">
        <v>1091</v>
      </c>
      <c r="F65" s="85" t="s">
        <v>16</v>
      </c>
      <c r="G65" s="85" t="s">
        <v>1092</v>
      </c>
      <c r="H65" s="85" t="s">
        <v>1018</v>
      </c>
      <c r="I65" s="86" t="s">
        <v>4157</v>
      </c>
      <c r="J65" s="84">
        <v>1</v>
      </c>
      <c r="K65" s="84">
        <v>1</v>
      </c>
      <c r="L65" s="87" t="s">
        <v>910</v>
      </c>
      <c r="M65" s="87" t="s">
        <v>911</v>
      </c>
      <c r="N65" s="87" t="s">
        <v>911</v>
      </c>
      <c r="O65" s="87" t="s">
        <v>911</v>
      </c>
      <c r="P65" s="88">
        <f t="shared" si="0"/>
        <v>0.1</v>
      </c>
      <c r="Q65" s="68"/>
      <c r="R65" s="67"/>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row>
    <row r="66" spans="1:49" ht="15.75">
      <c r="A66" s="84">
        <v>170</v>
      </c>
      <c r="B66" s="85" t="s">
        <v>1093</v>
      </c>
      <c r="C66" s="85" t="s">
        <v>1094</v>
      </c>
      <c r="D66" s="85" t="s">
        <v>1095</v>
      </c>
      <c r="E66" s="85" t="s">
        <v>1096</v>
      </c>
      <c r="F66" s="85" t="s">
        <v>121</v>
      </c>
      <c r="G66" s="85" t="s">
        <v>1094</v>
      </c>
      <c r="H66" s="85" t="s">
        <v>1018</v>
      </c>
      <c r="I66" s="86" t="s">
        <v>4157</v>
      </c>
      <c r="J66" s="84">
        <v>1</v>
      </c>
      <c r="K66" s="84">
        <v>1</v>
      </c>
      <c r="L66" s="87" t="s">
        <v>910</v>
      </c>
      <c r="M66" s="87" t="s">
        <v>911</v>
      </c>
      <c r="N66" s="87" t="s">
        <v>911</v>
      </c>
      <c r="O66" s="87" t="s">
        <v>911</v>
      </c>
      <c r="P66" s="88">
        <f t="shared" ref="P66:P129" si="1">L66*M66*N66*O66</f>
        <v>0.1</v>
      </c>
      <c r="Q66" s="68"/>
      <c r="R66" s="67"/>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row>
    <row r="67" spans="1:49" ht="15.75">
      <c r="A67" s="84">
        <v>179</v>
      </c>
      <c r="B67" s="85" t="s">
        <v>1097</v>
      </c>
      <c r="C67" s="85" t="s">
        <v>1098</v>
      </c>
      <c r="D67" s="85" t="s">
        <v>1099</v>
      </c>
      <c r="E67" s="85" t="s">
        <v>932</v>
      </c>
      <c r="F67" s="85" t="s">
        <v>26</v>
      </c>
      <c r="G67" s="85" t="s">
        <v>1098</v>
      </c>
      <c r="H67" s="85" t="s">
        <v>1022</v>
      </c>
      <c r="I67" s="86" t="s">
        <v>4157</v>
      </c>
      <c r="J67" s="84">
        <v>1</v>
      </c>
      <c r="K67" s="84">
        <v>1</v>
      </c>
      <c r="L67" s="87" t="s">
        <v>910</v>
      </c>
      <c r="M67" s="87" t="s">
        <v>911</v>
      </c>
      <c r="N67" s="87" t="s">
        <v>911</v>
      </c>
      <c r="O67" s="87" t="s">
        <v>911</v>
      </c>
      <c r="P67" s="88">
        <f t="shared" si="1"/>
        <v>0.1</v>
      </c>
      <c r="Q67" s="67"/>
      <c r="R67" s="67"/>
      <c r="S67" s="68"/>
      <c r="T67" s="68"/>
      <c r="U67" s="68"/>
      <c r="V67" s="68"/>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8"/>
      <c r="AU67" s="68"/>
      <c r="AV67" s="68"/>
      <c r="AW67" s="68"/>
    </row>
    <row r="68" spans="1:49" ht="15.75">
      <c r="A68" s="84">
        <v>186</v>
      </c>
      <c r="B68" s="85" t="s">
        <v>1100</v>
      </c>
      <c r="C68" s="85" t="s">
        <v>1101</v>
      </c>
      <c r="D68" s="85" t="s">
        <v>1102</v>
      </c>
      <c r="E68" s="85" t="s">
        <v>1103</v>
      </c>
      <c r="F68" s="85" t="s">
        <v>16</v>
      </c>
      <c r="G68" s="85" t="s">
        <v>1101</v>
      </c>
      <c r="H68" s="85" t="s">
        <v>1018</v>
      </c>
      <c r="I68" s="86" t="s">
        <v>4157</v>
      </c>
      <c r="J68" s="84">
        <v>1</v>
      </c>
      <c r="K68" s="84">
        <v>1</v>
      </c>
      <c r="L68" s="87" t="s">
        <v>910</v>
      </c>
      <c r="M68" s="87" t="s">
        <v>911</v>
      </c>
      <c r="N68" s="87" t="s">
        <v>911</v>
      </c>
      <c r="O68" s="87" t="s">
        <v>911</v>
      </c>
      <c r="P68" s="88">
        <f t="shared" si="1"/>
        <v>0.1</v>
      </c>
      <c r="Q68" s="67"/>
      <c r="R68" s="67"/>
      <c r="S68" s="68"/>
      <c r="T68" s="68"/>
      <c r="U68" s="68"/>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row>
    <row r="69" spans="1:49" ht="15.75">
      <c r="A69" s="84">
        <v>198</v>
      </c>
      <c r="B69" s="85" t="s">
        <v>1104</v>
      </c>
      <c r="C69" s="85" t="s">
        <v>685</v>
      </c>
      <c r="D69" s="85" t="s">
        <v>1105</v>
      </c>
      <c r="E69" s="85" t="s">
        <v>1106</v>
      </c>
      <c r="F69" s="85" t="s">
        <v>6</v>
      </c>
      <c r="G69" s="85" t="s">
        <v>685</v>
      </c>
      <c r="H69" s="85" t="s">
        <v>1022</v>
      </c>
      <c r="I69" s="86" t="s">
        <v>4157</v>
      </c>
      <c r="J69" s="84">
        <v>1</v>
      </c>
      <c r="K69" s="84">
        <v>1</v>
      </c>
      <c r="L69" s="87" t="s">
        <v>910</v>
      </c>
      <c r="M69" s="87" t="s">
        <v>911</v>
      </c>
      <c r="N69" s="87" t="s">
        <v>911</v>
      </c>
      <c r="O69" s="87" t="s">
        <v>911</v>
      </c>
      <c r="P69" s="88">
        <f t="shared" si="1"/>
        <v>0.1</v>
      </c>
      <c r="Q69" s="68"/>
      <c r="R69" s="67"/>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row>
    <row r="70" spans="1:49" ht="16.5">
      <c r="A70" s="84">
        <v>202</v>
      </c>
      <c r="B70" s="85" t="s">
        <v>1107</v>
      </c>
      <c r="C70" s="94" t="s">
        <v>1108</v>
      </c>
      <c r="D70" s="85" t="s">
        <v>1109</v>
      </c>
      <c r="E70" s="85" t="s">
        <v>1110</v>
      </c>
      <c r="F70" s="85" t="s">
        <v>228</v>
      </c>
      <c r="G70" s="86" t="s">
        <v>3945</v>
      </c>
      <c r="H70" s="85" t="s">
        <v>1018</v>
      </c>
      <c r="I70" s="86" t="s">
        <v>4157</v>
      </c>
      <c r="J70" s="84">
        <v>1</v>
      </c>
      <c r="K70" s="84">
        <v>1</v>
      </c>
      <c r="L70" s="87" t="s">
        <v>910</v>
      </c>
      <c r="M70" s="87" t="s">
        <v>911</v>
      </c>
      <c r="N70" s="87" t="s">
        <v>911</v>
      </c>
      <c r="O70" s="87" t="s">
        <v>911</v>
      </c>
      <c r="P70" s="88">
        <f t="shared" si="1"/>
        <v>0.1</v>
      </c>
      <c r="Q70" s="68"/>
      <c r="R70" s="67"/>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row>
    <row r="71" spans="1:49" ht="15.75">
      <c r="A71" s="84">
        <v>203</v>
      </c>
      <c r="B71" s="85" t="s">
        <v>1111</v>
      </c>
      <c r="C71" s="85" t="s">
        <v>1112</v>
      </c>
      <c r="D71" s="85" t="s">
        <v>1113</v>
      </c>
      <c r="E71" s="85" t="s">
        <v>1050</v>
      </c>
      <c r="F71" s="85" t="s">
        <v>78</v>
      </c>
      <c r="G71" s="85" t="s">
        <v>1112</v>
      </c>
      <c r="H71" s="85" t="s">
        <v>1018</v>
      </c>
      <c r="I71" s="86" t="s">
        <v>4164</v>
      </c>
      <c r="J71" s="84">
        <v>1</v>
      </c>
      <c r="K71" s="84">
        <v>1</v>
      </c>
      <c r="L71" s="87" t="s">
        <v>910</v>
      </c>
      <c r="M71" s="87" t="s">
        <v>911</v>
      </c>
      <c r="N71" s="87" t="s">
        <v>911</v>
      </c>
      <c r="O71" s="87" t="s">
        <v>911</v>
      </c>
      <c r="P71" s="88">
        <f t="shared" si="1"/>
        <v>0.1</v>
      </c>
      <c r="Q71" s="68"/>
      <c r="R71" s="67"/>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row>
    <row r="72" spans="1:49" ht="15.75">
      <c r="A72" s="84">
        <v>216</v>
      </c>
      <c r="B72" s="85" t="s">
        <v>1114</v>
      </c>
      <c r="C72" s="85" t="s">
        <v>1115</v>
      </c>
      <c r="D72" s="85" t="s">
        <v>1116</v>
      </c>
      <c r="E72" s="85" t="s">
        <v>1117</v>
      </c>
      <c r="F72" s="85" t="s">
        <v>177</v>
      </c>
      <c r="G72" s="85" t="s">
        <v>1115</v>
      </c>
      <c r="H72" s="85" t="s">
        <v>1022</v>
      </c>
      <c r="I72" s="86" t="s">
        <v>4164</v>
      </c>
      <c r="J72" s="84" t="s">
        <v>963</v>
      </c>
      <c r="K72" s="84">
        <v>1</v>
      </c>
      <c r="L72" s="87" t="s">
        <v>910</v>
      </c>
      <c r="M72" s="87" t="s">
        <v>911</v>
      </c>
      <c r="N72" s="87" t="s">
        <v>911</v>
      </c>
      <c r="O72" s="87" t="s">
        <v>911</v>
      </c>
      <c r="P72" s="88">
        <f t="shared" si="1"/>
        <v>0.1</v>
      </c>
      <c r="Q72" s="67"/>
      <c r="R72" s="67"/>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row>
    <row r="73" spans="1:49" ht="16.5">
      <c r="A73" s="84">
        <v>223</v>
      </c>
      <c r="B73" s="85" t="s">
        <v>1118</v>
      </c>
      <c r="C73" s="94" t="s">
        <v>1119</v>
      </c>
      <c r="D73" s="85" t="s">
        <v>1120</v>
      </c>
      <c r="E73" s="85" t="s">
        <v>1121</v>
      </c>
      <c r="F73" s="85" t="s">
        <v>228</v>
      </c>
      <c r="G73" s="86" t="s">
        <v>3946</v>
      </c>
      <c r="H73" s="85" t="s">
        <v>1018</v>
      </c>
      <c r="I73" s="86" t="s">
        <v>4157</v>
      </c>
      <c r="J73" s="84">
        <v>1</v>
      </c>
      <c r="K73" s="84">
        <v>1</v>
      </c>
      <c r="L73" s="87" t="s">
        <v>910</v>
      </c>
      <c r="M73" s="87" t="s">
        <v>911</v>
      </c>
      <c r="N73" s="87" t="s">
        <v>911</v>
      </c>
      <c r="O73" s="87" t="s">
        <v>911</v>
      </c>
      <c r="P73" s="88">
        <f t="shared" si="1"/>
        <v>0.1</v>
      </c>
      <c r="Q73" s="67"/>
      <c r="R73" s="67"/>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row>
    <row r="74" spans="1:49" ht="15.75">
      <c r="A74" s="84">
        <v>231</v>
      </c>
      <c r="B74" s="85" t="s">
        <v>1122</v>
      </c>
      <c r="C74" s="85" t="s">
        <v>1123</v>
      </c>
      <c r="D74" s="85" t="s">
        <v>1124</v>
      </c>
      <c r="E74" s="85" t="s">
        <v>932</v>
      </c>
      <c r="F74" s="85" t="s">
        <v>162</v>
      </c>
      <c r="G74" s="85" t="s">
        <v>1123</v>
      </c>
      <c r="H74" s="85" t="s">
        <v>1022</v>
      </c>
      <c r="I74" s="86" t="s">
        <v>4157</v>
      </c>
      <c r="J74" s="84">
        <v>1</v>
      </c>
      <c r="K74" s="84">
        <v>1</v>
      </c>
      <c r="L74" s="87" t="s">
        <v>910</v>
      </c>
      <c r="M74" s="87" t="s">
        <v>911</v>
      </c>
      <c r="N74" s="87" t="s">
        <v>911</v>
      </c>
      <c r="O74" s="87" t="s">
        <v>911</v>
      </c>
      <c r="P74" s="88">
        <f t="shared" si="1"/>
        <v>0.1</v>
      </c>
      <c r="Q74" s="67"/>
      <c r="R74" s="67"/>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8"/>
    </row>
    <row r="75" spans="1:49" ht="15.75">
      <c r="A75" s="84">
        <v>238</v>
      </c>
      <c r="B75" s="85" t="s">
        <v>1125</v>
      </c>
      <c r="C75" s="85" t="s">
        <v>616</v>
      </c>
      <c r="D75" s="85" t="s">
        <v>1126</v>
      </c>
      <c r="E75" s="85" t="s">
        <v>953</v>
      </c>
      <c r="F75" s="85" t="s">
        <v>58</v>
      </c>
      <c r="G75" s="85" t="s">
        <v>616</v>
      </c>
      <c r="H75" s="85" t="s">
        <v>1018</v>
      </c>
      <c r="I75" s="86" t="s">
        <v>4157</v>
      </c>
      <c r="J75" s="84" t="s">
        <v>1127</v>
      </c>
      <c r="K75" s="84">
        <v>1</v>
      </c>
      <c r="L75" s="87" t="s">
        <v>910</v>
      </c>
      <c r="M75" s="87" t="s">
        <v>911</v>
      </c>
      <c r="N75" s="87" t="s">
        <v>911</v>
      </c>
      <c r="O75" s="87" t="s">
        <v>911</v>
      </c>
      <c r="P75" s="88">
        <f t="shared" si="1"/>
        <v>0.1</v>
      </c>
      <c r="Q75" s="67"/>
      <c r="R75" s="67"/>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68"/>
      <c r="AS75" s="68"/>
      <c r="AT75" s="68"/>
      <c r="AU75" s="68"/>
      <c r="AV75" s="68"/>
      <c r="AW75" s="68"/>
    </row>
    <row r="76" spans="1:49" ht="15.75">
      <c r="A76" s="84">
        <v>246</v>
      </c>
      <c r="B76" s="85" t="s">
        <v>164</v>
      </c>
      <c r="C76" s="85" t="s">
        <v>161</v>
      </c>
      <c r="D76" s="85" t="s">
        <v>1128</v>
      </c>
      <c r="E76" s="85" t="s">
        <v>932</v>
      </c>
      <c r="F76" s="85" t="s">
        <v>6</v>
      </c>
      <c r="G76" s="85" t="s">
        <v>161</v>
      </c>
      <c r="H76" s="85" t="s">
        <v>1018</v>
      </c>
      <c r="I76" s="86" t="s">
        <v>4157</v>
      </c>
      <c r="J76" s="84" t="s">
        <v>927</v>
      </c>
      <c r="K76" s="84">
        <v>1</v>
      </c>
      <c r="L76" s="87" t="s">
        <v>910</v>
      </c>
      <c r="M76" s="87" t="s">
        <v>911</v>
      </c>
      <c r="N76" s="87" t="s">
        <v>911</v>
      </c>
      <c r="O76" s="87" t="s">
        <v>911</v>
      </c>
      <c r="P76" s="88">
        <f t="shared" si="1"/>
        <v>0.1</v>
      </c>
      <c r="Q76" s="68"/>
      <c r="R76" s="67"/>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row>
    <row r="77" spans="1:49" ht="15.75">
      <c r="A77" s="84">
        <v>250</v>
      </c>
      <c r="B77" s="85" t="s">
        <v>1129</v>
      </c>
      <c r="C77" s="85" t="s">
        <v>616</v>
      </c>
      <c r="D77" s="85" t="s">
        <v>1130</v>
      </c>
      <c r="E77" s="85" t="s">
        <v>1131</v>
      </c>
      <c r="F77" s="85" t="s">
        <v>58</v>
      </c>
      <c r="G77" s="85" t="s">
        <v>616</v>
      </c>
      <c r="H77" s="85" t="s">
        <v>1018</v>
      </c>
      <c r="I77" s="86" t="s">
        <v>4157</v>
      </c>
      <c r="J77" s="84" t="s">
        <v>1127</v>
      </c>
      <c r="K77" s="84">
        <v>1</v>
      </c>
      <c r="L77" s="87" t="s">
        <v>910</v>
      </c>
      <c r="M77" s="87" t="s">
        <v>911</v>
      </c>
      <c r="N77" s="87" t="s">
        <v>911</v>
      </c>
      <c r="O77" s="87" t="s">
        <v>911</v>
      </c>
      <c r="P77" s="88">
        <f t="shared" si="1"/>
        <v>0.1</v>
      </c>
      <c r="Q77" s="68"/>
      <c r="R77" s="67"/>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row>
    <row r="78" spans="1:49" ht="15.75">
      <c r="A78" s="84">
        <v>252</v>
      </c>
      <c r="B78" s="85" t="s">
        <v>436</v>
      </c>
      <c r="C78" s="85" t="s">
        <v>433</v>
      </c>
      <c r="D78" s="85" t="s">
        <v>1132</v>
      </c>
      <c r="E78" s="85" t="s">
        <v>947</v>
      </c>
      <c r="F78" s="85" t="s">
        <v>16</v>
      </c>
      <c r="G78" s="85" t="s">
        <v>433</v>
      </c>
      <c r="H78" s="85" t="s">
        <v>1022</v>
      </c>
      <c r="I78" s="86" t="s">
        <v>4157</v>
      </c>
      <c r="J78" s="84" t="s">
        <v>927</v>
      </c>
      <c r="K78" s="84">
        <v>1</v>
      </c>
      <c r="L78" s="87" t="s">
        <v>910</v>
      </c>
      <c r="M78" s="87" t="s">
        <v>911</v>
      </c>
      <c r="N78" s="87" t="s">
        <v>911</v>
      </c>
      <c r="O78" s="87" t="s">
        <v>911</v>
      </c>
      <c r="P78" s="88">
        <f t="shared" si="1"/>
        <v>0.1</v>
      </c>
      <c r="Q78" s="68"/>
      <c r="R78" s="67"/>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row>
    <row r="79" spans="1:49" ht="15.75">
      <c r="A79" s="84">
        <v>260</v>
      </c>
      <c r="B79" s="85" t="s">
        <v>1133</v>
      </c>
      <c r="C79" s="85" t="s">
        <v>1134</v>
      </c>
      <c r="D79" s="85" t="s">
        <v>1135</v>
      </c>
      <c r="E79" s="85" t="s">
        <v>1136</v>
      </c>
      <c r="F79" s="85" t="s">
        <v>16</v>
      </c>
      <c r="G79" s="85" t="s">
        <v>1134</v>
      </c>
      <c r="H79" s="85" t="s">
        <v>1022</v>
      </c>
      <c r="I79" s="86" t="s">
        <v>4157</v>
      </c>
      <c r="J79" s="84" t="s">
        <v>909</v>
      </c>
      <c r="K79" s="84">
        <v>1</v>
      </c>
      <c r="L79" s="87" t="s">
        <v>910</v>
      </c>
      <c r="M79" s="87" t="s">
        <v>911</v>
      </c>
      <c r="N79" s="87" t="s">
        <v>911</v>
      </c>
      <c r="O79" s="87" t="s">
        <v>911</v>
      </c>
      <c r="P79" s="88">
        <f t="shared" si="1"/>
        <v>0.1</v>
      </c>
      <c r="Q79" s="68"/>
      <c r="R79" s="67"/>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row>
    <row r="80" spans="1:49" ht="15.75">
      <c r="A80" s="84">
        <v>263</v>
      </c>
      <c r="B80" s="85" t="s">
        <v>1137</v>
      </c>
      <c r="C80" s="85" t="s">
        <v>624</v>
      </c>
      <c r="D80" s="85" t="s">
        <v>1004</v>
      </c>
      <c r="E80" s="85" t="s">
        <v>932</v>
      </c>
      <c r="F80" s="85" t="s">
        <v>906</v>
      </c>
      <c r="G80" s="85" t="s">
        <v>1138</v>
      </c>
      <c r="H80" s="85" t="s">
        <v>1018</v>
      </c>
      <c r="I80" s="86" t="s">
        <v>4157</v>
      </c>
      <c r="J80" s="84" t="s">
        <v>957</v>
      </c>
      <c r="K80" s="84">
        <v>1</v>
      </c>
      <c r="L80" s="87" t="s">
        <v>910</v>
      </c>
      <c r="M80" s="87" t="s">
        <v>911</v>
      </c>
      <c r="N80" s="87" t="s">
        <v>911</v>
      </c>
      <c r="O80" s="87" t="s">
        <v>911</v>
      </c>
      <c r="P80" s="88">
        <f t="shared" si="1"/>
        <v>0.1</v>
      </c>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8"/>
      <c r="AU80" s="68"/>
      <c r="AV80" s="68"/>
      <c r="AW80" s="68"/>
    </row>
    <row r="81" spans="1:49" ht="15.75">
      <c r="A81" s="84">
        <v>268</v>
      </c>
      <c r="B81" s="86" t="s">
        <v>3947</v>
      </c>
      <c r="C81" s="85" t="s">
        <v>352</v>
      </c>
      <c r="D81" s="85" t="s">
        <v>1139</v>
      </c>
      <c r="E81" s="85" t="s">
        <v>1140</v>
      </c>
      <c r="F81" s="85" t="s">
        <v>78</v>
      </c>
      <c r="G81" s="85" t="s">
        <v>352</v>
      </c>
      <c r="H81" s="85" t="s">
        <v>1018</v>
      </c>
      <c r="I81" s="86" t="s">
        <v>4165</v>
      </c>
      <c r="J81" s="84">
        <v>1</v>
      </c>
      <c r="K81" s="84">
        <v>1</v>
      </c>
      <c r="L81" s="87" t="s">
        <v>910</v>
      </c>
      <c r="M81" s="87" t="s">
        <v>911</v>
      </c>
      <c r="N81" s="87" t="s">
        <v>911</v>
      </c>
      <c r="O81" s="87" t="s">
        <v>911</v>
      </c>
      <c r="P81" s="88">
        <f t="shared" si="1"/>
        <v>0.1</v>
      </c>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c r="AU81" s="68"/>
      <c r="AV81" s="68"/>
      <c r="AW81" s="68"/>
    </row>
    <row r="82" spans="1:49" ht="15.75">
      <c r="A82" s="84">
        <v>272</v>
      </c>
      <c r="B82" s="85" t="s">
        <v>1141</v>
      </c>
      <c r="C82" s="85" t="s">
        <v>1142</v>
      </c>
      <c r="D82" s="85" t="s">
        <v>1143</v>
      </c>
      <c r="E82" s="85" t="s">
        <v>1144</v>
      </c>
      <c r="F82" s="85" t="s">
        <v>46</v>
      </c>
      <c r="G82" s="85" t="s">
        <v>1142</v>
      </c>
      <c r="H82" s="85" t="s">
        <v>1018</v>
      </c>
      <c r="I82" s="86" t="s">
        <v>4157</v>
      </c>
      <c r="J82" s="84">
        <v>1</v>
      </c>
      <c r="K82" s="84">
        <v>1</v>
      </c>
      <c r="L82" s="87" t="s">
        <v>910</v>
      </c>
      <c r="M82" s="87" t="s">
        <v>911</v>
      </c>
      <c r="N82" s="87" t="s">
        <v>911</v>
      </c>
      <c r="O82" s="87" t="s">
        <v>911</v>
      </c>
      <c r="P82" s="88">
        <f t="shared" si="1"/>
        <v>0.1</v>
      </c>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row>
    <row r="83" spans="1:49" ht="15.75">
      <c r="A83" s="84">
        <v>273</v>
      </c>
      <c r="B83" s="94" t="s">
        <v>1145</v>
      </c>
      <c r="C83" s="85" t="s">
        <v>839</v>
      </c>
      <c r="D83" s="85" t="s">
        <v>1143</v>
      </c>
      <c r="E83" s="85" t="s">
        <v>932</v>
      </c>
      <c r="F83" s="85" t="s">
        <v>90</v>
      </c>
      <c r="G83" s="85" t="s">
        <v>1146</v>
      </c>
      <c r="H83" s="85" t="s">
        <v>1018</v>
      </c>
      <c r="I83" s="86" t="s">
        <v>4157</v>
      </c>
      <c r="J83" s="84">
        <v>1</v>
      </c>
      <c r="K83" s="84">
        <v>1</v>
      </c>
      <c r="L83" s="87" t="s">
        <v>910</v>
      </c>
      <c r="M83" s="87" t="s">
        <v>911</v>
      </c>
      <c r="N83" s="87" t="s">
        <v>911</v>
      </c>
      <c r="O83" s="87" t="s">
        <v>911</v>
      </c>
      <c r="P83" s="88">
        <f t="shared" si="1"/>
        <v>0.1</v>
      </c>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68"/>
      <c r="AS83" s="68"/>
      <c r="AT83" s="68"/>
      <c r="AU83" s="68"/>
      <c r="AV83" s="68"/>
      <c r="AW83" s="68"/>
    </row>
    <row r="84" spans="1:49" ht="15.75">
      <c r="A84" s="84">
        <v>274</v>
      </c>
      <c r="B84" s="85" t="s">
        <v>1147</v>
      </c>
      <c r="C84" s="85" t="s">
        <v>854</v>
      </c>
      <c r="D84" s="85" t="s">
        <v>1143</v>
      </c>
      <c r="E84" s="85" t="s">
        <v>1148</v>
      </c>
      <c r="F84" s="85" t="s">
        <v>26</v>
      </c>
      <c r="G84" s="85" t="s">
        <v>1149</v>
      </c>
      <c r="H84" s="85" t="s">
        <v>1018</v>
      </c>
      <c r="I84" s="86" t="s">
        <v>4157</v>
      </c>
      <c r="J84" s="84">
        <v>1</v>
      </c>
      <c r="K84" s="84">
        <v>1</v>
      </c>
      <c r="L84" s="87" t="s">
        <v>910</v>
      </c>
      <c r="M84" s="87" t="s">
        <v>911</v>
      </c>
      <c r="N84" s="87" t="s">
        <v>911</v>
      </c>
      <c r="O84" s="87" t="s">
        <v>911</v>
      </c>
      <c r="P84" s="88">
        <f t="shared" si="1"/>
        <v>0.1</v>
      </c>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c r="AT84" s="68"/>
      <c r="AU84" s="68"/>
      <c r="AV84" s="68"/>
      <c r="AW84" s="68"/>
    </row>
    <row r="85" spans="1:49" ht="15.75">
      <c r="A85" s="84">
        <v>276</v>
      </c>
      <c r="B85" s="85" t="s">
        <v>1150</v>
      </c>
      <c r="C85" s="85" t="s">
        <v>1134</v>
      </c>
      <c r="D85" s="85" t="s">
        <v>1151</v>
      </c>
      <c r="E85" s="85" t="s">
        <v>1029</v>
      </c>
      <c r="F85" s="85" t="s">
        <v>16</v>
      </c>
      <c r="G85" s="85" t="s">
        <v>1134</v>
      </c>
      <c r="H85" s="85" t="s">
        <v>1022</v>
      </c>
      <c r="I85" s="86" t="s">
        <v>4157</v>
      </c>
      <c r="J85" s="84">
        <v>1</v>
      </c>
      <c r="K85" s="84">
        <v>1</v>
      </c>
      <c r="L85" s="87" t="s">
        <v>910</v>
      </c>
      <c r="M85" s="87" t="s">
        <v>911</v>
      </c>
      <c r="N85" s="87" t="s">
        <v>911</v>
      </c>
      <c r="O85" s="87" t="s">
        <v>911</v>
      </c>
      <c r="P85" s="88">
        <f t="shared" si="1"/>
        <v>0.1</v>
      </c>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c r="AT85" s="68"/>
      <c r="AU85" s="68"/>
      <c r="AV85" s="68"/>
      <c r="AW85" s="68"/>
    </row>
    <row r="86" spans="1:49" ht="15.75">
      <c r="A86" s="84">
        <v>285</v>
      </c>
      <c r="B86" s="85" t="s">
        <v>363</v>
      </c>
      <c r="C86" s="85" t="s">
        <v>362</v>
      </c>
      <c r="D86" s="85" t="s">
        <v>1152</v>
      </c>
      <c r="E86" s="85" t="s">
        <v>932</v>
      </c>
      <c r="F86" s="85" t="s">
        <v>26</v>
      </c>
      <c r="G86" s="85" t="s">
        <v>362</v>
      </c>
      <c r="H86" s="85" t="s">
        <v>1018</v>
      </c>
      <c r="I86" s="86" t="s">
        <v>4157</v>
      </c>
      <c r="J86" s="84" t="s">
        <v>927</v>
      </c>
      <c r="K86" s="84">
        <v>1</v>
      </c>
      <c r="L86" s="87" t="s">
        <v>910</v>
      </c>
      <c r="M86" s="87" t="s">
        <v>911</v>
      </c>
      <c r="N86" s="87" t="s">
        <v>911</v>
      </c>
      <c r="O86" s="87" t="s">
        <v>911</v>
      </c>
      <c r="P86" s="88">
        <f t="shared" si="1"/>
        <v>0.1</v>
      </c>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8"/>
      <c r="AP86" s="68"/>
      <c r="AQ86" s="68"/>
      <c r="AR86" s="68"/>
      <c r="AS86" s="68"/>
      <c r="AT86" s="68"/>
      <c r="AU86" s="68"/>
      <c r="AV86" s="68"/>
      <c r="AW86" s="68"/>
    </row>
    <row r="87" spans="1:49" ht="15.75">
      <c r="A87" s="84">
        <v>290</v>
      </c>
      <c r="B87" s="85" t="s">
        <v>1153</v>
      </c>
      <c r="C87" s="85" t="s">
        <v>1062</v>
      </c>
      <c r="D87" s="85" t="s">
        <v>1154</v>
      </c>
      <c r="E87" s="85" t="s">
        <v>953</v>
      </c>
      <c r="F87" s="85" t="s">
        <v>6</v>
      </c>
      <c r="G87" s="85" t="s">
        <v>1155</v>
      </c>
      <c r="H87" s="85" t="s">
        <v>1022</v>
      </c>
      <c r="I87" s="86" t="s">
        <v>4157</v>
      </c>
      <c r="J87" s="84">
        <v>1</v>
      </c>
      <c r="K87" s="84">
        <v>1</v>
      </c>
      <c r="L87" s="87" t="s">
        <v>910</v>
      </c>
      <c r="M87" s="87" t="s">
        <v>911</v>
      </c>
      <c r="N87" s="87" t="s">
        <v>911</v>
      </c>
      <c r="O87" s="87" t="s">
        <v>911</v>
      </c>
      <c r="P87" s="88">
        <f t="shared" si="1"/>
        <v>0.1</v>
      </c>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c r="AT87" s="68"/>
      <c r="AU87" s="68"/>
      <c r="AV87" s="68"/>
      <c r="AW87" s="68"/>
    </row>
    <row r="88" spans="1:49" ht="15.75">
      <c r="A88" s="84">
        <v>298</v>
      </c>
      <c r="B88" s="85" t="s">
        <v>1156</v>
      </c>
      <c r="C88" s="85" t="s">
        <v>1157</v>
      </c>
      <c r="D88" s="85" t="s">
        <v>1158</v>
      </c>
      <c r="E88" s="85" t="s">
        <v>1159</v>
      </c>
      <c r="F88" s="85" t="s">
        <v>46</v>
      </c>
      <c r="G88" s="85" t="s">
        <v>1160</v>
      </c>
      <c r="H88" s="85" t="s">
        <v>1018</v>
      </c>
      <c r="I88" s="86" t="s">
        <v>4157</v>
      </c>
      <c r="J88" s="84" t="s">
        <v>909</v>
      </c>
      <c r="K88" s="84">
        <v>1</v>
      </c>
      <c r="L88" s="87" t="s">
        <v>910</v>
      </c>
      <c r="M88" s="87" t="s">
        <v>911</v>
      </c>
      <c r="N88" s="87" t="s">
        <v>911</v>
      </c>
      <c r="O88" s="87" t="s">
        <v>911</v>
      </c>
      <c r="P88" s="88">
        <f t="shared" si="1"/>
        <v>0.1</v>
      </c>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68"/>
      <c r="AQ88" s="68"/>
      <c r="AR88" s="68"/>
      <c r="AS88" s="68"/>
      <c r="AT88" s="68"/>
      <c r="AU88" s="68"/>
      <c r="AV88" s="68"/>
      <c r="AW88" s="68"/>
    </row>
    <row r="89" spans="1:49" ht="15.75">
      <c r="A89" s="84">
        <v>306</v>
      </c>
      <c r="B89" s="85" t="s">
        <v>1161</v>
      </c>
      <c r="C89" s="85" t="s">
        <v>1108</v>
      </c>
      <c r="D89" s="85" t="s">
        <v>1162</v>
      </c>
      <c r="E89" s="85" t="s">
        <v>1163</v>
      </c>
      <c r="F89" s="85" t="s">
        <v>228</v>
      </c>
      <c r="G89" s="85" t="s">
        <v>1108</v>
      </c>
      <c r="H89" s="85" t="s">
        <v>1018</v>
      </c>
      <c r="I89" s="86" t="s">
        <v>4164</v>
      </c>
      <c r="J89" s="84" t="s">
        <v>927</v>
      </c>
      <c r="K89" s="84">
        <v>1</v>
      </c>
      <c r="L89" s="87" t="s">
        <v>910</v>
      </c>
      <c r="M89" s="87" t="s">
        <v>911</v>
      </c>
      <c r="N89" s="87" t="s">
        <v>911</v>
      </c>
      <c r="O89" s="87" t="s">
        <v>911</v>
      </c>
      <c r="P89" s="88">
        <f t="shared" si="1"/>
        <v>0.1</v>
      </c>
      <c r="Q89" s="67"/>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c r="AT89" s="68"/>
      <c r="AU89" s="68"/>
      <c r="AV89" s="68"/>
      <c r="AW89" s="68"/>
    </row>
    <row r="90" spans="1:49" ht="15.75">
      <c r="A90" s="84">
        <v>328</v>
      </c>
      <c r="B90" s="85" t="s">
        <v>1164</v>
      </c>
      <c r="C90" s="85" t="s">
        <v>713</v>
      </c>
      <c r="D90" s="85" t="s">
        <v>1165</v>
      </c>
      <c r="E90" s="85" t="s">
        <v>1059</v>
      </c>
      <c r="F90" s="85" t="s">
        <v>6</v>
      </c>
      <c r="G90" s="85" t="s">
        <v>713</v>
      </c>
      <c r="H90" s="85" t="s">
        <v>1018</v>
      </c>
      <c r="I90" s="86" t="s">
        <v>4157</v>
      </c>
      <c r="J90" s="84">
        <v>1</v>
      </c>
      <c r="K90" s="84">
        <v>1</v>
      </c>
      <c r="L90" s="87" t="s">
        <v>910</v>
      </c>
      <c r="M90" s="87" t="s">
        <v>911</v>
      </c>
      <c r="N90" s="87" t="s">
        <v>911</v>
      </c>
      <c r="O90" s="87" t="s">
        <v>911</v>
      </c>
      <c r="P90" s="88">
        <f t="shared" si="1"/>
        <v>0.1</v>
      </c>
      <c r="Q90" s="67"/>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c r="AT90" s="68"/>
      <c r="AU90" s="68"/>
      <c r="AV90" s="68"/>
      <c r="AW90" s="68"/>
    </row>
    <row r="91" spans="1:49" ht="15.75">
      <c r="A91" s="84">
        <v>347</v>
      </c>
      <c r="B91" s="85" t="s">
        <v>110</v>
      </c>
      <c r="C91" s="85" t="s">
        <v>109</v>
      </c>
      <c r="D91" s="85" t="s">
        <v>1166</v>
      </c>
      <c r="E91" s="85" t="s">
        <v>1167</v>
      </c>
      <c r="F91" s="85" t="s">
        <v>26</v>
      </c>
      <c r="G91" s="85" t="s">
        <v>109</v>
      </c>
      <c r="H91" s="85" t="s">
        <v>1018</v>
      </c>
      <c r="I91" s="86" t="s">
        <v>4157</v>
      </c>
      <c r="J91" s="84">
        <v>1</v>
      </c>
      <c r="K91" s="84">
        <v>1</v>
      </c>
      <c r="L91" s="87" t="s">
        <v>910</v>
      </c>
      <c r="M91" s="87" t="s">
        <v>911</v>
      </c>
      <c r="N91" s="87" t="s">
        <v>911</v>
      </c>
      <c r="O91" s="87" t="s">
        <v>911</v>
      </c>
      <c r="P91" s="88">
        <f t="shared" si="1"/>
        <v>0.1</v>
      </c>
      <c r="Q91" s="67"/>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row>
    <row r="92" spans="1:49" ht="15.75">
      <c r="A92" s="84">
        <v>348</v>
      </c>
      <c r="B92" s="85" t="s">
        <v>1168</v>
      </c>
      <c r="C92" s="85" t="s">
        <v>612</v>
      </c>
      <c r="D92" s="85" t="s">
        <v>1169</v>
      </c>
      <c r="E92" s="85" t="s">
        <v>1084</v>
      </c>
      <c r="F92" s="85" t="s">
        <v>26</v>
      </c>
      <c r="G92" s="85" t="s">
        <v>612</v>
      </c>
      <c r="H92" s="85" t="s">
        <v>1022</v>
      </c>
      <c r="I92" s="86" t="s">
        <v>4157</v>
      </c>
      <c r="J92" s="84">
        <v>1</v>
      </c>
      <c r="K92" s="84">
        <v>1</v>
      </c>
      <c r="L92" s="87" t="s">
        <v>910</v>
      </c>
      <c r="M92" s="87" t="s">
        <v>911</v>
      </c>
      <c r="N92" s="87" t="s">
        <v>911</v>
      </c>
      <c r="O92" s="87" t="s">
        <v>911</v>
      </c>
      <c r="P92" s="88">
        <f t="shared" si="1"/>
        <v>0.1</v>
      </c>
      <c r="Q92" s="67"/>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row>
    <row r="93" spans="1:49" ht="15.75">
      <c r="A93" s="84">
        <v>352</v>
      </c>
      <c r="B93" s="85" t="s">
        <v>1170</v>
      </c>
      <c r="C93" s="85" t="s">
        <v>1171</v>
      </c>
      <c r="D93" s="85" t="s">
        <v>965</v>
      </c>
      <c r="E93" s="85" t="s">
        <v>1172</v>
      </c>
      <c r="F93" s="85" t="s">
        <v>162</v>
      </c>
      <c r="G93" s="85" t="s">
        <v>1171</v>
      </c>
      <c r="H93" s="85" t="s">
        <v>1018</v>
      </c>
      <c r="I93" s="86" t="s">
        <v>4157</v>
      </c>
      <c r="J93" s="84">
        <v>1</v>
      </c>
      <c r="K93" s="84">
        <v>1</v>
      </c>
      <c r="L93" s="87" t="s">
        <v>910</v>
      </c>
      <c r="M93" s="87" t="s">
        <v>911</v>
      </c>
      <c r="N93" s="87" t="s">
        <v>911</v>
      </c>
      <c r="O93" s="87" t="s">
        <v>911</v>
      </c>
      <c r="P93" s="88">
        <f t="shared" si="1"/>
        <v>0.1</v>
      </c>
      <c r="Q93" s="67"/>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row>
    <row r="94" spans="1:49" ht="15.75">
      <c r="A94" s="84">
        <v>360</v>
      </c>
      <c r="B94" s="85" t="s">
        <v>284</v>
      </c>
      <c r="C94" s="85" t="s">
        <v>282</v>
      </c>
      <c r="D94" s="85" t="s">
        <v>1173</v>
      </c>
      <c r="E94" s="85" t="s">
        <v>1174</v>
      </c>
      <c r="F94" s="85" t="s">
        <v>228</v>
      </c>
      <c r="G94" s="85" t="s">
        <v>282</v>
      </c>
      <c r="H94" s="85" t="s">
        <v>1018</v>
      </c>
      <c r="I94" s="86" t="s">
        <v>4157</v>
      </c>
      <c r="J94" s="84">
        <v>1</v>
      </c>
      <c r="K94" s="84">
        <v>1</v>
      </c>
      <c r="L94" s="87" t="s">
        <v>910</v>
      </c>
      <c r="M94" s="87" t="s">
        <v>911</v>
      </c>
      <c r="N94" s="87" t="s">
        <v>911</v>
      </c>
      <c r="O94" s="87" t="s">
        <v>911</v>
      </c>
      <c r="P94" s="88">
        <f t="shared" si="1"/>
        <v>0.1</v>
      </c>
      <c r="Q94" s="67"/>
      <c r="R94" s="74"/>
      <c r="S94" s="74"/>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c r="AT94" s="68"/>
      <c r="AU94" s="68"/>
      <c r="AV94" s="68"/>
      <c r="AW94" s="68"/>
    </row>
    <row r="95" spans="1:49" ht="15.75">
      <c r="A95" s="84">
        <v>365</v>
      </c>
      <c r="B95" s="85" t="s">
        <v>391</v>
      </c>
      <c r="C95" s="85" t="s">
        <v>390</v>
      </c>
      <c r="D95" s="85" t="s">
        <v>1009</v>
      </c>
      <c r="E95" s="85" t="s">
        <v>978</v>
      </c>
      <c r="F95" s="85" t="s">
        <v>6</v>
      </c>
      <c r="G95" s="85" t="s">
        <v>390</v>
      </c>
      <c r="H95" s="85" t="s">
        <v>1022</v>
      </c>
      <c r="I95" s="86" t="s">
        <v>4157</v>
      </c>
      <c r="J95" s="84">
        <v>1</v>
      </c>
      <c r="K95" s="84">
        <v>1</v>
      </c>
      <c r="L95" s="87" t="s">
        <v>910</v>
      </c>
      <c r="M95" s="87" t="s">
        <v>911</v>
      </c>
      <c r="N95" s="87" t="s">
        <v>911</v>
      </c>
      <c r="O95" s="87" t="s">
        <v>911</v>
      </c>
      <c r="P95" s="88">
        <f t="shared" si="1"/>
        <v>0.1</v>
      </c>
      <c r="Q95" s="67"/>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row>
    <row r="96" spans="1:49" ht="15.75">
      <c r="A96" s="84">
        <v>366</v>
      </c>
      <c r="B96" s="94" t="s">
        <v>437</v>
      </c>
      <c r="C96" s="85" t="s">
        <v>433</v>
      </c>
      <c r="D96" s="85" t="s">
        <v>1009</v>
      </c>
      <c r="E96" s="85" t="s">
        <v>947</v>
      </c>
      <c r="F96" s="85" t="s">
        <v>16</v>
      </c>
      <c r="G96" s="85" t="s">
        <v>433</v>
      </c>
      <c r="H96" s="85" t="s">
        <v>1022</v>
      </c>
      <c r="I96" s="86" t="s">
        <v>4157</v>
      </c>
      <c r="J96" s="84" t="s">
        <v>927</v>
      </c>
      <c r="K96" s="84">
        <v>1</v>
      </c>
      <c r="L96" s="87" t="s">
        <v>910</v>
      </c>
      <c r="M96" s="87" t="s">
        <v>911</v>
      </c>
      <c r="N96" s="87" t="s">
        <v>911</v>
      </c>
      <c r="O96" s="87" t="s">
        <v>911</v>
      </c>
      <c r="P96" s="88">
        <f t="shared" si="1"/>
        <v>0.1</v>
      </c>
      <c r="Q96" s="67"/>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row>
    <row r="97" spans="1:49" ht="15.75">
      <c r="A97" s="84">
        <v>371</v>
      </c>
      <c r="B97" s="85" t="s">
        <v>1175</v>
      </c>
      <c r="C97" s="85" t="s">
        <v>1176</v>
      </c>
      <c r="D97" s="85" t="s">
        <v>1177</v>
      </c>
      <c r="E97" s="85" t="s">
        <v>1178</v>
      </c>
      <c r="F97" s="85" t="s">
        <v>6</v>
      </c>
      <c r="G97" s="85" t="s">
        <v>1176</v>
      </c>
      <c r="H97" s="85" t="s">
        <v>1018</v>
      </c>
      <c r="I97" s="86" t="s">
        <v>4157</v>
      </c>
      <c r="J97" s="84">
        <v>1</v>
      </c>
      <c r="K97" s="84">
        <v>1</v>
      </c>
      <c r="L97" s="87" t="s">
        <v>910</v>
      </c>
      <c r="M97" s="87" t="s">
        <v>911</v>
      </c>
      <c r="N97" s="87" t="s">
        <v>911</v>
      </c>
      <c r="O97" s="87" t="s">
        <v>911</v>
      </c>
      <c r="P97" s="88">
        <f t="shared" si="1"/>
        <v>0.1</v>
      </c>
      <c r="Q97" s="67"/>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c r="AT97" s="68"/>
      <c r="AU97" s="68"/>
      <c r="AV97" s="68"/>
      <c r="AW97" s="68"/>
    </row>
    <row r="98" spans="1:49" ht="15.75">
      <c r="A98" s="84">
        <v>375</v>
      </c>
      <c r="B98" s="85" t="s">
        <v>1179</v>
      </c>
      <c r="C98" s="85" t="s">
        <v>1180</v>
      </c>
      <c r="D98" s="85" t="s">
        <v>1181</v>
      </c>
      <c r="E98" s="85" t="s">
        <v>1050</v>
      </c>
      <c r="F98" s="85" t="s">
        <v>46</v>
      </c>
      <c r="G98" s="85" t="s">
        <v>1182</v>
      </c>
      <c r="H98" s="85" t="s">
        <v>1018</v>
      </c>
      <c r="I98" s="86" t="s">
        <v>4164</v>
      </c>
      <c r="J98" s="84">
        <v>1</v>
      </c>
      <c r="K98" s="84">
        <v>1</v>
      </c>
      <c r="L98" s="87" t="s">
        <v>910</v>
      </c>
      <c r="M98" s="87" t="s">
        <v>911</v>
      </c>
      <c r="N98" s="87" t="s">
        <v>911</v>
      </c>
      <c r="O98" s="87" t="s">
        <v>911</v>
      </c>
      <c r="P98" s="88">
        <f t="shared" si="1"/>
        <v>0.1</v>
      </c>
      <c r="Q98" s="67"/>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row>
    <row r="99" spans="1:49" ht="15.75">
      <c r="A99" s="84">
        <v>396</v>
      </c>
      <c r="B99" s="85" t="s">
        <v>1183</v>
      </c>
      <c r="C99" s="85" t="s">
        <v>616</v>
      </c>
      <c r="D99" s="85" t="s">
        <v>1184</v>
      </c>
      <c r="E99" s="85" t="s">
        <v>1043</v>
      </c>
      <c r="F99" s="85" t="s">
        <v>58</v>
      </c>
      <c r="G99" s="85" t="s">
        <v>616</v>
      </c>
      <c r="H99" s="85" t="s">
        <v>1018</v>
      </c>
      <c r="I99" s="86" t="s">
        <v>4157</v>
      </c>
      <c r="J99" s="84" t="s">
        <v>1046</v>
      </c>
      <c r="K99" s="84">
        <v>1</v>
      </c>
      <c r="L99" s="87" t="s">
        <v>910</v>
      </c>
      <c r="M99" s="87" t="s">
        <v>911</v>
      </c>
      <c r="N99" s="87" t="s">
        <v>911</v>
      </c>
      <c r="O99" s="87" t="s">
        <v>911</v>
      </c>
      <c r="P99" s="88">
        <f t="shared" si="1"/>
        <v>0.1</v>
      </c>
      <c r="Q99" s="67"/>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row>
    <row r="100" spans="1:49" ht="15.75">
      <c r="A100" s="84">
        <v>406</v>
      </c>
      <c r="B100" s="94" t="s">
        <v>1185</v>
      </c>
      <c r="C100" s="85" t="s">
        <v>1039</v>
      </c>
      <c r="D100" s="85" t="s">
        <v>977</v>
      </c>
      <c r="E100" s="94" t="s">
        <v>1186</v>
      </c>
      <c r="F100" s="85" t="s">
        <v>12</v>
      </c>
      <c r="G100" s="85" t="s">
        <v>1039</v>
      </c>
      <c r="H100" s="85" t="s">
        <v>1018</v>
      </c>
      <c r="I100" s="86" t="s">
        <v>4157</v>
      </c>
      <c r="J100" s="84" t="s">
        <v>909</v>
      </c>
      <c r="K100" s="84">
        <v>1</v>
      </c>
      <c r="L100" s="87" t="s">
        <v>910</v>
      </c>
      <c r="M100" s="87" t="s">
        <v>911</v>
      </c>
      <c r="N100" s="87" t="s">
        <v>911</v>
      </c>
      <c r="O100" s="87" t="s">
        <v>911</v>
      </c>
      <c r="P100" s="88">
        <f t="shared" si="1"/>
        <v>0.1</v>
      </c>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row>
    <row r="101" spans="1:49" ht="15.75">
      <c r="A101" s="84">
        <v>411</v>
      </c>
      <c r="B101" s="85" t="s">
        <v>111</v>
      </c>
      <c r="C101" s="85" t="s">
        <v>109</v>
      </c>
      <c r="D101" s="85" t="s">
        <v>1187</v>
      </c>
      <c r="E101" s="85" t="s">
        <v>1167</v>
      </c>
      <c r="F101" s="85" t="s">
        <v>26</v>
      </c>
      <c r="G101" s="85" t="s">
        <v>109</v>
      </c>
      <c r="H101" s="85" t="s">
        <v>1018</v>
      </c>
      <c r="I101" s="86" t="s">
        <v>4157</v>
      </c>
      <c r="J101" s="84">
        <v>1</v>
      </c>
      <c r="K101" s="84">
        <v>1</v>
      </c>
      <c r="L101" s="87" t="s">
        <v>910</v>
      </c>
      <c r="M101" s="87" t="s">
        <v>911</v>
      </c>
      <c r="N101" s="87" t="s">
        <v>911</v>
      </c>
      <c r="O101" s="87" t="s">
        <v>911</v>
      </c>
      <c r="P101" s="88">
        <f t="shared" si="1"/>
        <v>0.1</v>
      </c>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row>
    <row r="102" spans="1:49" ht="15.75">
      <c r="A102" s="84">
        <v>422</v>
      </c>
      <c r="B102" s="85" t="s">
        <v>438</v>
      </c>
      <c r="C102" s="85" t="s">
        <v>433</v>
      </c>
      <c r="D102" s="85" t="s">
        <v>1188</v>
      </c>
      <c r="E102" s="85" t="s">
        <v>1033</v>
      </c>
      <c r="F102" s="85" t="s">
        <v>16</v>
      </c>
      <c r="G102" s="85" t="s">
        <v>433</v>
      </c>
      <c r="H102" s="85" t="s">
        <v>1022</v>
      </c>
      <c r="I102" s="86" t="s">
        <v>4157</v>
      </c>
      <c r="J102" s="84" t="s">
        <v>927</v>
      </c>
      <c r="K102" s="84">
        <v>1</v>
      </c>
      <c r="L102" s="87" t="s">
        <v>910</v>
      </c>
      <c r="M102" s="87" t="s">
        <v>911</v>
      </c>
      <c r="N102" s="87" t="s">
        <v>911</v>
      </c>
      <c r="O102" s="87" t="s">
        <v>911</v>
      </c>
      <c r="P102" s="88">
        <f t="shared" si="1"/>
        <v>0.1</v>
      </c>
      <c r="Q102" s="67"/>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row>
    <row r="103" spans="1:49" ht="15.75">
      <c r="A103" s="84">
        <v>423</v>
      </c>
      <c r="B103" s="85" t="s">
        <v>1189</v>
      </c>
      <c r="C103" s="85" t="s">
        <v>1190</v>
      </c>
      <c r="D103" s="85" t="s">
        <v>1191</v>
      </c>
      <c r="E103" s="85" t="s">
        <v>932</v>
      </c>
      <c r="F103" s="85" t="s">
        <v>6</v>
      </c>
      <c r="G103" s="85" t="s">
        <v>1190</v>
      </c>
      <c r="H103" s="85" t="s">
        <v>1022</v>
      </c>
      <c r="I103" s="86" t="s">
        <v>4157</v>
      </c>
      <c r="J103" s="84">
        <v>1</v>
      </c>
      <c r="K103" s="84">
        <v>1</v>
      </c>
      <c r="L103" s="87" t="s">
        <v>910</v>
      </c>
      <c r="M103" s="87" t="s">
        <v>911</v>
      </c>
      <c r="N103" s="87" t="s">
        <v>911</v>
      </c>
      <c r="O103" s="87" t="s">
        <v>911</v>
      </c>
      <c r="P103" s="88">
        <f t="shared" si="1"/>
        <v>0.1</v>
      </c>
      <c r="Q103" s="67"/>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row>
    <row r="104" spans="1:49" ht="15.75">
      <c r="A104" s="84">
        <v>431</v>
      </c>
      <c r="B104" s="85" t="s">
        <v>496</v>
      </c>
      <c r="C104" s="85" t="s">
        <v>493</v>
      </c>
      <c r="D104" s="85" t="s">
        <v>1192</v>
      </c>
      <c r="E104" s="85" t="s">
        <v>932</v>
      </c>
      <c r="F104" s="85" t="s">
        <v>66</v>
      </c>
      <c r="G104" s="85" t="s">
        <v>493</v>
      </c>
      <c r="H104" s="85" t="s">
        <v>1018</v>
      </c>
      <c r="I104" s="86" t="s">
        <v>4157</v>
      </c>
      <c r="J104" s="84">
        <v>1</v>
      </c>
      <c r="K104" s="84">
        <v>1</v>
      </c>
      <c r="L104" s="87" t="s">
        <v>910</v>
      </c>
      <c r="M104" s="87" t="s">
        <v>911</v>
      </c>
      <c r="N104" s="87" t="s">
        <v>911</v>
      </c>
      <c r="O104" s="87" t="s">
        <v>911</v>
      </c>
      <c r="P104" s="88">
        <f t="shared" si="1"/>
        <v>0.1</v>
      </c>
      <c r="Q104" s="67"/>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row>
    <row r="105" spans="1:49" ht="15.75">
      <c r="A105" s="84">
        <v>439</v>
      </c>
      <c r="B105" s="94" t="s">
        <v>1193</v>
      </c>
      <c r="C105" s="85" t="s">
        <v>1039</v>
      </c>
      <c r="D105" s="85" t="s">
        <v>1194</v>
      </c>
      <c r="E105" s="85" t="s">
        <v>1195</v>
      </c>
      <c r="F105" s="85" t="s">
        <v>12</v>
      </c>
      <c r="G105" s="85" t="s">
        <v>1039</v>
      </c>
      <c r="H105" s="85" t="s">
        <v>1018</v>
      </c>
      <c r="I105" s="86" t="s">
        <v>4157</v>
      </c>
      <c r="J105" s="84" t="s">
        <v>1127</v>
      </c>
      <c r="K105" s="84">
        <v>1</v>
      </c>
      <c r="L105" s="87" t="s">
        <v>910</v>
      </c>
      <c r="M105" s="87" t="s">
        <v>911</v>
      </c>
      <c r="N105" s="87" t="s">
        <v>911</v>
      </c>
      <c r="O105" s="87" t="s">
        <v>911</v>
      </c>
      <c r="P105" s="88">
        <f t="shared" si="1"/>
        <v>0.1</v>
      </c>
      <c r="Q105" s="67"/>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row>
    <row r="106" spans="1:49" ht="15.75">
      <c r="A106" s="84">
        <v>442</v>
      </c>
      <c r="B106" s="85" t="s">
        <v>1196</v>
      </c>
      <c r="C106" s="85" t="s">
        <v>577</v>
      </c>
      <c r="D106" s="85" t="s">
        <v>1197</v>
      </c>
      <c r="E106" s="85" t="s">
        <v>1198</v>
      </c>
      <c r="F106" s="85" t="s">
        <v>12</v>
      </c>
      <c r="G106" s="85" t="s">
        <v>1199</v>
      </c>
      <c r="H106" s="85" t="s">
        <v>1018</v>
      </c>
      <c r="I106" s="86" t="s">
        <v>4157</v>
      </c>
      <c r="J106" s="84" t="s">
        <v>1046</v>
      </c>
      <c r="K106" s="84">
        <v>1</v>
      </c>
      <c r="L106" s="87" t="s">
        <v>910</v>
      </c>
      <c r="M106" s="87" t="s">
        <v>911</v>
      </c>
      <c r="N106" s="87" t="s">
        <v>911</v>
      </c>
      <c r="O106" s="87" t="s">
        <v>911</v>
      </c>
      <c r="P106" s="88">
        <f t="shared" si="1"/>
        <v>0.1</v>
      </c>
      <c r="Q106" s="67"/>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c r="AT106" s="68"/>
      <c r="AU106" s="68"/>
      <c r="AV106" s="68"/>
      <c r="AW106" s="68"/>
    </row>
    <row r="107" spans="1:49" ht="15.75">
      <c r="A107" s="84">
        <v>463</v>
      </c>
      <c r="B107" s="85" t="s">
        <v>202</v>
      </c>
      <c r="C107" s="85" t="s">
        <v>201</v>
      </c>
      <c r="D107" s="85" t="s">
        <v>1200</v>
      </c>
      <c r="E107" s="85" t="s">
        <v>932</v>
      </c>
      <c r="F107" s="85" t="s">
        <v>26</v>
      </c>
      <c r="G107" s="85" t="s">
        <v>201</v>
      </c>
      <c r="H107" s="85" t="s">
        <v>1018</v>
      </c>
      <c r="I107" s="86" t="s">
        <v>4157</v>
      </c>
      <c r="J107" s="84">
        <v>1</v>
      </c>
      <c r="K107" s="84">
        <v>1</v>
      </c>
      <c r="L107" s="87" t="s">
        <v>910</v>
      </c>
      <c r="M107" s="87" t="s">
        <v>911</v>
      </c>
      <c r="N107" s="87" t="s">
        <v>911</v>
      </c>
      <c r="O107" s="87" t="s">
        <v>911</v>
      </c>
      <c r="P107" s="88">
        <f t="shared" si="1"/>
        <v>0.1</v>
      </c>
      <c r="Q107" s="67"/>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68"/>
      <c r="AS107" s="68"/>
      <c r="AT107" s="68"/>
      <c r="AU107" s="68"/>
      <c r="AV107" s="68"/>
      <c r="AW107" s="68"/>
    </row>
    <row r="108" spans="1:49" ht="15.75">
      <c r="A108" s="84">
        <v>473</v>
      </c>
      <c r="B108" s="85" t="s">
        <v>1201</v>
      </c>
      <c r="C108" s="85" t="s">
        <v>1202</v>
      </c>
      <c r="D108" s="85" t="s">
        <v>1203</v>
      </c>
      <c r="E108" s="85" t="s">
        <v>1204</v>
      </c>
      <c r="F108" s="85" t="s">
        <v>12</v>
      </c>
      <c r="G108" s="85" t="s">
        <v>1202</v>
      </c>
      <c r="H108" s="85" t="s">
        <v>1018</v>
      </c>
      <c r="I108" s="86" t="s">
        <v>4157</v>
      </c>
      <c r="J108" s="84">
        <v>1</v>
      </c>
      <c r="K108" s="84">
        <v>1</v>
      </c>
      <c r="L108" s="87" t="s">
        <v>910</v>
      </c>
      <c r="M108" s="87" t="s">
        <v>911</v>
      </c>
      <c r="N108" s="87" t="s">
        <v>911</v>
      </c>
      <c r="O108" s="87" t="s">
        <v>911</v>
      </c>
      <c r="P108" s="88">
        <f t="shared" si="1"/>
        <v>0.1</v>
      </c>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8"/>
      <c r="AU108" s="68"/>
      <c r="AV108" s="68"/>
      <c r="AW108" s="68"/>
    </row>
    <row r="109" spans="1:49" ht="15.75">
      <c r="A109" s="84">
        <v>474</v>
      </c>
      <c r="B109" s="85" t="s">
        <v>1205</v>
      </c>
      <c r="C109" s="85" t="s">
        <v>1039</v>
      </c>
      <c r="D109" s="85" t="s">
        <v>1203</v>
      </c>
      <c r="E109" s="85" t="s">
        <v>1206</v>
      </c>
      <c r="F109" s="85" t="s">
        <v>12</v>
      </c>
      <c r="G109" s="85" t="s">
        <v>1039</v>
      </c>
      <c r="H109" s="85" t="s">
        <v>1018</v>
      </c>
      <c r="I109" s="86" t="s">
        <v>4157</v>
      </c>
      <c r="J109" s="84" t="s">
        <v>985</v>
      </c>
      <c r="K109" s="84">
        <v>1</v>
      </c>
      <c r="L109" s="87" t="s">
        <v>910</v>
      </c>
      <c r="M109" s="87" t="s">
        <v>911</v>
      </c>
      <c r="N109" s="87" t="s">
        <v>911</v>
      </c>
      <c r="O109" s="87" t="s">
        <v>911</v>
      </c>
      <c r="P109" s="88">
        <f t="shared" si="1"/>
        <v>0.1</v>
      </c>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8"/>
      <c r="AU109" s="68"/>
      <c r="AV109" s="68"/>
      <c r="AW109" s="68"/>
    </row>
    <row r="110" spans="1:49" ht="15.75">
      <c r="A110" s="84">
        <v>483</v>
      </c>
      <c r="B110" s="85" t="s">
        <v>1207</v>
      </c>
      <c r="C110" s="85" t="s">
        <v>691</v>
      </c>
      <c r="D110" s="85" t="s">
        <v>1208</v>
      </c>
      <c r="E110" s="85" t="s">
        <v>1084</v>
      </c>
      <c r="F110" s="85" t="s">
        <v>46</v>
      </c>
      <c r="G110" s="85" t="s">
        <v>691</v>
      </c>
      <c r="H110" s="85" t="s">
        <v>1022</v>
      </c>
      <c r="I110" s="86" t="s">
        <v>4157</v>
      </c>
      <c r="J110" s="84" t="s">
        <v>927</v>
      </c>
      <c r="K110" s="84">
        <v>1</v>
      </c>
      <c r="L110" s="87" t="s">
        <v>910</v>
      </c>
      <c r="M110" s="87" t="s">
        <v>911</v>
      </c>
      <c r="N110" s="87" t="s">
        <v>911</v>
      </c>
      <c r="O110" s="87" t="s">
        <v>911</v>
      </c>
      <c r="P110" s="88">
        <f t="shared" si="1"/>
        <v>0.1</v>
      </c>
      <c r="Q110" s="68"/>
      <c r="R110" s="68"/>
      <c r="S110" s="68"/>
      <c r="T110" s="68"/>
      <c r="U110" s="68"/>
      <c r="V110" s="68"/>
      <c r="W110" s="68"/>
      <c r="X110" s="68"/>
      <c r="Y110" s="68"/>
      <c r="Z110" s="68"/>
      <c r="AA110" s="68"/>
      <c r="AB110" s="68"/>
      <c r="AC110" s="68"/>
      <c r="AD110" s="68"/>
      <c r="AE110" s="68"/>
      <c r="AF110" s="68"/>
      <c r="AG110" s="68"/>
      <c r="AH110" s="68"/>
      <c r="AI110" s="68"/>
      <c r="AJ110" s="68"/>
      <c r="AK110" s="68"/>
      <c r="AL110" s="68"/>
      <c r="AM110" s="68"/>
      <c r="AN110" s="68"/>
      <c r="AO110" s="68"/>
      <c r="AP110" s="68"/>
      <c r="AQ110" s="68"/>
      <c r="AR110" s="68"/>
      <c r="AS110" s="68"/>
      <c r="AT110" s="68"/>
      <c r="AU110" s="68"/>
      <c r="AV110" s="68"/>
      <c r="AW110" s="68"/>
    </row>
    <row r="111" spans="1:49" ht="15.75">
      <c r="A111" s="84">
        <v>502</v>
      </c>
      <c r="B111" s="85" t="s">
        <v>285</v>
      </c>
      <c r="C111" s="85" t="s">
        <v>282</v>
      </c>
      <c r="D111" s="85" t="s">
        <v>1209</v>
      </c>
      <c r="E111" s="85" t="s">
        <v>1210</v>
      </c>
      <c r="F111" s="85" t="s">
        <v>228</v>
      </c>
      <c r="G111" s="85" t="s">
        <v>282</v>
      </c>
      <c r="H111" s="85" t="s">
        <v>1018</v>
      </c>
      <c r="I111" s="86" t="s">
        <v>4157</v>
      </c>
      <c r="J111" s="84">
        <v>1</v>
      </c>
      <c r="K111" s="84">
        <v>1</v>
      </c>
      <c r="L111" s="87" t="s">
        <v>910</v>
      </c>
      <c r="M111" s="87" t="s">
        <v>911</v>
      </c>
      <c r="N111" s="87" t="s">
        <v>911</v>
      </c>
      <c r="O111" s="87" t="s">
        <v>911</v>
      </c>
      <c r="P111" s="88">
        <f t="shared" si="1"/>
        <v>0.1</v>
      </c>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row>
    <row r="112" spans="1:49" ht="15.75">
      <c r="A112" s="84">
        <v>505</v>
      </c>
      <c r="B112" s="85" t="s">
        <v>1211</v>
      </c>
      <c r="C112" s="85" t="s">
        <v>1212</v>
      </c>
      <c r="D112" s="85" t="s">
        <v>1213</v>
      </c>
      <c r="E112" s="85" t="s">
        <v>1067</v>
      </c>
      <c r="F112" s="85" t="s">
        <v>26</v>
      </c>
      <c r="G112" s="85" t="s">
        <v>1214</v>
      </c>
      <c r="H112" s="85" t="s">
        <v>1018</v>
      </c>
      <c r="I112" s="86" t="s">
        <v>4157</v>
      </c>
      <c r="J112" s="84" t="s">
        <v>918</v>
      </c>
      <c r="K112" s="84">
        <v>1</v>
      </c>
      <c r="L112" s="87" t="s">
        <v>910</v>
      </c>
      <c r="M112" s="87" t="s">
        <v>911</v>
      </c>
      <c r="N112" s="87" t="s">
        <v>911</v>
      </c>
      <c r="O112" s="87" t="s">
        <v>911</v>
      </c>
      <c r="P112" s="88">
        <f t="shared" si="1"/>
        <v>0.1</v>
      </c>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c r="AT112" s="68"/>
      <c r="AU112" s="68"/>
      <c r="AV112" s="68"/>
      <c r="AW112" s="68"/>
    </row>
    <row r="113" spans="1:49" ht="15.75">
      <c r="A113" s="84">
        <v>507</v>
      </c>
      <c r="B113" s="85" t="s">
        <v>165</v>
      </c>
      <c r="C113" s="85" t="s">
        <v>161</v>
      </c>
      <c r="D113" s="85" t="s">
        <v>1215</v>
      </c>
      <c r="E113" s="85" t="s">
        <v>1216</v>
      </c>
      <c r="F113" s="85" t="s">
        <v>6</v>
      </c>
      <c r="G113" s="85" t="s">
        <v>161</v>
      </c>
      <c r="H113" s="85" t="s">
        <v>1018</v>
      </c>
      <c r="I113" s="86" t="s">
        <v>4157</v>
      </c>
      <c r="J113" s="84" t="s">
        <v>957</v>
      </c>
      <c r="K113" s="84">
        <v>1</v>
      </c>
      <c r="L113" s="87" t="s">
        <v>910</v>
      </c>
      <c r="M113" s="87" t="s">
        <v>911</v>
      </c>
      <c r="N113" s="87" t="s">
        <v>911</v>
      </c>
      <c r="O113" s="87" t="s">
        <v>911</v>
      </c>
      <c r="P113" s="88">
        <f t="shared" si="1"/>
        <v>0.1</v>
      </c>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8"/>
      <c r="AQ113" s="68"/>
      <c r="AR113" s="68"/>
      <c r="AS113" s="68"/>
      <c r="AT113" s="68"/>
      <c r="AU113" s="68"/>
      <c r="AV113" s="68"/>
      <c r="AW113" s="68"/>
    </row>
    <row r="114" spans="1:49" ht="15.75">
      <c r="A114" s="84">
        <v>521</v>
      </c>
      <c r="B114" s="85" t="s">
        <v>1217</v>
      </c>
      <c r="C114" s="85" t="s">
        <v>644</v>
      </c>
      <c r="D114" s="85" t="s">
        <v>984</v>
      </c>
      <c r="E114" s="85" t="s">
        <v>1148</v>
      </c>
      <c r="F114" s="85" t="s">
        <v>26</v>
      </c>
      <c r="G114" s="85" t="s">
        <v>1218</v>
      </c>
      <c r="H114" s="85" t="s">
        <v>1018</v>
      </c>
      <c r="I114" s="89" t="s">
        <v>4157</v>
      </c>
      <c r="J114" s="96">
        <v>1</v>
      </c>
      <c r="K114" s="96">
        <v>1</v>
      </c>
      <c r="L114" s="87" t="s">
        <v>910</v>
      </c>
      <c r="M114" s="87" t="s">
        <v>911</v>
      </c>
      <c r="N114" s="87" t="s">
        <v>911</v>
      </c>
      <c r="O114" s="87" t="s">
        <v>911</v>
      </c>
      <c r="P114" s="88">
        <f t="shared" si="1"/>
        <v>0.1</v>
      </c>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c r="AT114" s="68"/>
      <c r="AU114" s="68"/>
      <c r="AV114" s="68"/>
      <c r="AW114" s="68"/>
    </row>
    <row r="115" spans="1:49" ht="15.75">
      <c r="A115" s="84">
        <v>556</v>
      </c>
      <c r="B115" s="90" t="s">
        <v>1219</v>
      </c>
      <c r="C115" s="90" t="s">
        <v>1220</v>
      </c>
      <c r="D115" s="91">
        <v>44180</v>
      </c>
      <c r="E115" s="90" t="s">
        <v>932</v>
      </c>
      <c r="F115" s="90" t="s">
        <v>58</v>
      </c>
      <c r="G115" s="90" t="s">
        <v>1220</v>
      </c>
      <c r="H115" s="89" t="s">
        <v>3948</v>
      </c>
      <c r="I115" s="89" t="s">
        <v>4158</v>
      </c>
      <c r="J115" s="84">
        <v>1</v>
      </c>
      <c r="K115" s="84">
        <v>1</v>
      </c>
      <c r="L115" s="92">
        <v>0.1</v>
      </c>
      <c r="M115" s="92">
        <v>1</v>
      </c>
      <c r="N115" s="92">
        <v>1</v>
      </c>
      <c r="O115" s="92">
        <v>1</v>
      </c>
      <c r="P115" s="88">
        <f t="shared" si="1"/>
        <v>0.1</v>
      </c>
      <c r="Q115" s="67"/>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P115" s="68"/>
      <c r="AQ115" s="68"/>
      <c r="AR115" s="68"/>
      <c r="AS115" s="68"/>
      <c r="AT115" s="68"/>
      <c r="AU115" s="68"/>
      <c r="AV115" s="68"/>
      <c r="AW115" s="68"/>
    </row>
    <row r="116" spans="1:49" ht="15.75">
      <c r="A116" s="84">
        <v>557</v>
      </c>
      <c r="B116" s="89" t="s">
        <v>3949</v>
      </c>
      <c r="C116" s="90" t="s">
        <v>770</v>
      </c>
      <c r="D116" s="91">
        <v>44180</v>
      </c>
      <c r="E116" s="90" t="s">
        <v>978</v>
      </c>
      <c r="F116" s="90" t="s">
        <v>6</v>
      </c>
      <c r="G116" s="90" t="s">
        <v>770</v>
      </c>
      <c r="H116" s="89" t="s">
        <v>3948</v>
      </c>
      <c r="I116" s="89" t="s">
        <v>4158</v>
      </c>
      <c r="J116" s="84" t="s">
        <v>927</v>
      </c>
      <c r="K116" s="84">
        <v>1</v>
      </c>
      <c r="L116" s="92">
        <v>0.1</v>
      </c>
      <c r="M116" s="92">
        <v>1</v>
      </c>
      <c r="N116" s="92">
        <v>1</v>
      </c>
      <c r="O116" s="92">
        <v>1</v>
      </c>
      <c r="P116" s="88">
        <f t="shared" si="1"/>
        <v>0.1</v>
      </c>
      <c r="Q116" s="67"/>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c r="AO116" s="68"/>
      <c r="AP116" s="68"/>
      <c r="AQ116" s="68"/>
      <c r="AR116" s="68"/>
      <c r="AS116" s="68"/>
      <c r="AT116" s="68"/>
      <c r="AU116" s="68"/>
      <c r="AV116" s="68"/>
      <c r="AW116" s="68"/>
    </row>
    <row r="117" spans="1:49" ht="15.75">
      <c r="A117" s="84">
        <v>558</v>
      </c>
      <c r="B117" s="89" t="s">
        <v>3950</v>
      </c>
      <c r="C117" s="90" t="s">
        <v>295</v>
      </c>
      <c r="D117" s="91">
        <v>44180</v>
      </c>
      <c r="E117" s="90" t="s">
        <v>932</v>
      </c>
      <c r="F117" s="90" t="s">
        <v>30</v>
      </c>
      <c r="G117" s="90" t="s">
        <v>295</v>
      </c>
      <c r="H117" s="90" t="s">
        <v>1018</v>
      </c>
      <c r="I117" s="89" t="s">
        <v>4158</v>
      </c>
      <c r="J117" s="84">
        <v>1</v>
      </c>
      <c r="K117" s="84">
        <v>1</v>
      </c>
      <c r="L117" s="92">
        <v>0.1</v>
      </c>
      <c r="M117" s="92">
        <v>1</v>
      </c>
      <c r="N117" s="92">
        <v>1</v>
      </c>
      <c r="O117" s="92">
        <v>1</v>
      </c>
      <c r="P117" s="88">
        <f t="shared" si="1"/>
        <v>0.1</v>
      </c>
      <c r="Q117" s="67"/>
      <c r="R117" s="68"/>
      <c r="S117" s="68"/>
      <c r="T117" s="68"/>
      <c r="U117" s="68"/>
      <c r="V117" s="68"/>
      <c r="W117" s="68"/>
      <c r="X117" s="68"/>
      <c r="Y117" s="68"/>
      <c r="Z117" s="68"/>
      <c r="AA117" s="68"/>
      <c r="AB117" s="68"/>
      <c r="AC117" s="68"/>
      <c r="AD117" s="68"/>
      <c r="AE117" s="68"/>
      <c r="AF117" s="68"/>
      <c r="AG117" s="68"/>
      <c r="AH117" s="68"/>
      <c r="AI117" s="68"/>
      <c r="AJ117" s="68"/>
      <c r="AK117" s="68"/>
      <c r="AL117" s="68"/>
      <c r="AM117" s="68"/>
      <c r="AN117" s="68"/>
      <c r="AO117" s="68"/>
      <c r="AP117" s="68"/>
      <c r="AQ117" s="68"/>
      <c r="AR117" s="68"/>
      <c r="AS117" s="68"/>
      <c r="AT117" s="68"/>
      <c r="AU117" s="68"/>
      <c r="AV117" s="68"/>
      <c r="AW117" s="68"/>
    </row>
    <row r="118" spans="1:49" ht="15.75">
      <c r="A118" s="84">
        <v>564</v>
      </c>
      <c r="B118" s="90" t="s">
        <v>179</v>
      </c>
      <c r="C118" s="90" t="s">
        <v>169</v>
      </c>
      <c r="D118" s="91">
        <v>44166</v>
      </c>
      <c r="E118" s="90" t="s">
        <v>1221</v>
      </c>
      <c r="F118" s="90" t="s">
        <v>88</v>
      </c>
      <c r="G118" s="90" t="s">
        <v>169</v>
      </c>
      <c r="H118" s="90" t="s">
        <v>1018</v>
      </c>
      <c r="I118" s="89" t="s">
        <v>4166</v>
      </c>
      <c r="J118" s="84">
        <v>1</v>
      </c>
      <c r="K118" s="84">
        <v>1</v>
      </c>
      <c r="L118" s="92">
        <v>0.1</v>
      </c>
      <c r="M118" s="92">
        <v>1</v>
      </c>
      <c r="N118" s="92">
        <v>1</v>
      </c>
      <c r="O118" s="92">
        <v>1</v>
      </c>
      <c r="P118" s="88">
        <f t="shared" si="1"/>
        <v>0.1</v>
      </c>
      <c r="Q118" s="68"/>
      <c r="R118" s="68"/>
      <c r="S118" s="68"/>
      <c r="T118" s="68"/>
      <c r="U118" s="68"/>
      <c r="V118" s="68"/>
      <c r="W118" s="68"/>
      <c r="X118" s="68"/>
      <c r="Y118" s="68"/>
      <c r="Z118" s="68"/>
      <c r="AA118" s="68"/>
      <c r="AB118" s="68"/>
      <c r="AC118" s="68"/>
      <c r="AD118" s="68"/>
      <c r="AE118" s="68"/>
      <c r="AF118" s="68"/>
      <c r="AG118" s="68"/>
      <c r="AH118" s="68"/>
      <c r="AI118" s="68"/>
      <c r="AJ118" s="68"/>
      <c r="AK118" s="68"/>
      <c r="AL118" s="68"/>
      <c r="AM118" s="68"/>
      <c r="AN118" s="68"/>
      <c r="AO118" s="68"/>
      <c r="AP118" s="68"/>
      <c r="AQ118" s="68"/>
      <c r="AR118" s="68"/>
      <c r="AS118" s="68"/>
      <c r="AT118" s="68"/>
      <c r="AU118" s="68"/>
      <c r="AV118" s="68"/>
      <c r="AW118" s="68"/>
    </row>
    <row r="119" spans="1:49" ht="15.75">
      <c r="A119" s="84">
        <v>575</v>
      </c>
      <c r="B119" s="90" t="s">
        <v>1222</v>
      </c>
      <c r="C119" s="90" t="s">
        <v>843</v>
      </c>
      <c r="D119" s="91">
        <v>44155</v>
      </c>
      <c r="E119" s="90" t="s">
        <v>1223</v>
      </c>
      <c r="F119" s="90" t="s">
        <v>844</v>
      </c>
      <c r="G119" s="90" t="s">
        <v>843</v>
      </c>
      <c r="H119" s="90" t="s">
        <v>1018</v>
      </c>
      <c r="I119" s="89" t="s">
        <v>4158</v>
      </c>
      <c r="J119" s="84" t="s">
        <v>1224</v>
      </c>
      <c r="K119" s="84">
        <v>1</v>
      </c>
      <c r="L119" s="92">
        <v>0.1</v>
      </c>
      <c r="M119" s="92">
        <v>1</v>
      </c>
      <c r="N119" s="92">
        <v>1</v>
      </c>
      <c r="O119" s="92">
        <v>1</v>
      </c>
      <c r="P119" s="88">
        <f t="shared" si="1"/>
        <v>0.1</v>
      </c>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68"/>
      <c r="AP119" s="68"/>
      <c r="AQ119" s="68"/>
      <c r="AR119" s="68"/>
      <c r="AS119" s="68"/>
      <c r="AT119" s="68"/>
      <c r="AU119" s="68"/>
      <c r="AV119" s="68"/>
      <c r="AW119" s="68"/>
    </row>
    <row r="120" spans="1:49" ht="15.75">
      <c r="A120" s="84">
        <v>576</v>
      </c>
      <c r="B120" s="90" t="s">
        <v>311</v>
      </c>
      <c r="C120" s="90" t="s">
        <v>309</v>
      </c>
      <c r="D120" s="91">
        <v>44155</v>
      </c>
      <c r="E120" s="90" t="s">
        <v>978</v>
      </c>
      <c r="F120" s="90" t="s">
        <v>30</v>
      </c>
      <c r="G120" s="89" t="s">
        <v>3951</v>
      </c>
      <c r="H120" s="90" t="s">
        <v>1018</v>
      </c>
      <c r="I120" s="89" t="s">
        <v>4158</v>
      </c>
      <c r="J120" s="84" t="s">
        <v>909</v>
      </c>
      <c r="K120" s="84">
        <v>1</v>
      </c>
      <c r="L120" s="92">
        <v>0.1</v>
      </c>
      <c r="M120" s="92">
        <v>1</v>
      </c>
      <c r="N120" s="92">
        <v>1</v>
      </c>
      <c r="O120" s="92">
        <v>1</v>
      </c>
      <c r="P120" s="88">
        <f t="shared" si="1"/>
        <v>0.1</v>
      </c>
      <c r="Q120" s="68"/>
      <c r="R120" s="68"/>
      <c r="S120" s="68"/>
      <c r="T120" s="68"/>
      <c r="U120" s="68"/>
      <c r="V120" s="68"/>
      <c r="W120" s="68"/>
      <c r="X120" s="68"/>
      <c r="Y120" s="68"/>
      <c r="Z120" s="68"/>
      <c r="AA120" s="68"/>
      <c r="AB120" s="68"/>
      <c r="AC120" s="68"/>
      <c r="AD120" s="68"/>
      <c r="AE120" s="68"/>
      <c r="AF120" s="68"/>
      <c r="AG120" s="68"/>
      <c r="AH120" s="68"/>
      <c r="AI120" s="68"/>
      <c r="AJ120" s="68"/>
      <c r="AK120" s="68"/>
      <c r="AL120" s="68"/>
      <c r="AM120" s="68"/>
      <c r="AN120" s="68"/>
      <c r="AO120" s="68"/>
      <c r="AP120" s="68"/>
      <c r="AQ120" s="68"/>
      <c r="AR120" s="68"/>
      <c r="AS120" s="68"/>
      <c r="AT120" s="68"/>
      <c r="AU120" s="68"/>
      <c r="AV120" s="68"/>
      <c r="AW120" s="68"/>
    </row>
    <row r="121" spans="1:49" ht="15.75">
      <c r="A121" s="84">
        <v>584</v>
      </c>
      <c r="B121" s="90" t="s">
        <v>1225</v>
      </c>
      <c r="C121" s="90" t="s">
        <v>1226</v>
      </c>
      <c r="D121" s="91">
        <v>44139</v>
      </c>
      <c r="E121" s="90" t="s">
        <v>1033</v>
      </c>
      <c r="F121" s="90" t="s">
        <v>16</v>
      </c>
      <c r="G121" s="90" t="s">
        <v>1226</v>
      </c>
      <c r="H121" s="89" t="s">
        <v>3948</v>
      </c>
      <c r="I121" s="89" t="s">
        <v>4158</v>
      </c>
      <c r="J121" s="84">
        <v>1</v>
      </c>
      <c r="K121" s="84">
        <v>1</v>
      </c>
      <c r="L121" s="92">
        <v>0.1</v>
      </c>
      <c r="M121" s="92">
        <v>1</v>
      </c>
      <c r="N121" s="92">
        <v>1</v>
      </c>
      <c r="O121" s="92">
        <v>1</v>
      </c>
      <c r="P121" s="88">
        <f t="shared" si="1"/>
        <v>0.1</v>
      </c>
      <c r="Q121" s="68"/>
      <c r="R121" s="68"/>
      <c r="S121" s="68"/>
      <c r="T121" s="68"/>
      <c r="U121" s="68"/>
      <c r="V121" s="68"/>
      <c r="W121" s="68"/>
      <c r="X121" s="68"/>
      <c r="Y121" s="68"/>
      <c r="Z121" s="68"/>
      <c r="AA121" s="68"/>
      <c r="AB121" s="68"/>
      <c r="AC121" s="68"/>
      <c r="AD121" s="68"/>
      <c r="AE121" s="68"/>
      <c r="AF121" s="68"/>
      <c r="AG121" s="68"/>
      <c r="AH121" s="68"/>
      <c r="AI121" s="68"/>
      <c r="AJ121" s="68"/>
      <c r="AK121" s="68"/>
      <c r="AL121" s="68"/>
      <c r="AM121" s="68"/>
      <c r="AN121" s="68"/>
      <c r="AO121" s="68"/>
      <c r="AP121" s="68"/>
      <c r="AQ121" s="68"/>
      <c r="AR121" s="68"/>
      <c r="AS121" s="68"/>
      <c r="AT121" s="68"/>
      <c r="AU121" s="68"/>
      <c r="AV121" s="68"/>
      <c r="AW121" s="68"/>
    </row>
    <row r="122" spans="1:49" ht="15.75">
      <c r="A122" s="84">
        <v>586</v>
      </c>
      <c r="B122" s="90" t="s">
        <v>1227</v>
      </c>
      <c r="C122" s="90" t="s">
        <v>593</v>
      </c>
      <c r="D122" s="91">
        <v>44136</v>
      </c>
      <c r="E122" s="90" t="s">
        <v>1228</v>
      </c>
      <c r="F122" s="90" t="s">
        <v>6</v>
      </c>
      <c r="G122" s="90" t="s">
        <v>593</v>
      </c>
      <c r="H122" s="90" t="s">
        <v>1018</v>
      </c>
      <c r="I122" s="89" t="s">
        <v>4158</v>
      </c>
      <c r="J122" s="84" t="s">
        <v>985</v>
      </c>
      <c r="K122" s="84">
        <v>1</v>
      </c>
      <c r="L122" s="92">
        <v>0.1</v>
      </c>
      <c r="M122" s="92">
        <v>1</v>
      </c>
      <c r="N122" s="92">
        <v>1</v>
      </c>
      <c r="O122" s="92">
        <v>1</v>
      </c>
      <c r="P122" s="88">
        <f t="shared" si="1"/>
        <v>0.1</v>
      </c>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8"/>
      <c r="AT122" s="68"/>
      <c r="AU122" s="68"/>
      <c r="AV122" s="68"/>
      <c r="AW122" s="68"/>
    </row>
    <row r="123" spans="1:49" ht="15.75">
      <c r="A123" s="84">
        <v>591</v>
      </c>
      <c r="B123" s="89" t="s">
        <v>3952</v>
      </c>
      <c r="C123" s="90" t="s">
        <v>340</v>
      </c>
      <c r="D123" s="91">
        <v>44119</v>
      </c>
      <c r="E123" s="90" t="s">
        <v>932</v>
      </c>
      <c r="F123" s="90" t="s">
        <v>58</v>
      </c>
      <c r="G123" s="89" t="s">
        <v>3953</v>
      </c>
      <c r="H123" s="90" t="s">
        <v>1018</v>
      </c>
      <c r="I123" s="89" t="s">
        <v>4158</v>
      </c>
      <c r="J123" s="84">
        <v>1</v>
      </c>
      <c r="K123" s="84">
        <v>1</v>
      </c>
      <c r="L123" s="92">
        <v>0.1</v>
      </c>
      <c r="M123" s="92">
        <v>1</v>
      </c>
      <c r="N123" s="92">
        <v>1</v>
      </c>
      <c r="O123" s="92">
        <v>1</v>
      </c>
      <c r="P123" s="88">
        <f t="shared" si="1"/>
        <v>0.1</v>
      </c>
      <c r="Q123" s="68"/>
      <c r="R123" s="68"/>
      <c r="S123" s="68"/>
      <c r="T123" s="68"/>
      <c r="U123" s="68"/>
      <c r="V123" s="68"/>
      <c r="W123" s="68"/>
      <c r="X123" s="68"/>
      <c r="Y123" s="68"/>
      <c r="Z123" s="68"/>
      <c r="AA123" s="68"/>
      <c r="AB123" s="68"/>
      <c r="AC123" s="68"/>
      <c r="AD123" s="68"/>
      <c r="AE123" s="68"/>
      <c r="AF123" s="68"/>
      <c r="AG123" s="68"/>
      <c r="AH123" s="68"/>
      <c r="AI123" s="68"/>
      <c r="AJ123" s="68"/>
      <c r="AK123" s="68"/>
      <c r="AL123" s="68"/>
      <c r="AM123" s="68"/>
      <c r="AN123" s="68"/>
      <c r="AO123" s="68"/>
      <c r="AP123" s="68"/>
      <c r="AQ123" s="68"/>
      <c r="AR123" s="68"/>
      <c r="AS123" s="68"/>
      <c r="AT123" s="68"/>
      <c r="AU123" s="68"/>
      <c r="AV123" s="68"/>
      <c r="AW123" s="68"/>
    </row>
    <row r="124" spans="1:49" ht="15.75">
      <c r="A124" s="84">
        <v>594</v>
      </c>
      <c r="B124" s="89" t="s">
        <v>3954</v>
      </c>
      <c r="C124" s="90" t="s">
        <v>1229</v>
      </c>
      <c r="D124" s="91">
        <v>44111</v>
      </c>
      <c r="E124" s="90" t="s">
        <v>1230</v>
      </c>
      <c r="F124" s="90" t="s">
        <v>26</v>
      </c>
      <c r="G124" s="90" t="s">
        <v>1229</v>
      </c>
      <c r="H124" s="89" t="s">
        <v>3948</v>
      </c>
      <c r="I124" s="89" t="s">
        <v>4158</v>
      </c>
      <c r="J124" s="84" t="s">
        <v>1127</v>
      </c>
      <c r="K124" s="84">
        <v>1</v>
      </c>
      <c r="L124" s="92">
        <v>0.1</v>
      </c>
      <c r="M124" s="92">
        <v>1</v>
      </c>
      <c r="N124" s="92">
        <v>1</v>
      </c>
      <c r="O124" s="92">
        <v>1</v>
      </c>
      <c r="P124" s="88">
        <f t="shared" si="1"/>
        <v>0.1</v>
      </c>
      <c r="Q124" s="67"/>
      <c r="R124" s="68"/>
      <c r="S124" s="68"/>
      <c r="T124" s="68"/>
      <c r="U124" s="68"/>
      <c r="V124" s="68"/>
      <c r="W124" s="68"/>
      <c r="X124" s="68"/>
      <c r="Y124" s="68"/>
      <c r="Z124" s="68"/>
      <c r="AA124" s="68"/>
      <c r="AB124" s="68"/>
      <c r="AC124" s="68"/>
      <c r="AD124" s="68"/>
      <c r="AE124" s="68"/>
      <c r="AF124" s="68"/>
      <c r="AG124" s="68"/>
      <c r="AH124" s="68"/>
      <c r="AI124" s="68"/>
      <c r="AJ124" s="68"/>
      <c r="AK124" s="68"/>
      <c r="AL124" s="68"/>
      <c r="AM124" s="68"/>
      <c r="AN124" s="68"/>
      <c r="AO124" s="68"/>
      <c r="AP124" s="68"/>
      <c r="AQ124" s="68"/>
      <c r="AR124" s="68"/>
      <c r="AS124" s="68"/>
      <c r="AT124" s="68"/>
      <c r="AU124" s="68"/>
      <c r="AV124" s="68"/>
      <c r="AW124" s="68"/>
    </row>
    <row r="125" spans="1:49" ht="15.75">
      <c r="A125" s="84">
        <v>598</v>
      </c>
      <c r="B125" s="89" t="s">
        <v>3955</v>
      </c>
      <c r="C125" s="90" t="s">
        <v>1229</v>
      </c>
      <c r="D125" s="91">
        <v>44106</v>
      </c>
      <c r="E125" s="90" t="s">
        <v>920</v>
      </c>
      <c r="F125" s="90" t="s">
        <v>26</v>
      </c>
      <c r="G125" s="90" t="s">
        <v>1229</v>
      </c>
      <c r="H125" s="89" t="s">
        <v>3948</v>
      </c>
      <c r="I125" s="89" t="s">
        <v>4158</v>
      </c>
      <c r="J125" s="84" t="s">
        <v>909</v>
      </c>
      <c r="K125" s="84">
        <v>1</v>
      </c>
      <c r="L125" s="92">
        <v>0.1</v>
      </c>
      <c r="M125" s="92">
        <v>1</v>
      </c>
      <c r="N125" s="92">
        <v>1</v>
      </c>
      <c r="O125" s="92">
        <v>1</v>
      </c>
      <c r="P125" s="88">
        <f t="shared" si="1"/>
        <v>0.1</v>
      </c>
      <c r="Q125" s="67"/>
      <c r="R125" s="68"/>
      <c r="S125" s="68"/>
      <c r="T125" s="68"/>
      <c r="U125" s="68"/>
      <c r="V125" s="68"/>
      <c r="W125" s="68"/>
      <c r="X125" s="68"/>
      <c r="Y125" s="68"/>
      <c r="Z125" s="68"/>
      <c r="AA125" s="68"/>
      <c r="AB125" s="68"/>
      <c r="AC125" s="68"/>
      <c r="AD125" s="68"/>
      <c r="AE125" s="68"/>
      <c r="AF125" s="68"/>
      <c r="AG125" s="68"/>
      <c r="AH125" s="68"/>
      <c r="AI125" s="68"/>
      <c r="AJ125" s="68"/>
      <c r="AK125" s="68"/>
      <c r="AL125" s="68"/>
      <c r="AM125" s="68"/>
      <c r="AN125" s="68"/>
      <c r="AO125" s="68"/>
      <c r="AP125" s="68"/>
      <c r="AQ125" s="68"/>
      <c r="AR125" s="68"/>
      <c r="AS125" s="68"/>
      <c r="AT125" s="68"/>
      <c r="AU125" s="68"/>
      <c r="AV125" s="68"/>
      <c r="AW125" s="68"/>
    </row>
    <row r="126" spans="1:49" ht="15.75">
      <c r="A126" s="84">
        <v>603</v>
      </c>
      <c r="B126" s="89" t="s">
        <v>3956</v>
      </c>
      <c r="C126" s="90" t="s">
        <v>1231</v>
      </c>
      <c r="D126" s="91">
        <v>44099</v>
      </c>
      <c r="E126" s="90" t="s">
        <v>1232</v>
      </c>
      <c r="F126" s="90" t="s">
        <v>6</v>
      </c>
      <c r="G126" s="89" t="s">
        <v>3957</v>
      </c>
      <c r="H126" s="90" t="s">
        <v>1018</v>
      </c>
      <c r="I126" s="89" t="s">
        <v>4158</v>
      </c>
      <c r="J126" s="84">
        <v>1</v>
      </c>
      <c r="K126" s="84">
        <v>1</v>
      </c>
      <c r="L126" s="92">
        <v>0.1</v>
      </c>
      <c r="M126" s="92">
        <v>1</v>
      </c>
      <c r="N126" s="92">
        <v>1</v>
      </c>
      <c r="O126" s="92">
        <v>1</v>
      </c>
      <c r="P126" s="88">
        <f t="shared" si="1"/>
        <v>0.1</v>
      </c>
      <c r="Q126" s="67"/>
      <c r="R126" s="68"/>
      <c r="S126" s="68"/>
      <c r="T126" s="68"/>
      <c r="U126" s="68"/>
      <c r="V126" s="68"/>
      <c r="W126" s="68"/>
      <c r="X126" s="68"/>
      <c r="Y126" s="68"/>
      <c r="Z126" s="68"/>
      <c r="AA126" s="68"/>
      <c r="AB126" s="68"/>
      <c r="AC126" s="68"/>
      <c r="AD126" s="68"/>
      <c r="AE126" s="68"/>
      <c r="AF126" s="68"/>
      <c r="AG126" s="68"/>
      <c r="AH126" s="68"/>
      <c r="AI126" s="68"/>
      <c r="AJ126" s="68"/>
      <c r="AK126" s="68"/>
      <c r="AL126" s="68"/>
      <c r="AM126" s="68"/>
      <c r="AN126" s="68"/>
      <c r="AO126" s="68"/>
      <c r="AP126" s="68"/>
      <c r="AQ126" s="68"/>
      <c r="AR126" s="68"/>
      <c r="AS126" s="68"/>
      <c r="AT126" s="68"/>
      <c r="AU126" s="68"/>
      <c r="AV126" s="68"/>
      <c r="AW126" s="68"/>
    </row>
    <row r="127" spans="1:49" ht="15.75">
      <c r="A127" s="84">
        <v>604</v>
      </c>
      <c r="B127" s="89" t="s">
        <v>4167</v>
      </c>
      <c r="C127" s="90" t="s">
        <v>1233</v>
      </c>
      <c r="D127" s="91">
        <v>44097</v>
      </c>
      <c r="E127" s="90" t="s">
        <v>1033</v>
      </c>
      <c r="F127" s="90" t="s">
        <v>16</v>
      </c>
      <c r="G127" s="90" t="s">
        <v>1233</v>
      </c>
      <c r="H127" s="89" t="s">
        <v>3948</v>
      </c>
      <c r="I127" s="89" t="s">
        <v>4158</v>
      </c>
      <c r="J127" s="84">
        <v>1</v>
      </c>
      <c r="K127" s="84">
        <v>1</v>
      </c>
      <c r="L127" s="92">
        <v>0.1</v>
      </c>
      <c r="M127" s="92">
        <v>1</v>
      </c>
      <c r="N127" s="92">
        <v>1</v>
      </c>
      <c r="O127" s="92">
        <v>1</v>
      </c>
      <c r="P127" s="88">
        <f t="shared" si="1"/>
        <v>0.1</v>
      </c>
      <c r="Q127" s="67"/>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8"/>
      <c r="AP127" s="68"/>
      <c r="AQ127" s="68"/>
      <c r="AR127" s="68"/>
      <c r="AS127" s="68"/>
      <c r="AT127" s="68"/>
      <c r="AU127" s="68"/>
      <c r="AV127" s="68"/>
      <c r="AW127" s="68"/>
    </row>
    <row r="128" spans="1:49" ht="15.75">
      <c r="A128" s="84">
        <v>609</v>
      </c>
      <c r="B128" s="89" t="s">
        <v>3958</v>
      </c>
      <c r="C128" s="90" t="s">
        <v>1234</v>
      </c>
      <c r="D128" s="91">
        <v>44092</v>
      </c>
      <c r="E128" s="90" t="s">
        <v>1235</v>
      </c>
      <c r="F128" s="90" t="s">
        <v>608</v>
      </c>
      <c r="G128" s="90" t="s">
        <v>1234</v>
      </c>
      <c r="H128" s="90" t="s">
        <v>1018</v>
      </c>
      <c r="I128" s="89" t="s">
        <v>4158</v>
      </c>
      <c r="J128" s="84">
        <v>1</v>
      </c>
      <c r="K128" s="84">
        <v>1</v>
      </c>
      <c r="L128" s="92">
        <v>0.1</v>
      </c>
      <c r="M128" s="92">
        <v>1</v>
      </c>
      <c r="N128" s="92">
        <v>1</v>
      </c>
      <c r="O128" s="92">
        <v>1</v>
      </c>
      <c r="P128" s="88">
        <f t="shared" si="1"/>
        <v>0.1</v>
      </c>
      <c r="Q128" s="67"/>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8"/>
      <c r="AP128" s="68"/>
      <c r="AQ128" s="68"/>
      <c r="AR128" s="68"/>
      <c r="AS128" s="68"/>
      <c r="AT128" s="68"/>
      <c r="AU128" s="68"/>
      <c r="AV128" s="68"/>
      <c r="AW128" s="68"/>
    </row>
    <row r="129" spans="1:49" ht="15.75">
      <c r="A129" s="84">
        <v>618</v>
      </c>
      <c r="B129" s="89" t="s">
        <v>4168</v>
      </c>
      <c r="C129" s="90" t="s">
        <v>1236</v>
      </c>
      <c r="D129" s="91">
        <v>44074</v>
      </c>
      <c r="E129" s="90" t="s">
        <v>932</v>
      </c>
      <c r="F129" s="90" t="s">
        <v>6</v>
      </c>
      <c r="G129" s="90" t="s">
        <v>1236</v>
      </c>
      <c r="H129" s="90" t="s">
        <v>1018</v>
      </c>
      <c r="I129" s="89" t="s">
        <v>4158</v>
      </c>
      <c r="J129" s="84" t="s">
        <v>918</v>
      </c>
      <c r="K129" s="84">
        <v>1</v>
      </c>
      <c r="L129" s="92">
        <v>0.1</v>
      </c>
      <c r="M129" s="92">
        <v>1</v>
      </c>
      <c r="N129" s="92">
        <v>1</v>
      </c>
      <c r="O129" s="92">
        <v>1</v>
      </c>
      <c r="P129" s="88">
        <f t="shared" si="1"/>
        <v>0.1</v>
      </c>
      <c r="Q129" s="67"/>
      <c r="R129" s="68"/>
      <c r="S129" s="68"/>
      <c r="T129" s="68"/>
      <c r="U129" s="68"/>
      <c r="V129" s="68"/>
      <c r="W129" s="68"/>
      <c r="X129" s="68"/>
      <c r="Y129" s="68"/>
      <c r="Z129" s="68"/>
      <c r="AA129" s="68"/>
      <c r="AB129" s="68"/>
      <c r="AC129" s="68"/>
      <c r="AD129" s="68"/>
      <c r="AE129" s="68"/>
      <c r="AF129" s="68"/>
      <c r="AG129" s="68"/>
      <c r="AH129" s="68"/>
      <c r="AI129" s="68"/>
      <c r="AJ129" s="68"/>
      <c r="AK129" s="68"/>
      <c r="AL129" s="68"/>
      <c r="AM129" s="68"/>
      <c r="AN129" s="68"/>
      <c r="AO129" s="68"/>
      <c r="AP129" s="68"/>
      <c r="AQ129" s="68"/>
      <c r="AR129" s="68"/>
      <c r="AS129" s="68"/>
      <c r="AT129" s="68"/>
      <c r="AU129" s="68"/>
      <c r="AV129" s="68"/>
      <c r="AW129" s="68"/>
    </row>
    <row r="130" spans="1:49" ht="15.75">
      <c r="A130" s="84">
        <v>623</v>
      </c>
      <c r="B130" s="89" t="s">
        <v>3959</v>
      </c>
      <c r="C130" s="90" t="s">
        <v>340</v>
      </c>
      <c r="D130" s="91">
        <v>44063</v>
      </c>
      <c r="E130" s="90" t="s">
        <v>1033</v>
      </c>
      <c r="F130" s="90" t="s">
        <v>58</v>
      </c>
      <c r="G130" s="89" t="s">
        <v>3953</v>
      </c>
      <c r="H130" s="90" t="s">
        <v>1018</v>
      </c>
      <c r="I130" s="89" t="s">
        <v>4158</v>
      </c>
      <c r="J130" s="84">
        <v>1</v>
      </c>
      <c r="K130" s="84">
        <v>1</v>
      </c>
      <c r="L130" s="92">
        <v>0.1</v>
      </c>
      <c r="M130" s="92">
        <v>1</v>
      </c>
      <c r="N130" s="92">
        <v>1</v>
      </c>
      <c r="O130" s="92">
        <v>1</v>
      </c>
      <c r="P130" s="88">
        <f t="shared" ref="P130:P193" si="2">L130*M130*N130*O130</f>
        <v>0.1</v>
      </c>
      <c r="Q130" s="67"/>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8"/>
      <c r="AS130" s="68"/>
      <c r="AT130" s="68"/>
      <c r="AU130" s="68"/>
      <c r="AV130" s="68"/>
      <c r="AW130" s="68"/>
    </row>
    <row r="131" spans="1:49" ht="15.75">
      <c r="A131" s="84">
        <v>638</v>
      </c>
      <c r="B131" s="89" t="s">
        <v>3960</v>
      </c>
      <c r="C131" s="90" t="s">
        <v>80</v>
      </c>
      <c r="D131" s="91">
        <v>44030</v>
      </c>
      <c r="E131" s="90" t="s">
        <v>1237</v>
      </c>
      <c r="F131" s="90" t="s">
        <v>58</v>
      </c>
      <c r="G131" s="89" t="s">
        <v>3961</v>
      </c>
      <c r="H131" s="90" t="s">
        <v>1018</v>
      </c>
      <c r="I131" s="89" t="s">
        <v>4158</v>
      </c>
      <c r="J131" s="84">
        <v>1</v>
      </c>
      <c r="K131" s="84">
        <v>1</v>
      </c>
      <c r="L131" s="92">
        <v>0.1</v>
      </c>
      <c r="M131" s="92">
        <v>1</v>
      </c>
      <c r="N131" s="92">
        <v>1</v>
      </c>
      <c r="O131" s="92">
        <v>1</v>
      </c>
      <c r="P131" s="88">
        <f t="shared" si="2"/>
        <v>0.1</v>
      </c>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8"/>
      <c r="AP131" s="68"/>
      <c r="AQ131" s="68"/>
      <c r="AR131" s="68"/>
      <c r="AS131" s="68"/>
      <c r="AT131" s="68"/>
      <c r="AU131" s="68"/>
      <c r="AV131" s="68"/>
      <c r="AW131" s="68"/>
    </row>
    <row r="132" spans="1:49" ht="15.75">
      <c r="A132" s="84">
        <v>646</v>
      </c>
      <c r="B132" s="90" t="s">
        <v>1238</v>
      </c>
      <c r="C132" s="90" t="s">
        <v>1239</v>
      </c>
      <c r="D132" s="91">
        <v>44013</v>
      </c>
      <c r="E132" s="90" t="s">
        <v>1240</v>
      </c>
      <c r="F132" s="90" t="s">
        <v>58</v>
      </c>
      <c r="G132" s="90" t="s">
        <v>1239</v>
      </c>
      <c r="H132" s="89" t="s">
        <v>3948</v>
      </c>
      <c r="I132" s="89" t="s">
        <v>4158</v>
      </c>
      <c r="J132" s="84" t="s">
        <v>918</v>
      </c>
      <c r="K132" s="84">
        <v>1</v>
      </c>
      <c r="L132" s="92">
        <v>0.1</v>
      </c>
      <c r="M132" s="92">
        <v>1</v>
      </c>
      <c r="N132" s="92">
        <v>1</v>
      </c>
      <c r="O132" s="92">
        <v>1</v>
      </c>
      <c r="P132" s="88">
        <f t="shared" si="2"/>
        <v>0.1</v>
      </c>
      <c r="Q132" s="67"/>
      <c r="R132" s="68"/>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8"/>
      <c r="AP132" s="68"/>
      <c r="AQ132" s="68"/>
      <c r="AR132" s="68"/>
      <c r="AS132" s="68"/>
      <c r="AT132" s="68"/>
      <c r="AU132" s="68"/>
      <c r="AV132" s="68"/>
      <c r="AW132" s="68"/>
    </row>
    <row r="133" spans="1:49" ht="15.75">
      <c r="A133" s="84">
        <v>650</v>
      </c>
      <c r="B133" s="90" t="s">
        <v>1241</v>
      </c>
      <c r="C133" s="90" t="s">
        <v>1242</v>
      </c>
      <c r="D133" s="91">
        <v>44012</v>
      </c>
      <c r="E133" s="90" t="s">
        <v>941</v>
      </c>
      <c r="F133" s="90" t="s">
        <v>6</v>
      </c>
      <c r="G133" s="89" t="s">
        <v>3962</v>
      </c>
      <c r="H133" s="90" t="s">
        <v>1018</v>
      </c>
      <c r="I133" s="89" t="s">
        <v>4158</v>
      </c>
      <c r="J133" s="84">
        <v>1</v>
      </c>
      <c r="K133" s="84">
        <v>1</v>
      </c>
      <c r="L133" s="92">
        <v>0.1</v>
      </c>
      <c r="M133" s="92">
        <v>1</v>
      </c>
      <c r="N133" s="92">
        <v>1</v>
      </c>
      <c r="O133" s="92">
        <v>1</v>
      </c>
      <c r="P133" s="88">
        <f t="shared" si="2"/>
        <v>0.1</v>
      </c>
      <c r="Q133" s="67"/>
      <c r="R133" s="68"/>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c r="AP133" s="68"/>
      <c r="AQ133" s="68"/>
      <c r="AR133" s="68"/>
      <c r="AS133" s="68"/>
      <c r="AT133" s="68"/>
      <c r="AU133" s="68"/>
      <c r="AV133" s="68"/>
      <c r="AW133" s="68"/>
    </row>
    <row r="134" spans="1:49" ht="15.75">
      <c r="A134" s="84">
        <v>652</v>
      </c>
      <c r="B134" s="90" t="s">
        <v>1243</v>
      </c>
      <c r="C134" s="90" t="s">
        <v>1244</v>
      </c>
      <c r="D134" s="91">
        <v>44010</v>
      </c>
      <c r="E134" s="90" t="s">
        <v>1245</v>
      </c>
      <c r="F134" s="90" t="s">
        <v>26</v>
      </c>
      <c r="G134" s="89" t="s">
        <v>3963</v>
      </c>
      <c r="H134" s="90" t="s">
        <v>1018</v>
      </c>
      <c r="I134" s="89" t="s">
        <v>4158</v>
      </c>
      <c r="J134" s="84" t="s">
        <v>909</v>
      </c>
      <c r="K134" s="84">
        <v>1</v>
      </c>
      <c r="L134" s="92">
        <v>0.1</v>
      </c>
      <c r="M134" s="92">
        <v>1</v>
      </c>
      <c r="N134" s="92">
        <v>1</v>
      </c>
      <c r="O134" s="92">
        <v>1</v>
      </c>
      <c r="P134" s="88">
        <f t="shared" si="2"/>
        <v>0.1</v>
      </c>
      <c r="Q134" s="67"/>
      <c r="R134" s="68"/>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c r="AT134" s="68"/>
      <c r="AU134" s="68"/>
      <c r="AV134" s="68"/>
      <c r="AW134" s="68"/>
    </row>
    <row r="135" spans="1:49" ht="15.75">
      <c r="A135" s="84">
        <v>654</v>
      </c>
      <c r="B135" s="90" t="s">
        <v>272</v>
      </c>
      <c r="C135" s="90" t="s">
        <v>270</v>
      </c>
      <c r="D135" s="91">
        <v>44002</v>
      </c>
      <c r="E135" s="90" t="s">
        <v>1246</v>
      </c>
      <c r="F135" s="90" t="s">
        <v>6</v>
      </c>
      <c r="G135" s="89" t="s">
        <v>3964</v>
      </c>
      <c r="H135" s="89" t="s">
        <v>3948</v>
      </c>
      <c r="I135" s="89" t="s">
        <v>4158</v>
      </c>
      <c r="J135" s="84" t="s">
        <v>985</v>
      </c>
      <c r="K135" s="84">
        <v>1</v>
      </c>
      <c r="L135" s="92">
        <v>0.1</v>
      </c>
      <c r="M135" s="92">
        <v>1</v>
      </c>
      <c r="N135" s="92">
        <v>1</v>
      </c>
      <c r="O135" s="92">
        <v>1</v>
      </c>
      <c r="P135" s="88">
        <f t="shared" si="2"/>
        <v>0.1</v>
      </c>
      <c r="Q135" s="67"/>
      <c r="R135" s="68"/>
      <c r="S135" s="68"/>
      <c r="T135" s="68"/>
      <c r="U135" s="68"/>
      <c r="V135" s="68"/>
      <c r="W135" s="68"/>
      <c r="X135" s="68"/>
      <c r="Y135" s="68"/>
      <c r="Z135" s="68"/>
      <c r="AA135" s="68"/>
      <c r="AB135" s="68"/>
      <c r="AC135" s="68"/>
      <c r="AD135" s="68"/>
      <c r="AE135" s="68"/>
      <c r="AF135" s="68"/>
      <c r="AG135" s="68"/>
      <c r="AH135" s="68"/>
      <c r="AI135" s="68"/>
      <c r="AJ135" s="68"/>
      <c r="AK135" s="68"/>
      <c r="AL135" s="68"/>
      <c r="AM135" s="68"/>
      <c r="AN135" s="68"/>
      <c r="AO135" s="68"/>
      <c r="AP135" s="68"/>
      <c r="AQ135" s="68"/>
      <c r="AR135" s="68"/>
      <c r="AS135" s="68"/>
      <c r="AT135" s="68"/>
      <c r="AU135" s="68"/>
      <c r="AV135" s="68"/>
      <c r="AW135" s="68"/>
    </row>
    <row r="136" spans="1:49" ht="15.75">
      <c r="A136" s="84">
        <v>659</v>
      </c>
      <c r="B136" s="89" t="s">
        <v>3965</v>
      </c>
      <c r="C136" s="90" t="s">
        <v>1247</v>
      </c>
      <c r="D136" s="91">
        <v>43989</v>
      </c>
      <c r="E136" s="90" t="s">
        <v>932</v>
      </c>
      <c r="F136" s="90" t="s">
        <v>6</v>
      </c>
      <c r="G136" s="90" t="s">
        <v>1247</v>
      </c>
      <c r="H136" s="89" t="s">
        <v>3948</v>
      </c>
      <c r="I136" s="89" t="s">
        <v>4158</v>
      </c>
      <c r="J136" s="84">
        <v>1</v>
      </c>
      <c r="K136" s="84">
        <v>1</v>
      </c>
      <c r="L136" s="92">
        <v>0.1</v>
      </c>
      <c r="M136" s="92">
        <v>1</v>
      </c>
      <c r="N136" s="92">
        <v>1</v>
      </c>
      <c r="O136" s="92">
        <v>1</v>
      </c>
      <c r="P136" s="88">
        <f t="shared" si="2"/>
        <v>0.1</v>
      </c>
      <c r="Q136" s="68"/>
      <c r="R136" s="68"/>
      <c r="S136" s="68"/>
      <c r="T136" s="68"/>
      <c r="U136" s="68"/>
      <c r="V136" s="68"/>
      <c r="W136" s="68"/>
      <c r="X136" s="68"/>
      <c r="Y136" s="68"/>
      <c r="Z136" s="68"/>
      <c r="AA136" s="68"/>
      <c r="AB136" s="68"/>
      <c r="AC136" s="68"/>
      <c r="AD136" s="68"/>
      <c r="AE136" s="68"/>
      <c r="AF136" s="68"/>
      <c r="AG136" s="68"/>
      <c r="AH136" s="68"/>
      <c r="AI136" s="68"/>
      <c r="AJ136" s="68"/>
      <c r="AK136" s="68"/>
      <c r="AL136" s="68"/>
      <c r="AM136" s="68"/>
      <c r="AN136" s="68"/>
      <c r="AO136" s="68"/>
      <c r="AP136" s="68"/>
      <c r="AQ136" s="68"/>
      <c r="AR136" s="68"/>
      <c r="AS136" s="68"/>
      <c r="AT136" s="68"/>
      <c r="AU136" s="68"/>
      <c r="AV136" s="68"/>
      <c r="AW136" s="68"/>
    </row>
    <row r="137" spans="1:49" ht="15.75">
      <c r="A137" s="84">
        <v>662</v>
      </c>
      <c r="B137" s="89" t="s">
        <v>3966</v>
      </c>
      <c r="C137" s="90" t="s">
        <v>1248</v>
      </c>
      <c r="D137" s="91">
        <v>43986</v>
      </c>
      <c r="E137" s="90" t="s">
        <v>1249</v>
      </c>
      <c r="F137" s="90" t="s">
        <v>6</v>
      </c>
      <c r="G137" s="90" t="s">
        <v>1248</v>
      </c>
      <c r="H137" s="90" t="s">
        <v>1018</v>
      </c>
      <c r="I137" s="89" t="s">
        <v>4158</v>
      </c>
      <c r="J137" s="84">
        <v>1</v>
      </c>
      <c r="K137" s="84">
        <v>1</v>
      </c>
      <c r="L137" s="92">
        <v>0.1</v>
      </c>
      <c r="M137" s="92">
        <v>1</v>
      </c>
      <c r="N137" s="92">
        <v>1</v>
      </c>
      <c r="O137" s="92">
        <v>1</v>
      </c>
      <c r="P137" s="88">
        <f t="shared" si="2"/>
        <v>0.1</v>
      </c>
      <c r="Q137" s="68"/>
      <c r="R137" s="68"/>
      <c r="S137" s="68"/>
      <c r="T137" s="68"/>
      <c r="U137" s="68"/>
      <c r="V137" s="68"/>
      <c r="W137" s="68"/>
      <c r="X137" s="68"/>
      <c r="Y137" s="68"/>
      <c r="Z137" s="68"/>
      <c r="AA137" s="68"/>
      <c r="AB137" s="68"/>
      <c r="AC137" s="68"/>
      <c r="AD137" s="68"/>
      <c r="AE137" s="68"/>
      <c r="AF137" s="68"/>
      <c r="AG137" s="68"/>
      <c r="AH137" s="68"/>
      <c r="AI137" s="68"/>
      <c r="AJ137" s="68"/>
      <c r="AK137" s="68"/>
      <c r="AL137" s="68"/>
      <c r="AM137" s="68"/>
      <c r="AN137" s="68"/>
      <c r="AO137" s="68"/>
      <c r="AP137" s="68"/>
      <c r="AQ137" s="68"/>
      <c r="AR137" s="68"/>
      <c r="AS137" s="68"/>
      <c r="AT137" s="68"/>
      <c r="AU137" s="68"/>
      <c r="AV137" s="68"/>
      <c r="AW137" s="68"/>
    </row>
    <row r="138" spans="1:49" ht="15.75">
      <c r="A138" s="84">
        <v>664</v>
      </c>
      <c r="B138" s="90" t="s">
        <v>1250</v>
      </c>
      <c r="C138" s="90" t="s">
        <v>593</v>
      </c>
      <c r="D138" s="91">
        <v>43983</v>
      </c>
      <c r="E138" s="90" t="s">
        <v>978</v>
      </c>
      <c r="F138" s="90" t="s">
        <v>6</v>
      </c>
      <c r="G138" s="90" t="s">
        <v>593</v>
      </c>
      <c r="H138" s="90" t="s">
        <v>1018</v>
      </c>
      <c r="I138" s="89" t="s">
        <v>4158</v>
      </c>
      <c r="J138" s="84" t="s">
        <v>1251</v>
      </c>
      <c r="K138" s="84">
        <v>1</v>
      </c>
      <c r="L138" s="92">
        <v>0.1</v>
      </c>
      <c r="M138" s="92">
        <v>1</v>
      </c>
      <c r="N138" s="92">
        <v>1</v>
      </c>
      <c r="O138" s="92">
        <v>1</v>
      </c>
      <c r="P138" s="88">
        <f t="shared" si="2"/>
        <v>0.1</v>
      </c>
      <c r="Q138" s="68"/>
      <c r="R138" s="68"/>
      <c r="S138" s="68"/>
      <c r="T138" s="68"/>
      <c r="U138" s="68"/>
      <c r="V138" s="68"/>
      <c r="W138" s="68"/>
      <c r="X138" s="68"/>
      <c r="Y138" s="68"/>
      <c r="Z138" s="68"/>
      <c r="AA138" s="68"/>
      <c r="AB138" s="68"/>
      <c r="AC138" s="68"/>
      <c r="AD138" s="68"/>
      <c r="AE138" s="68"/>
      <c r="AF138" s="68"/>
      <c r="AG138" s="68"/>
      <c r="AH138" s="68"/>
      <c r="AI138" s="68"/>
      <c r="AJ138" s="68"/>
      <c r="AK138" s="68"/>
      <c r="AL138" s="68"/>
      <c r="AM138" s="68"/>
      <c r="AN138" s="68"/>
      <c r="AO138" s="68"/>
      <c r="AP138" s="68"/>
      <c r="AQ138" s="68"/>
      <c r="AR138" s="68"/>
      <c r="AS138" s="68"/>
      <c r="AT138" s="68"/>
      <c r="AU138" s="68"/>
      <c r="AV138" s="68"/>
      <c r="AW138" s="68"/>
    </row>
    <row r="139" spans="1:49" ht="15.75">
      <c r="A139" s="84">
        <v>668</v>
      </c>
      <c r="B139" s="90" t="s">
        <v>97</v>
      </c>
      <c r="C139" s="90" t="s">
        <v>96</v>
      </c>
      <c r="D139" s="91">
        <v>43976</v>
      </c>
      <c r="E139" s="90" t="s">
        <v>1252</v>
      </c>
      <c r="F139" s="90" t="s">
        <v>6</v>
      </c>
      <c r="G139" s="90" t="s">
        <v>96</v>
      </c>
      <c r="H139" s="90" t="s">
        <v>1018</v>
      </c>
      <c r="I139" s="89" t="s">
        <v>4158</v>
      </c>
      <c r="J139" s="84" t="s">
        <v>927</v>
      </c>
      <c r="K139" s="84">
        <v>1</v>
      </c>
      <c r="L139" s="92">
        <v>0.1</v>
      </c>
      <c r="M139" s="92">
        <v>1</v>
      </c>
      <c r="N139" s="92">
        <v>1</v>
      </c>
      <c r="O139" s="92">
        <v>1</v>
      </c>
      <c r="P139" s="88">
        <f t="shared" si="2"/>
        <v>0.1</v>
      </c>
      <c r="Q139" s="68"/>
      <c r="R139" s="68"/>
      <c r="S139" s="68"/>
      <c r="T139" s="68"/>
      <c r="U139" s="68"/>
      <c r="V139" s="68"/>
      <c r="W139" s="68"/>
      <c r="X139" s="68"/>
      <c r="Y139" s="68"/>
      <c r="Z139" s="68"/>
      <c r="AA139" s="68"/>
      <c r="AB139" s="68"/>
      <c r="AC139" s="68"/>
      <c r="AD139" s="68"/>
      <c r="AE139" s="68"/>
      <c r="AF139" s="68"/>
      <c r="AG139" s="68"/>
      <c r="AH139" s="68"/>
      <c r="AI139" s="68"/>
      <c r="AJ139" s="68"/>
      <c r="AK139" s="68"/>
      <c r="AL139" s="68"/>
      <c r="AM139" s="68"/>
      <c r="AN139" s="68"/>
      <c r="AO139" s="68"/>
      <c r="AP139" s="68"/>
      <c r="AQ139" s="68"/>
      <c r="AR139" s="68"/>
      <c r="AS139" s="68"/>
      <c r="AT139" s="68"/>
      <c r="AU139" s="68"/>
      <c r="AV139" s="68"/>
      <c r="AW139" s="68"/>
    </row>
    <row r="140" spans="1:49" ht="15.75">
      <c r="A140" s="84">
        <v>672</v>
      </c>
      <c r="B140" s="89" t="s">
        <v>3967</v>
      </c>
      <c r="C140" s="90" t="s">
        <v>1253</v>
      </c>
      <c r="D140" s="91">
        <v>43956</v>
      </c>
      <c r="E140" s="90" t="s">
        <v>947</v>
      </c>
      <c r="F140" s="90" t="s">
        <v>6</v>
      </c>
      <c r="G140" s="89" t="s">
        <v>3968</v>
      </c>
      <c r="H140" s="89" t="s">
        <v>3948</v>
      </c>
      <c r="I140" s="89" t="s">
        <v>4158</v>
      </c>
      <c r="J140" s="84">
        <v>1</v>
      </c>
      <c r="K140" s="84">
        <v>1</v>
      </c>
      <c r="L140" s="92">
        <v>0.1</v>
      </c>
      <c r="M140" s="92">
        <v>1</v>
      </c>
      <c r="N140" s="92">
        <v>1</v>
      </c>
      <c r="O140" s="92">
        <v>1</v>
      </c>
      <c r="P140" s="88">
        <f t="shared" si="2"/>
        <v>0.1</v>
      </c>
      <c r="Q140" s="68"/>
      <c r="R140" s="68"/>
      <c r="S140" s="68"/>
      <c r="T140" s="68"/>
      <c r="U140" s="68"/>
      <c r="V140" s="68"/>
      <c r="W140" s="68"/>
      <c r="X140" s="68"/>
      <c r="Y140" s="68"/>
      <c r="Z140" s="68"/>
      <c r="AA140" s="68"/>
      <c r="AB140" s="68"/>
      <c r="AC140" s="68"/>
      <c r="AD140" s="68"/>
      <c r="AE140" s="68"/>
      <c r="AF140" s="68"/>
      <c r="AG140" s="68"/>
      <c r="AH140" s="68"/>
      <c r="AI140" s="68"/>
      <c r="AJ140" s="68"/>
      <c r="AK140" s="68"/>
      <c r="AL140" s="68"/>
      <c r="AM140" s="68"/>
      <c r="AN140" s="68"/>
      <c r="AO140" s="68"/>
      <c r="AP140" s="68"/>
      <c r="AQ140" s="68"/>
      <c r="AR140" s="68"/>
      <c r="AS140" s="68"/>
      <c r="AT140" s="68"/>
      <c r="AU140" s="68"/>
      <c r="AV140" s="68"/>
      <c r="AW140" s="68"/>
    </row>
    <row r="141" spans="1:49" ht="15.75">
      <c r="A141" s="84">
        <v>676</v>
      </c>
      <c r="B141" s="89" t="s">
        <v>3969</v>
      </c>
      <c r="C141" s="90" t="s">
        <v>1248</v>
      </c>
      <c r="D141" s="91">
        <v>43952</v>
      </c>
      <c r="E141" s="90" t="s">
        <v>1254</v>
      </c>
      <c r="F141" s="90" t="s">
        <v>6</v>
      </c>
      <c r="G141" s="90" t="s">
        <v>1248</v>
      </c>
      <c r="H141" s="90" t="s">
        <v>1018</v>
      </c>
      <c r="I141" s="89" t="s">
        <v>4158</v>
      </c>
      <c r="J141" s="84">
        <v>1</v>
      </c>
      <c r="K141" s="84">
        <v>1</v>
      </c>
      <c r="L141" s="92">
        <v>0.1</v>
      </c>
      <c r="M141" s="92">
        <v>1</v>
      </c>
      <c r="N141" s="92">
        <v>1</v>
      </c>
      <c r="O141" s="92">
        <v>1</v>
      </c>
      <c r="P141" s="88">
        <f t="shared" si="2"/>
        <v>0.1</v>
      </c>
      <c r="Q141" s="68"/>
      <c r="R141" s="68"/>
      <c r="S141" s="68"/>
      <c r="T141" s="68"/>
      <c r="U141" s="68"/>
      <c r="V141" s="68"/>
      <c r="W141" s="68"/>
      <c r="X141" s="68"/>
      <c r="Y141" s="68"/>
      <c r="Z141" s="68"/>
      <c r="AA141" s="68"/>
      <c r="AB141" s="68"/>
      <c r="AC141" s="68"/>
      <c r="AD141" s="68"/>
      <c r="AE141" s="68"/>
      <c r="AF141" s="68"/>
      <c r="AG141" s="68"/>
      <c r="AH141" s="68"/>
      <c r="AI141" s="68"/>
      <c r="AJ141" s="68"/>
      <c r="AK141" s="68"/>
      <c r="AL141" s="68"/>
      <c r="AM141" s="68"/>
      <c r="AN141" s="68"/>
      <c r="AO141" s="68"/>
      <c r="AP141" s="68"/>
      <c r="AQ141" s="68"/>
      <c r="AR141" s="68"/>
      <c r="AS141" s="68"/>
      <c r="AT141" s="68"/>
      <c r="AU141" s="68"/>
      <c r="AV141" s="68"/>
      <c r="AW141" s="68"/>
    </row>
    <row r="142" spans="1:49" ht="15.75">
      <c r="A142" s="84">
        <v>680</v>
      </c>
      <c r="B142" s="90" t="s">
        <v>124</v>
      </c>
      <c r="C142" s="90" t="s">
        <v>123</v>
      </c>
      <c r="D142" s="91">
        <v>43941</v>
      </c>
      <c r="E142" s="90" t="s">
        <v>1255</v>
      </c>
      <c r="F142" s="90" t="s">
        <v>6</v>
      </c>
      <c r="G142" s="89" t="s">
        <v>3970</v>
      </c>
      <c r="H142" s="89" t="s">
        <v>3948</v>
      </c>
      <c r="I142" s="89" t="s">
        <v>4158</v>
      </c>
      <c r="J142" s="84">
        <v>1</v>
      </c>
      <c r="K142" s="84">
        <v>1</v>
      </c>
      <c r="L142" s="92">
        <v>0.1</v>
      </c>
      <c r="M142" s="92">
        <v>1</v>
      </c>
      <c r="N142" s="92">
        <v>1</v>
      </c>
      <c r="O142" s="92">
        <v>1</v>
      </c>
      <c r="P142" s="88">
        <f t="shared" si="2"/>
        <v>0.1</v>
      </c>
      <c r="Q142" s="68"/>
      <c r="R142" s="68"/>
      <c r="S142" s="68"/>
      <c r="T142" s="68"/>
      <c r="U142" s="68"/>
      <c r="V142" s="68"/>
      <c r="W142" s="68"/>
      <c r="X142" s="68"/>
      <c r="Y142" s="68"/>
      <c r="Z142" s="68"/>
      <c r="AA142" s="68"/>
      <c r="AB142" s="68"/>
      <c r="AC142" s="68"/>
      <c r="AD142" s="68"/>
      <c r="AE142" s="68"/>
      <c r="AF142" s="68"/>
      <c r="AG142" s="68"/>
      <c r="AH142" s="68"/>
      <c r="AI142" s="68"/>
      <c r="AJ142" s="68"/>
      <c r="AK142" s="68"/>
      <c r="AL142" s="68"/>
      <c r="AM142" s="68"/>
      <c r="AN142" s="68"/>
      <c r="AO142" s="68"/>
      <c r="AP142" s="68"/>
      <c r="AQ142" s="68"/>
      <c r="AR142" s="68"/>
      <c r="AS142" s="68"/>
      <c r="AT142" s="68"/>
      <c r="AU142" s="68"/>
      <c r="AV142" s="68"/>
      <c r="AW142" s="68"/>
    </row>
    <row r="143" spans="1:49" ht="15.75">
      <c r="A143" s="84">
        <v>684</v>
      </c>
      <c r="B143" s="90" t="s">
        <v>1256</v>
      </c>
      <c r="C143" s="90" t="s">
        <v>1244</v>
      </c>
      <c r="D143" s="91">
        <v>43925</v>
      </c>
      <c r="E143" s="90" t="s">
        <v>1257</v>
      </c>
      <c r="F143" s="90" t="s">
        <v>26</v>
      </c>
      <c r="G143" s="90" t="s">
        <v>1244</v>
      </c>
      <c r="H143" s="89" t="s">
        <v>3948</v>
      </c>
      <c r="I143" s="89" t="s">
        <v>4158</v>
      </c>
      <c r="J143" s="84" t="s">
        <v>985</v>
      </c>
      <c r="K143" s="84">
        <v>1</v>
      </c>
      <c r="L143" s="92">
        <v>0.1</v>
      </c>
      <c r="M143" s="92">
        <v>1</v>
      </c>
      <c r="N143" s="92">
        <v>1</v>
      </c>
      <c r="O143" s="92">
        <v>1</v>
      </c>
      <c r="P143" s="88">
        <f t="shared" si="2"/>
        <v>0.1</v>
      </c>
      <c r="Q143" s="68"/>
      <c r="R143" s="68"/>
      <c r="S143" s="68"/>
      <c r="T143" s="68"/>
      <c r="U143" s="68"/>
      <c r="V143" s="68"/>
      <c r="W143" s="68"/>
      <c r="X143" s="68"/>
      <c r="Y143" s="68"/>
      <c r="Z143" s="68"/>
      <c r="AA143" s="68"/>
      <c r="AB143" s="68"/>
      <c r="AC143" s="68"/>
      <c r="AD143" s="68"/>
      <c r="AE143" s="68"/>
      <c r="AF143" s="68"/>
      <c r="AG143" s="68"/>
      <c r="AH143" s="68"/>
      <c r="AI143" s="68"/>
      <c r="AJ143" s="68"/>
      <c r="AK143" s="68"/>
      <c r="AL143" s="68"/>
      <c r="AM143" s="68"/>
      <c r="AN143" s="68"/>
      <c r="AO143" s="68"/>
      <c r="AP143" s="68"/>
      <c r="AQ143" s="68"/>
      <c r="AR143" s="68"/>
      <c r="AS143" s="68"/>
      <c r="AT143" s="68"/>
      <c r="AU143" s="68"/>
      <c r="AV143" s="68"/>
      <c r="AW143" s="68"/>
    </row>
    <row r="144" spans="1:49" ht="15.75">
      <c r="A144" s="84">
        <v>686</v>
      </c>
      <c r="B144" s="90" t="s">
        <v>1258</v>
      </c>
      <c r="C144" s="90" t="s">
        <v>591</v>
      </c>
      <c r="D144" s="91">
        <v>43922</v>
      </c>
      <c r="E144" s="90" t="s">
        <v>941</v>
      </c>
      <c r="F144" s="90" t="s">
        <v>46</v>
      </c>
      <c r="G144" s="90" t="s">
        <v>591</v>
      </c>
      <c r="H144" s="89" t="s">
        <v>3948</v>
      </c>
      <c r="I144" s="89" t="s">
        <v>4158</v>
      </c>
      <c r="J144" s="84" t="s">
        <v>918</v>
      </c>
      <c r="K144" s="84">
        <v>1</v>
      </c>
      <c r="L144" s="92">
        <v>0.1</v>
      </c>
      <c r="M144" s="92">
        <v>1</v>
      </c>
      <c r="N144" s="92">
        <v>1</v>
      </c>
      <c r="O144" s="92">
        <v>1</v>
      </c>
      <c r="P144" s="88">
        <f t="shared" si="2"/>
        <v>0.1</v>
      </c>
      <c r="Q144" s="68"/>
      <c r="R144" s="68"/>
      <c r="S144" s="68"/>
      <c r="T144" s="68"/>
      <c r="U144" s="68"/>
      <c r="V144" s="68"/>
      <c r="W144" s="68"/>
      <c r="X144" s="68"/>
      <c r="Y144" s="68"/>
      <c r="Z144" s="68"/>
      <c r="AA144" s="68"/>
      <c r="AB144" s="68"/>
      <c r="AC144" s="68"/>
      <c r="AD144" s="68"/>
      <c r="AE144" s="68"/>
      <c r="AF144" s="68"/>
      <c r="AG144" s="68"/>
      <c r="AH144" s="68"/>
      <c r="AI144" s="68"/>
      <c r="AJ144" s="68"/>
      <c r="AK144" s="68"/>
      <c r="AL144" s="68"/>
      <c r="AM144" s="68"/>
      <c r="AN144" s="68"/>
      <c r="AO144" s="68"/>
      <c r="AP144" s="68"/>
      <c r="AQ144" s="68"/>
      <c r="AR144" s="68"/>
      <c r="AS144" s="68"/>
      <c r="AT144" s="68"/>
      <c r="AU144" s="68"/>
      <c r="AV144" s="68"/>
      <c r="AW144" s="68"/>
    </row>
    <row r="145" spans="1:49" ht="15.75">
      <c r="A145" s="84">
        <v>689</v>
      </c>
      <c r="B145" s="89" t="s">
        <v>4169</v>
      </c>
      <c r="C145" s="90" t="s">
        <v>465</v>
      </c>
      <c r="D145" s="91">
        <v>43910</v>
      </c>
      <c r="E145" s="89" t="s">
        <v>4170</v>
      </c>
      <c r="F145" s="90" t="s">
        <v>58</v>
      </c>
      <c r="G145" s="90" t="s">
        <v>465</v>
      </c>
      <c r="H145" s="89" t="s">
        <v>3948</v>
      </c>
      <c r="I145" s="89" t="s">
        <v>4158</v>
      </c>
      <c r="J145" s="84" t="s">
        <v>918</v>
      </c>
      <c r="K145" s="84">
        <v>1</v>
      </c>
      <c r="L145" s="92">
        <v>0.1</v>
      </c>
      <c r="M145" s="92">
        <v>1</v>
      </c>
      <c r="N145" s="92">
        <v>1</v>
      </c>
      <c r="O145" s="92">
        <v>1</v>
      </c>
      <c r="P145" s="88">
        <f t="shared" si="2"/>
        <v>0.1</v>
      </c>
      <c r="Q145" s="67"/>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8"/>
      <c r="AP145" s="68"/>
      <c r="AQ145" s="68"/>
      <c r="AR145" s="68"/>
      <c r="AS145" s="68"/>
      <c r="AT145" s="68"/>
      <c r="AU145" s="68"/>
      <c r="AV145" s="68"/>
      <c r="AW145" s="68"/>
    </row>
    <row r="146" spans="1:49" ht="15.75">
      <c r="A146" s="84">
        <v>691</v>
      </c>
      <c r="B146" s="90" t="s">
        <v>1259</v>
      </c>
      <c r="C146" s="90" t="s">
        <v>1000</v>
      </c>
      <c r="D146" s="91">
        <v>43907</v>
      </c>
      <c r="E146" s="90" t="s">
        <v>1260</v>
      </c>
      <c r="F146" s="90" t="s">
        <v>670</v>
      </c>
      <c r="G146" s="90" t="s">
        <v>1000</v>
      </c>
      <c r="H146" s="89" t="s">
        <v>3948</v>
      </c>
      <c r="I146" s="89" t="s">
        <v>4158</v>
      </c>
      <c r="J146" s="84">
        <v>1</v>
      </c>
      <c r="K146" s="84">
        <v>1</v>
      </c>
      <c r="L146" s="92">
        <v>0.1</v>
      </c>
      <c r="M146" s="92">
        <v>1</v>
      </c>
      <c r="N146" s="92">
        <v>1</v>
      </c>
      <c r="O146" s="92">
        <v>1</v>
      </c>
      <c r="P146" s="88">
        <f t="shared" si="2"/>
        <v>0.1</v>
      </c>
      <c r="Q146" s="67"/>
      <c r="R146" s="68"/>
      <c r="S146" s="68"/>
      <c r="T146" s="68"/>
      <c r="U146" s="68"/>
      <c r="V146" s="68"/>
      <c r="W146" s="68"/>
      <c r="X146" s="68"/>
      <c r="Y146" s="68"/>
      <c r="Z146" s="68"/>
      <c r="AA146" s="68"/>
      <c r="AB146" s="68"/>
      <c r="AC146" s="68"/>
      <c r="AD146" s="68"/>
      <c r="AE146" s="68"/>
      <c r="AF146" s="68"/>
      <c r="AG146" s="68"/>
      <c r="AH146" s="68"/>
      <c r="AI146" s="68"/>
      <c r="AJ146" s="68"/>
      <c r="AK146" s="68"/>
      <c r="AL146" s="68"/>
      <c r="AM146" s="68"/>
      <c r="AN146" s="68"/>
      <c r="AO146" s="68"/>
      <c r="AP146" s="68"/>
      <c r="AQ146" s="68"/>
      <c r="AR146" s="68"/>
      <c r="AS146" s="68"/>
      <c r="AT146" s="68"/>
      <c r="AU146" s="68"/>
      <c r="AV146" s="68"/>
      <c r="AW146" s="68"/>
    </row>
    <row r="147" spans="1:49" ht="15.75">
      <c r="A147" s="84">
        <v>693</v>
      </c>
      <c r="B147" s="89" t="s">
        <v>3971</v>
      </c>
      <c r="C147" s="90" t="s">
        <v>48</v>
      </c>
      <c r="D147" s="91">
        <v>43902</v>
      </c>
      <c r="E147" s="90" t="s">
        <v>1261</v>
      </c>
      <c r="F147" s="90" t="s">
        <v>6</v>
      </c>
      <c r="G147" s="89" t="s">
        <v>3972</v>
      </c>
      <c r="H147" s="90" t="s">
        <v>1018</v>
      </c>
      <c r="I147" s="89" t="s">
        <v>4158</v>
      </c>
      <c r="J147" s="84">
        <v>1</v>
      </c>
      <c r="K147" s="84">
        <v>1</v>
      </c>
      <c r="L147" s="92">
        <v>0.1</v>
      </c>
      <c r="M147" s="92">
        <v>1</v>
      </c>
      <c r="N147" s="92">
        <v>1</v>
      </c>
      <c r="O147" s="92">
        <v>1</v>
      </c>
      <c r="P147" s="88">
        <f t="shared" si="2"/>
        <v>0.1</v>
      </c>
      <c r="Q147" s="67"/>
      <c r="R147" s="68"/>
      <c r="S147" s="68"/>
      <c r="T147" s="68"/>
      <c r="U147" s="68"/>
      <c r="V147" s="68"/>
      <c r="W147" s="68"/>
      <c r="X147" s="68"/>
      <c r="Y147" s="68"/>
      <c r="Z147" s="68"/>
      <c r="AA147" s="68"/>
      <c r="AB147" s="68"/>
      <c r="AC147" s="68"/>
      <c r="AD147" s="68"/>
      <c r="AE147" s="68"/>
      <c r="AF147" s="68"/>
      <c r="AG147" s="68"/>
      <c r="AH147" s="68"/>
      <c r="AI147" s="68"/>
      <c r="AJ147" s="68"/>
      <c r="AK147" s="68"/>
      <c r="AL147" s="68"/>
      <c r="AM147" s="68"/>
      <c r="AN147" s="68"/>
      <c r="AO147" s="68"/>
      <c r="AP147" s="68"/>
      <c r="AQ147" s="68"/>
      <c r="AR147" s="68"/>
      <c r="AS147" s="68"/>
      <c r="AT147" s="68"/>
      <c r="AU147" s="68"/>
      <c r="AV147" s="68"/>
      <c r="AW147" s="68"/>
    </row>
    <row r="148" spans="1:49" ht="15.75">
      <c r="A148" s="84">
        <v>696</v>
      </c>
      <c r="B148" s="90" t="s">
        <v>279</v>
      </c>
      <c r="C148" s="90" t="s">
        <v>278</v>
      </c>
      <c r="D148" s="91">
        <v>43890</v>
      </c>
      <c r="E148" s="90" t="s">
        <v>1262</v>
      </c>
      <c r="F148" s="90" t="s">
        <v>58</v>
      </c>
      <c r="G148" s="90" t="s">
        <v>278</v>
      </c>
      <c r="H148" s="89" t="s">
        <v>3948</v>
      </c>
      <c r="I148" s="89" t="s">
        <v>4158</v>
      </c>
      <c r="J148" s="84">
        <v>1</v>
      </c>
      <c r="K148" s="84">
        <v>1</v>
      </c>
      <c r="L148" s="92">
        <v>0.1</v>
      </c>
      <c r="M148" s="92">
        <v>1</v>
      </c>
      <c r="N148" s="92">
        <v>1</v>
      </c>
      <c r="O148" s="92">
        <v>1</v>
      </c>
      <c r="P148" s="88">
        <f t="shared" si="2"/>
        <v>0.1</v>
      </c>
      <c r="Q148" s="67"/>
      <c r="R148" s="68"/>
      <c r="S148" s="68"/>
      <c r="T148" s="68"/>
      <c r="U148" s="68"/>
      <c r="V148" s="68"/>
      <c r="W148" s="68"/>
      <c r="X148" s="68"/>
      <c r="Y148" s="68"/>
      <c r="Z148" s="68"/>
      <c r="AA148" s="68"/>
      <c r="AB148" s="68"/>
      <c r="AC148" s="68"/>
      <c r="AD148" s="68"/>
      <c r="AE148" s="68"/>
      <c r="AF148" s="68"/>
      <c r="AG148" s="68"/>
      <c r="AH148" s="68"/>
      <c r="AI148" s="68"/>
      <c r="AJ148" s="68"/>
      <c r="AK148" s="68"/>
      <c r="AL148" s="68"/>
      <c r="AM148" s="68"/>
      <c r="AN148" s="68"/>
      <c r="AO148" s="68"/>
      <c r="AP148" s="68"/>
      <c r="AQ148" s="68"/>
      <c r="AR148" s="68"/>
      <c r="AS148" s="68"/>
      <c r="AT148" s="68"/>
      <c r="AU148" s="68"/>
      <c r="AV148" s="68"/>
      <c r="AW148" s="68"/>
    </row>
    <row r="149" spans="1:49" ht="15.75">
      <c r="A149" s="84">
        <v>697</v>
      </c>
      <c r="B149" s="89" t="s">
        <v>3973</v>
      </c>
      <c r="C149" s="90" t="s">
        <v>1263</v>
      </c>
      <c r="D149" s="91">
        <v>43890</v>
      </c>
      <c r="E149" s="90" t="s">
        <v>1264</v>
      </c>
      <c r="F149" s="90" t="s">
        <v>16</v>
      </c>
      <c r="G149" s="89" t="s">
        <v>3974</v>
      </c>
      <c r="H149" s="90" t="s">
        <v>1018</v>
      </c>
      <c r="I149" s="89" t="s">
        <v>4158</v>
      </c>
      <c r="J149" s="84">
        <v>1</v>
      </c>
      <c r="K149" s="84">
        <v>1</v>
      </c>
      <c r="L149" s="92">
        <v>0.1</v>
      </c>
      <c r="M149" s="92">
        <v>1</v>
      </c>
      <c r="N149" s="92">
        <v>1</v>
      </c>
      <c r="O149" s="92">
        <v>1</v>
      </c>
      <c r="P149" s="88">
        <f t="shared" si="2"/>
        <v>0.1</v>
      </c>
      <c r="Q149" s="67"/>
      <c r="R149" s="68"/>
      <c r="S149" s="68"/>
      <c r="T149" s="68"/>
      <c r="U149" s="68"/>
      <c r="V149" s="68"/>
      <c r="W149" s="68"/>
      <c r="X149" s="68"/>
      <c r="Y149" s="68"/>
      <c r="Z149" s="68"/>
      <c r="AA149" s="68"/>
      <c r="AB149" s="68"/>
      <c r="AC149" s="68"/>
      <c r="AD149" s="68"/>
      <c r="AE149" s="68"/>
      <c r="AF149" s="68"/>
      <c r="AG149" s="68"/>
      <c r="AH149" s="68"/>
      <c r="AI149" s="68"/>
      <c r="AJ149" s="68"/>
      <c r="AK149" s="68"/>
      <c r="AL149" s="68"/>
      <c r="AM149" s="68"/>
      <c r="AN149" s="68"/>
      <c r="AO149" s="68"/>
      <c r="AP149" s="68"/>
      <c r="AQ149" s="68"/>
      <c r="AR149" s="68"/>
      <c r="AS149" s="68"/>
      <c r="AT149" s="68"/>
      <c r="AU149" s="68"/>
      <c r="AV149" s="68"/>
      <c r="AW149" s="68"/>
    </row>
    <row r="150" spans="1:49" ht="15.75">
      <c r="A150" s="84">
        <v>700</v>
      </c>
      <c r="B150" s="89" t="s">
        <v>3975</v>
      </c>
      <c r="C150" s="90" t="s">
        <v>919</v>
      </c>
      <c r="D150" s="91">
        <v>43875</v>
      </c>
      <c r="E150" s="90" t="s">
        <v>920</v>
      </c>
      <c r="F150" s="90" t="s">
        <v>26</v>
      </c>
      <c r="G150" s="90" t="s">
        <v>919</v>
      </c>
      <c r="H150" s="89" t="s">
        <v>3948</v>
      </c>
      <c r="I150" s="89" t="s">
        <v>4158</v>
      </c>
      <c r="J150" s="84">
        <v>1</v>
      </c>
      <c r="K150" s="84">
        <v>1</v>
      </c>
      <c r="L150" s="92">
        <v>0.1</v>
      </c>
      <c r="M150" s="92">
        <v>1</v>
      </c>
      <c r="N150" s="92">
        <v>1</v>
      </c>
      <c r="O150" s="92">
        <v>1</v>
      </c>
      <c r="P150" s="88">
        <f t="shared" si="2"/>
        <v>0.1</v>
      </c>
      <c r="Q150" s="67"/>
      <c r="R150" s="68"/>
      <c r="S150" s="68"/>
      <c r="T150" s="68"/>
      <c r="U150" s="68"/>
      <c r="V150" s="68"/>
      <c r="W150" s="68"/>
      <c r="X150" s="68"/>
      <c r="Y150" s="68"/>
      <c r="Z150" s="68"/>
      <c r="AA150" s="68"/>
      <c r="AB150" s="68"/>
      <c r="AC150" s="68"/>
      <c r="AD150" s="68"/>
      <c r="AE150" s="68"/>
      <c r="AF150" s="68"/>
      <c r="AG150" s="68"/>
      <c r="AH150" s="68"/>
      <c r="AI150" s="68"/>
      <c r="AJ150" s="68"/>
      <c r="AK150" s="68"/>
      <c r="AL150" s="68"/>
      <c r="AM150" s="68"/>
      <c r="AN150" s="68"/>
      <c r="AO150" s="68"/>
      <c r="AP150" s="68"/>
      <c r="AQ150" s="68"/>
      <c r="AR150" s="68"/>
      <c r="AS150" s="68"/>
      <c r="AT150" s="68"/>
      <c r="AU150" s="68"/>
      <c r="AV150" s="68"/>
      <c r="AW150" s="68"/>
    </row>
    <row r="151" spans="1:49" ht="15.75">
      <c r="A151" s="84">
        <v>719</v>
      </c>
      <c r="B151" s="89" t="s">
        <v>3976</v>
      </c>
      <c r="C151" s="90" t="s">
        <v>1265</v>
      </c>
      <c r="D151" s="91">
        <v>43835</v>
      </c>
      <c r="E151" s="89" t="s">
        <v>3977</v>
      </c>
      <c r="F151" s="90" t="s">
        <v>6</v>
      </c>
      <c r="G151" s="90" t="s">
        <v>1265</v>
      </c>
      <c r="H151" s="90" t="s">
        <v>1018</v>
      </c>
      <c r="I151" s="89" t="s">
        <v>4158</v>
      </c>
      <c r="J151" s="84">
        <v>1</v>
      </c>
      <c r="K151" s="84">
        <v>1</v>
      </c>
      <c r="L151" s="92">
        <v>0.1</v>
      </c>
      <c r="M151" s="92">
        <v>1</v>
      </c>
      <c r="N151" s="92">
        <v>1</v>
      </c>
      <c r="O151" s="92">
        <v>1</v>
      </c>
      <c r="P151" s="88">
        <f t="shared" si="2"/>
        <v>0.1</v>
      </c>
      <c r="Q151" s="67"/>
      <c r="R151" s="68"/>
      <c r="S151" s="68"/>
      <c r="T151" s="68"/>
      <c r="U151" s="68"/>
      <c r="V151" s="68"/>
      <c r="W151" s="68"/>
      <c r="X151" s="68"/>
      <c r="Y151" s="68"/>
      <c r="Z151" s="68"/>
      <c r="AA151" s="68"/>
      <c r="AB151" s="68"/>
      <c r="AC151" s="68"/>
      <c r="AD151" s="68"/>
      <c r="AE151" s="68"/>
      <c r="AF151" s="68"/>
      <c r="AG151" s="68"/>
      <c r="AH151" s="68"/>
      <c r="AI151" s="68"/>
      <c r="AJ151" s="68"/>
      <c r="AK151" s="68"/>
      <c r="AL151" s="68"/>
      <c r="AM151" s="68"/>
      <c r="AN151" s="68"/>
      <c r="AO151" s="68"/>
      <c r="AP151" s="68"/>
      <c r="AQ151" s="68"/>
      <c r="AR151" s="68"/>
      <c r="AS151" s="68"/>
      <c r="AT151" s="68"/>
      <c r="AU151" s="68"/>
      <c r="AV151" s="68"/>
      <c r="AW151" s="68"/>
    </row>
    <row r="152" spans="1:49" ht="15.75">
      <c r="A152" s="84">
        <v>721</v>
      </c>
      <c r="B152" s="90" t="s">
        <v>17</v>
      </c>
      <c r="C152" s="90" t="s">
        <v>15</v>
      </c>
      <c r="D152" s="91">
        <v>43829</v>
      </c>
      <c r="E152" s="90" t="s">
        <v>1264</v>
      </c>
      <c r="F152" s="90" t="s">
        <v>16</v>
      </c>
      <c r="G152" s="90" t="s">
        <v>15</v>
      </c>
      <c r="H152" s="90" t="s">
        <v>1018</v>
      </c>
      <c r="I152" s="89" t="s">
        <v>4158</v>
      </c>
      <c r="J152" s="84">
        <v>1</v>
      </c>
      <c r="K152" s="84">
        <v>1</v>
      </c>
      <c r="L152" s="92">
        <v>0.1</v>
      </c>
      <c r="M152" s="92">
        <v>1</v>
      </c>
      <c r="N152" s="92">
        <v>1</v>
      </c>
      <c r="O152" s="92">
        <v>1</v>
      </c>
      <c r="P152" s="88">
        <f t="shared" si="2"/>
        <v>0.1</v>
      </c>
      <c r="Q152" s="68"/>
      <c r="R152" s="68"/>
      <c r="S152" s="68"/>
      <c r="T152" s="68"/>
      <c r="U152" s="68"/>
      <c r="V152" s="68"/>
      <c r="W152" s="68"/>
      <c r="X152" s="68"/>
      <c r="Y152" s="68"/>
      <c r="Z152" s="68"/>
      <c r="AA152" s="68"/>
      <c r="AB152" s="68"/>
      <c r="AC152" s="68"/>
      <c r="AD152" s="68"/>
      <c r="AE152" s="68"/>
      <c r="AF152" s="68"/>
      <c r="AG152" s="68"/>
      <c r="AH152" s="68"/>
      <c r="AI152" s="68"/>
      <c r="AJ152" s="68"/>
      <c r="AK152" s="68"/>
      <c r="AL152" s="68"/>
      <c r="AM152" s="68"/>
      <c r="AN152" s="68"/>
      <c r="AO152" s="68"/>
      <c r="AP152" s="68"/>
      <c r="AQ152" s="68"/>
      <c r="AR152" s="68"/>
      <c r="AS152" s="68"/>
      <c r="AT152" s="68"/>
      <c r="AU152" s="68"/>
      <c r="AV152" s="68"/>
      <c r="AW152" s="68"/>
    </row>
    <row r="153" spans="1:49" ht="15.75">
      <c r="A153" s="84">
        <v>723</v>
      </c>
      <c r="B153" s="90" t="s">
        <v>18</v>
      </c>
      <c r="C153" s="90" t="s">
        <v>15</v>
      </c>
      <c r="D153" s="91">
        <v>43823</v>
      </c>
      <c r="E153" s="90" t="s">
        <v>1266</v>
      </c>
      <c r="F153" s="90" t="s">
        <v>16</v>
      </c>
      <c r="G153" s="90" t="s">
        <v>15</v>
      </c>
      <c r="H153" s="90" t="s">
        <v>1018</v>
      </c>
      <c r="I153" s="89" t="s">
        <v>4158</v>
      </c>
      <c r="J153" s="84">
        <v>1</v>
      </c>
      <c r="K153" s="84">
        <v>1</v>
      </c>
      <c r="L153" s="92">
        <v>0.1</v>
      </c>
      <c r="M153" s="92">
        <v>1</v>
      </c>
      <c r="N153" s="92">
        <v>1</v>
      </c>
      <c r="O153" s="92">
        <v>1</v>
      </c>
      <c r="P153" s="88">
        <f t="shared" si="2"/>
        <v>0.1</v>
      </c>
      <c r="Q153" s="68"/>
      <c r="R153" s="68"/>
      <c r="S153" s="68"/>
      <c r="T153" s="68"/>
      <c r="U153" s="68"/>
      <c r="V153" s="68"/>
      <c r="W153" s="68"/>
      <c r="X153" s="68"/>
      <c r="Y153" s="68"/>
      <c r="Z153" s="68"/>
      <c r="AA153" s="68"/>
      <c r="AB153" s="68"/>
      <c r="AC153" s="68"/>
      <c r="AD153" s="68"/>
      <c r="AE153" s="68"/>
      <c r="AF153" s="68"/>
      <c r="AG153" s="68"/>
      <c r="AH153" s="68"/>
      <c r="AI153" s="68"/>
      <c r="AJ153" s="68"/>
      <c r="AK153" s="68"/>
      <c r="AL153" s="68"/>
      <c r="AM153" s="68"/>
      <c r="AN153" s="68"/>
      <c r="AO153" s="68"/>
      <c r="AP153" s="68"/>
      <c r="AQ153" s="68"/>
      <c r="AR153" s="68"/>
      <c r="AS153" s="68"/>
      <c r="AT153" s="68"/>
      <c r="AU153" s="68"/>
      <c r="AV153" s="68"/>
      <c r="AW153" s="68"/>
    </row>
    <row r="154" spans="1:49" ht="15.75">
      <c r="A154" s="84">
        <v>726</v>
      </c>
      <c r="B154" s="89" t="s">
        <v>3978</v>
      </c>
      <c r="C154" s="90" t="s">
        <v>314</v>
      </c>
      <c r="D154" s="91">
        <v>43819</v>
      </c>
      <c r="E154" s="90" t="s">
        <v>1267</v>
      </c>
      <c r="F154" s="90" t="s">
        <v>318</v>
      </c>
      <c r="G154" s="90" t="s">
        <v>314</v>
      </c>
      <c r="H154" s="90" t="s">
        <v>1018</v>
      </c>
      <c r="I154" s="89" t="s">
        <v>4158</v>
      </c>
      <c r="J154" s="84" t="s">
        <v>963</v>
      </c>
      <c r="K154" s="84">
        <v>1</v>
      </c>
      <c r="L154" s="92">
        <v>0.1</v>
      </c>
      <c r="M154" s="92">
        <v>1</v>
      </c>
      <c r="N154" s="92">
        <v>1</v>
      </c>
      <c r="O154" s="92">
        <v>1</v>
      </c>
      <c r="P154" s="88">
        <f t="shared" si="2"/>
        <v>0.1</v>
      </c>
      <c r="Q154" s="68"/>
      <c r="R154" s="68"/>
      <c r="S154" s="68"/>
      <c r="T154" s="68"/>
      <c r="U154" s="68"/>
      <c r="V154" s="68"/>
      <c r="W154" s="68"/>
      <c r="X154" s="68"/>
      <c r="Y154" s="68"/>
      <c r="Z154" s="68"/>
      <c r="AA154" s="68"/>
      <c r="AB154" s="68"/>
      <c r="AC154" s="68"/>
      <c r="AD154" s="68"/>
      <c r="AE154" s="68"/>
      <c r="AF154" s="68"/>
      <c r="AG154" s="68"/>
      <c r="AH154" s="68"/>
      <c r="AI154" s="68"/>
      <c r="AJ154" s="68"/>
      <c r="AK154" s="68"/>
      <c r="AL154" s="68"/>
      <c r="AM154" s="68"/>
      <c r="AN154" s="68"/>
      <c r="AO154" s="68"/>
      <c r="AP154" s="68"/>
      <c r="AQ154" s="68"/>
      <c r="AR154" s="68"/>
      <c r="AS154" s="68"/>
      <c r="AT154" s="68"/>
      <c r="AU154" s="68"/>
      <c r="AV154" s="68"/>
      <c r="AW154" s="68"/>
    </row>
    <row r="155" spans="1:49" ht="15.75">
      <c r="A155" s="84">
        <v>727</v>
      </c>
      <c r="B155" s="89" t="s">
        <v>3979</v>
      </c>
      <c r="C155" s="90" t="s">
        <v>590</v>
      </c>
      <c r="D155" s="91">
        <v>43812</v>
      </c>
      <c r="E155" s="90" t="s">
        <v>1268</v>
      </c>
      <c r="F155" s="90" t="s">
        <v>58</v>
      </c>
      <c r="G155" s="90" t="s">
        <v>590</v>
      </c>
      <c r="H155" s="90" t="s">
        <v>1018</v>
      </c>
      <c r="I155" s="89" t="s">
        <v>4158</v>
      </c>
      <c r="J155" s="84" t="s">
        <v>963</v>
      </c>
      <c r="K155" s="84">
        <v>1</v>
      </c>
      <c r="L155" s="92">
        <v>0.1</v>
      </c>
      <c r="M155" s="92">
        <v>1</v>
      </c>
      <c r="N155" s="92">
        <v>1</v>
      </c>
      <c r="O155" s="92">
        <v>1</v>
      </c>
      <c r="P155" s="88">
        <f t="shared" si="2"/>
        <v>0.1</v>
      </c>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row>
    <row r="156" spans="1:49" ht="15.75">
      <c r="A156" s="84">
        <v>731</v>
      </c>
      <c r="B156" s="90" t="s">
        <v>1269</v>
      </c>
      <c r="C156" s="90" t="s">
        <v>1270</v>
      </c>
      <c r="D156" s="91">
        <v>43800</v>
      </c>
      <c r="E156" s="90" t="s">
        <v>932</v>
      </c>
      <c r="F156" s="90" t="s">
        <v>58</v>
      </c>
      <c r="G156" s="90" t="s">
        <v>1270</v>
      </c>
      <c r="H156" s="90" t="s">
        <v>1018</v>
      </c>
      <c r="I156" s="89" t="s">
        <v>4158</v>
      </c>
      <c r="J156" s="84">
        <v>1</v>
      </c>
      <c r="K156" s="84">
        <v>1</v>
      </c>
      <c r="L156" s="92">
        <v>0.1</v>
      </c>
      <c r="M156" s="92">
        <v>1</v>
      </c>
      <c r="N156" s="92">
        <v>1</v>
      </c>
      <c r="O156" s="92">
        <v>1</v>
      </c>
      <c r="P156" s="88">
        <f t="shared" si="2"/>
        <v>0.1</v>
      </c>
      <c r="Q156" s="68"/>
      <c r="R156" s="68"/>
      <c r="S156" s="68"/>
      <c r="T156" s="68"/>
      <c r="U156" s="68"/>
      <c r="V156" s="68"/>
      <c r="W156" s="68"/>
      <c r="X156" s="68"/>
      <c r="Y156" s="68"/>
      <c r="Z156" s="68"/>
      <c r="AA156" s="68"/>
      <c r="AB156" s="68"/>
      <c r="AC156" s="68"/>
      <c r="AD156" s="68"/>
      <c r="AE156" s="68"/>
      <c r="AF156" s="68"/>
      <c r="AG156" s="68"/>
      <c r="AH156" s="68"/>
      <c r="AI156" s="68"/>
      <c r="AJ156" s="68"/>
      <c r="AK156" s="68"/>
      <c r="AL156" s="68"/>
      <c r="AM156" s="68"/>
      <c r="AN156" s="68"/>
      <c r="AO156" s="68"/>
      <c r="AP156" s="68"/>
      <c r="AQ156" s="68"/>
      <c r="AR156" s="68"/>
      <c r="AS156" s="68"/>
      <c r="AT156" s="68"/>
      <c r="AU156" s="68"/>
      <c r="AV156" s="68"/>
      <c r="AW156" s="68"/>
    </row>
    <row r="157" spans="1:49" ht="15.75">
      <c r="A157" s="84">
        <v>732</v>
      </c>
      <c r="B157" s="90" t="s">
        <v>1271</v>
      </c>
      <c r="C157" s="90" t="s">
        <v>593</v>
      </c>
      <c r="D157" s="91">
        <v>43800</v>
      </c>
      <c r="E157" s="90" t="s">
        <v>1272</v>
      </c>
      <c r="F157" s="90" t="s">
        <v>6</v>
      </c>
      <c r="G157" s="90" t="s">
        <v>593</v>
      </c>
      <c r="H157" s="90" t="s">
        <v>1018</v>
      </c>
      <c r="I157" s="89" t="s">
        <v>4158</v>
      </c>
      <c r="J157" s="84" t="s">
        <v>1046</v>
      </c>
      <c r="K157" s="84">
        <v>1</v>
      </c>
      <c r="L157" s="92">
        <v>0.1</v>
      </c>
      <c r="M157" s="92">
        <v>1</v>
      </c>
      <c r="N157" s="92">
        <v>1</v>
      </c>
      <c r="O157" s="92">
        <v>1</v>
      </c>
      <c r="P157" s="88">
        <f t="shared" si="2"/>
        <v>0.1</v>
      </c>
      <c r="Q157" s="68"/>
      <c r="R157" s="68"/>
      <c r="S157" s="68"/>
      <c r="T157" s="68"/>
      <c r="U157" s="68"/>
      <c r="V157" s="68"/>
      <c r="W157" s="68"/>
      <c r="X157" s="68"/>
      <c r="Y157" s="68"/>
      <c r="Z157" s="68"/>
      <c r="AA157" s="68"/>
      <c r="AB157" s="68"/>
      <c r="AC157" s="68"/>
      <c r="AD157" s="68"/>
      <c r="AE157" s="68"/>
      <c r="AF157" s="68"/>
      <c r="AG157" s="68"/>
      <c r="AH157" s="68"/>
      <c r="AI157" s="68"/>
      <c r="AJ157" s="68"/>
      <c r="AK157" s="68"/>
      <c r="AL157" s="68"/>
      <c r="AM157" s="68"/>
      <c r="AN157" s="68"/>
      <c r="AO157" s="68"/>
      <c r="AP157" s="68"/>
      <c r="AQ157" s="68"/>
      <c r="AR157" s="68"/>
      <c r="AS157" s="68"/>
      <c r="AT157" s="68"/>
      <c r="AU157" s="68"/>
      <c r="AV157" s="68"/>
      <c r="AW157" s="68"/>
    </row>
    <row r="158" spans="1:49" ht="15.75">
      <c r="A158" s="84">
        <v>733</v>
      </c>
      <c r="B158" s="89" t="s">
        <v>3980</v>
      </c>
      <c r="C158" s="90" t="s">
        <v>593</v>
      </c>
      <c r="D158" s="91">
        <v>43800</v>
      </c>
      <c r="E158" s="90" t="s">
        <v>1029</v>
      </c>
      <c r="F158" s="90" t="s">
        <v>6</v>
      </c>
      <c r="G158" s="90" t="s">
        <v>593</v>
      </c>
      <c r="H158" s="90" t="s">
        <v>1018</v>
      </c>
      <c r="I158" s="89" t="s">
        <v>4158</v>
      </c>
      <c r="J158" s="84" t="s">
        <v>1046</v>
      </c>
      <c r="K158" s="84">
        <v>1</v>
      </c>
      <c r="L158" s="92">
        <v>0.1</v>
      </c>
      <c r="M158" s="92">
        <v>1</v>
      </c>
      <c r="N158" s="92">
        <v>1</v>
      </c>
      <c r="O158" s="92">
        <v>1</v>
      </c>
      <c r="P158" s="88">
        <f t="shared" si="2"/>
        <v>0.1</v>
      </c>
      <c r="Q158" s="68"/>
      <c r="R158" s="68"/>
      <c r="S158" s="68"/>
      <c r="T158" s="68"/>
      <c r="U158" s="68"/>
      <c r="V158" s="68"/>
      <c r="W158" s="68"/>
      <c r="X158" s="68"/>
      <c r="Y158" s="68"/>
      <c r="Z158" s="68"/>
      <c r="AA158" s="68"/>
      <c r="AB158" s="68"/>
      <c r="AC158" s="68"/>
      <c r="AD158" s="68"/>
      <c r="AE158" s="68"/>
      <c r="AF158" s="68"/>
      <c r="AG158" s="68"/>
      <c r="AH158" s="68"/>
      <c r="AI158" s="68"/>
      <c r="AJ158" s="68"/>
      <c r="AK158" s="68"/>
      <c r="AL158" s="68"/>
      <c r="AM158" s="68"/>
      <c r="AN158" s="68"/>
      <c r="AO158" s="68"/>
      <c r="AP158" s="68"/>
      <c r="AQ158" s="68"/>
      <c r="AR158" s="68"/>
      <c r="AS158" s="68"/>
      <c r="AT158" s="68"/>
      <c r="AU158" s="68"/>
      <c r="AV158" s="68"/>
      <c r="AW158" s="68"/>
    </row>
    <row r="159" spans="1:49" ht="15.75">
      <c r="A159" s="84">
        <v>735</v>
      </c>
      <c r="B159" s="89" t="s">
        <v>3981</v>
      </c>
      <c r="C159" s="90" t="s">
        <v>1273</v>
      </c>
      <c r="D159" s="91">
        <v>43797</v>
      </c>
      <c r="E159" s="90" t="s">
        <v>920</v>
      </c>
      <c r="F159" s="90" t="s">
        <v>58</v>
      </c>
      <c r="G159" s="90" t="s">
        <v>1273</v>
      </c>
      <c r="H159" s="89" t="s">
        <v>3948</v>
      </c>
      <c r="I159" s="89" t="s">
        <v>4158</v>
      </c>
      <c r="J159" s="84">
        <v>1</v>
      </c>
      <c r="K159" s="84">
        <v>1</v>
      </c>
      <c r="L159" s="92">
        <v>0.1</v>
      </c>
      <c r="M159" s="92">
        <v>1</v>
      </c>
      <c r="N159" s="92">
        <v>1</v>
      </c>
      <c r="O159" s="92">
        <v>1</v>
      </c>
      <c r="P159" s="88">
        <f t="shared" si="2"/>
        <v>0.1</v>
      </c>
      <c r="Q159" s="68"/>
      <c r="R159" s="68"/>
      <c r="S159" s="68"/>
      <c r="T159" s="68"/>
      <c r="U159" s="68"/>
      <c r="V159" s="68"/>
      <c r="W159" s="68"/>
      <c r="X159" s="68"/>
      <c r="Y159" s="68"/>
      <c r="Z159" s="68"/>
      <c r="AA159" s="68"/>
      <c r="AB159" s="68"/>
      <c r="AC159" s="68"/>
      <c r="AD159" s="68"/>
      <c r="AE159" s="68"/>
      <c r="AF159" s="68"/>
      <c r="AG159" s="68"/>
      <c r="AH159" s="68"/>
      <c r="AI159" s="68"/>
      <c r="AJ159" s="68"/>
      <c r="AK159" s="68"/>
      <c r="AL159" s="68"/>
      <c r="AM159" s="68"/>
      <c r="AN159" s="68"/>
      <c r="AO159" s="68"/>
      <c r="AP159" s="68"/>
      <c r="AQ159" s="68"/>
      <c r="AR159" s="68"/>
      <c r="AS159" s="68"/>
      <c r="AT159" s="68"/>
      <c r="AU159" s="68"/>
      <c r="AV159" s="68"/>
      <c r="AW159" s="68"/>
    </row>
    <row r="160" spans="1:49" ht="15.75">
      <c r="A160" s="84">
        <v>744</v>
      </c>
      <c r="B160" s="90" t="s">
        <v>1274</v>
      </c>
      <c r="C160" s="90" t="s">
        <v>843</v>
      </c>
      <c r="D160" s="91">
        <v>43781</v>
      </c>
      <c r="E160" s="90" t="s">
        <v>1275</v>
      </c>
      <c r="F160" s="90" t="s">
        <v>844</v>
      </c>
      <c r="G160" s="90" t="s">
        <v>843</v>
      </c>
      <c r="H160" s="90" t="s">
        <v>1018</v>
      </c>
      <c r="I160" s="89" t="s">
        <v>4158</v>
      </c>
      <c r="J160" s="84" t="s">
        <v>963</v>
      </c>
      <c r="K160" s="84">
        <v>1</v>
      </c>
      <c r="L160" s="92">
        <v>0.1</v>
      </c>
      <c r="M160" s="92">
        <v>1</v>
      </c>
      <c r="N160" s="92">
        <v>1</v>
      </c>
      <c r="O160" s="92">
        <v>1</v>
      </c>
      <c r="P160" s="88">
        <f t="shared" si="2"/>
        <v>0.1</v>
      </c>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68"/>
      <c r="AT160" s="68"/>
      <c r="AU160" s="68"/>
      <c r="AV160" s="68"/>
      <c r="AW160" s="68"/>
    </row>
    <row r="161" spans="1:49" ht="15.75">
      <c r="A161" s="84">
        <v>764</v>
      </c>
      <c r="B161" s="90" t="s">
        <v>1276</v>
      </c>
      <c r="C161" s="90" t="s">
        <v>1277</v>
      </c>
      <c r="D161" s="91">
        <v>43748</v>
      </c>
      <c r="E161" s="90" t="s">
        <v>1278</v>
      </c>
      <c r="F161" s="90" t="s">
        <v>58</v>
      </c>
      <c r="G161" s="90" t="s">
        <v>1277</v>
      </c>
      <c r="H161" s="90" t="s">
        <v>1018</v>
      </c>
      <c r="I161" s="89" t="s">
        <v>4158</v>
      </c>
      <c r="J161" s="84">
        <v>1</v>
      </c>
      <c r="K161" s="84">
        <v>1</v>
      </c>
      <c r="L161" s="92">
        <v>0.1</v>
      </c>
      <c r="M161" s="92">
        <v>1</v>
      </c>
      <c r="N161" s="92">
        <v>1</v>
      </c>
      <c r="O161" s="92">
        <v>1</v>
      </c>
      <c r="P161" s="88">
        <f t="shared" si="2"/>
        <v>0.1</v>
      </c>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68"/>
      <c r="AT161" s="68"/>
      <c r="AU161" s="68"/>
      <c r="AV161" s="68"/>
      <c r="AW161" s="68"/>
    </row>
    <row r="162" spans="1:49" ht="15.75">
      <c r="A162" s="84">
        <v>767</v>
      </c>
      <c r="B162" s="89" t="s">
        <v>3982</v>
      </c>
      <c r="C162" s="90" t="s">
        <v>1279</v>
      </c>
      <c r="D162" s="91">
        <v>43739</v>
      </c>
      <c r="E162" s="90" t="s">
        <v>947</v>
      </c>
      <c r="F162" s="90" t="s">
        <v>6</v>
      </c>
      <c r="G162" s="90" t="s">
        <v>1279</v>
      </c>
      <c r="H162" s="90" t="s">
        <v>1018</v>
      </c>
      <c r="I162" s="89" t="s">
        <v>4158</v>
      </c>
      <c r="J162" s="84">
        <v>1</v>
      </c>
      <c r="K162" s="84">
        <v>1</v>
      </c>
      <c r="L162" s="92">
        <v>0.1</v>
      </c>
      <c r="M162" s="92">
        <v>1</v>
      </c>
      <c r="N162" s="92">
        <v>1</v>
      </c>
      <c r="O162" s="92">
        <v>1</v>
      </c>
      <c r="P162" s="88">
        <f t="shared" si="2"/>
        <v>0.1</v>
      </c>
      <c r="Q162" s="68"/>
      <c r="R162" s="68"/>
      <c r="S162" s="68"/>
      <c r="T162" s="68"/>
      <c r="U162" s="68"/>
      <c r="V162" s="68"/>
      <c r="W162" s="68"/>
      <c r="X162" s="68"/>
      <c r="Y162" s="68"/>
      <c r="Z162" s="68"/>
      <c r="AA162" s="68"/>
      <c r="AB162" s="68"/>
      <c r="AC162" s="68"/>
      <c r="AD162" s="68"/>
      <c r="AE162" s="68"/>
      <c r="AF162" s="68"/>
      <c r="AG162" s="68"/>
      <c r="AH162" s="68"/>
      <c r="AI162" s="68"/>
      <c r="AJ162" s="68"/>
      <c r="AK162" s="68"/>
      <c r="AL162" s="68"/>
      <c r="AM162" s="68"/>
      <c r="AN162" s="68"/>
      <c r="AO162" s="68"/>
      <c r="AP162" s="68"/>
      <c r="AQ162" s="68"/>
      <c r="AR162" s="68"/>
      <c r="AS162" s="68"/>
      <c r="AT162" s="68"/>
      <c r="AU162" s="68"/>
      <c r="AV162" s="68"/>
      <c r="AW162" s="68"/>
    </row>
    <row r="163" spans="1:49" ht="15.75">
      <c r="A163" s="84">
        <v>777</v>
      </c>
      <c r="B163" s="90" t="s">
        <v>1280</v>
      </c>
      <c r="C163" s="90" t="s">
        <v>1281</v>
      </c>
      <c r="D163" s="91">
        <v>43709</v>
      </c>
      <c r="E163" s="90" t="s">
        <v>982</v>
      </c>
      <c r="F163" s="90" t="s">
        <v>58</v>
      </c>
      <c r="G163" s="90" t="s">
        <v>1281</v>
      </c>
      <c r="H163" s="89" t="s">
        <v>3948</v>
      </c>
      <c r="I163" s="89" t="s">
        <v>4158</v>
      </c>
      <c r="J163" s="84">
        <v>1</v>
      </c>
      <c r="K163" s="84">
        <v>1</v>
      </c>
      <c r="L163" s="92">
        <v>0.1</v>
      </c>
      <c r="M163" s="92">
        <v>1</v>
      </c>
      <c r="N163" s="92">
        <v>1</v>
      </c>
      <c r="O163" s="92">
        <v>1</v>
      </c>
      <c r="P163" s="88">
        <f t="shared" si="2"/>
        <v>0.1</v>
      </c>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68"/>
      <c r="AT163" s="68"/>
      <c r="AU163" s="68"/>
      <c r="AV163" s="68"/>
      <c r="AW163" s="68"/>
    </row>
    <row r="164" spans="1:49" ht="16.5">
      <c r="A164" s="84">
        <v>783</v>
      </c>
      <c r="B164" s="89" t="s">
        <v>3983</v>
      </c>
      <c r="C164" s="90" t="s">
        <v>1233</v>
      </c>
      <c r="D164" s="91">
        <v>43695</v>
      </c>
      <c r="E164" s="90" t="s">
        <v>932</v>
      </c>
      <c r="F164" s="90" t="s">
        <v>16</v>
      </c>
      <c r="G164" s="90" t="s">
        <v>1233</v>
      </c>
      <c r="H164" s="89" t="s">
        <v>3948</v>
      </c>
      <c r="I164" s="89" t="s">
        <v>4158</v>
      </c>
      <c r="J164" s="84">
        <v>1</v>
      </c>
      <c r="K164" s="84">
        <v>1</v>
      </c>
      <c r="L164" s="92">
        <v>0.1</v>
      </c>
      <c r="M164" s="92">
        <v>1</v>
      </c>
      <c r="N164" s="92">
        <v>1</v>
      </c>
      <c r="O164" s="92">
        <v>1</v>
      </c>
      <c r="P164" s="88">
        <f t="shared" si="2"/>
        <v>0.1</v>
      </c>
      <c r="Q164" s="77" t="s">
        <v>3984</v>
      </c>
      <c r="R164" s="68"/>
      <c r="S164" s="68"/>
      <c r="T164" s="68"/>
      <c r="U164" s="68"/>
      <c r="V164" s="68"/>
      <c r="W164" s="68"/>
      <c r="X164" s="68"/>
      <c r="Y164" s="68"/>
      <c r="Z164" s="68"/>
      <c r="AA164" s="68"/>
      <c r="AB164" s="68"/>
      <c r="AC164" s="68"/>
      <c r="AD164" s="68"/>
      <c r="AE164" s="68"/>
      <c r="AF164" s="68"/>
      <c r="AG164" s="68"/>
      <c r="AH164" s="68"/>
      <c r="AI164" s="68"/>
      <c r="AJ164" s="68"/>
      <c r="AK164" s="68"/>
      <c r="AL164" s="68"/>
      <c r="AM164" s="68"/>
      <c r="AN164" s="68"/>
      <c r="AO164" s="68"/>
      <c r="AP164" s="68"/>
      <c r="AQ164" s="68"/>
      <c r="AR164" s="68"/>
      <c r="AS164" s="68"/>
      <c r="AT164" s="68"/>
      <c r="AU164" s="68"/>
      <c r="AV164" s="68"/>
      <c r="AW164" s="68"/>
    </row>
    <row r="165" spans="1:49" ht="15.75">
      <c r="A165" s="84">
        <v>791</v>
      </c>
      <c r="B165" s="89" t="s">
        <v>4171</v>
      </c>
      <c r="C165" s="90" t="s">
        <v>1282</v>
      </c>
      <c r="D165" s="91">
        <v>43678</v>
      </c>
      <c r="E165" s="90" t="s">
        <v>1033</v>
      </c>
      <c r="F165" s="90" t="s">
        <v>6</v>
      </c>
      <c r="G165" s="90" t="s">
        <v>1282</v>
      </c>
      <c r="H165" s="89" t="s">
        <v>3948</v>
      </c>
      <c r="I165" s="89" t="s">
        <v>4158</v>
      </c>
      <c r="J165" s="84">
        <v>1</v>
      </c>
      <c r="K165" s="84">
        <v>1</v>
      </c>
      <c r="L165" s="92">
        <v>0.1</v>
      </c>
      <c r="M165" s="92">
        <v>1</v>
      </c>
      <c r="N165" s="92">
        <v>1</v>
      </c>
      <c r="O165" s="92">
        <v>1</v>
      </c>
      <c r="P165" s="88">
        <f t="shared" si="2"/>
        <v>0.1</v>
      </c>
      <c r="Q165" s="68"/>
      <c r="R165" s="68"/>
      <c r="S165" s="68"/>
      <c r="T165" s="68"/>
      <c r="U165" s="68"/>
      <c r="V165" s="68"/>
      <c r="W165" s="68"/>
      <c r="X165" s="68"/>
      <c r="Y165" s="68"/>
      <c r="Z165" s="68"/>
      <c r="AA165" s="68"/>
      <c r="AB165" s="68"/>
      <c r="AC165" s="68"/>
      <c r="AD165" s="68"/>
      <c r="AE165" s="68"/>
      <c r="AF165" s="68"/>
      <c r="AG165" s="68"/>
      <c r="AH165" s="68"/>
      <c r="AI165" s="68"/>
      <c r="AJ165" s="68"/>
      <c r="AK165" s="68"/>
      <c r="AL165" s="68"/>
      <c r="AM165" s="68"/>
      <c r="AN165" s="68"/>
      <c r="AO165" s="68"/>
      <c r="AP165" s="68"/>
      <c r="AQ165" s="68"/>
      <c r="AR165" s="68"/>
      <c r="AS165" s="68"/>
      <c r="AT165" s="68"/>
      <c r="AU165" s="68"/>
      <c r="AV165" s="68"/>
      <c r="AW165" s="68"/>
    </row>
    <row r="166" spans="1:49" ht="15.75">
      <c r="A166" s="84">
        <v>798</v>
      </c>
      <c r="B166" s="89" t="s">
        <v>3985</v>
      </c>
      <c r="C166" s="90" t="s">
        <v>1283</v>
      </c>
      <c r="D166" s="91">
        <v>43664</v>
      </c>
      <c r="E166" s="90" t="s">
        <v>947</v>
      </c>
      <c r="F166" s="90" t="s">
        <v>6</v>
      </c>
      <c r="G166" s="90" t="s">
        <v>1283</v>
      </c>
      <c r="H166" s="89" t="s">
        <v>3948</v>
      </c>
      <c r="I166" s="89" t="s">
        <v>4158</v>
      </c>
      <c r="J166" s="84">
        <v>1</v>
      </c>
      <c r="K166" s="84">
        <v>1</v>
      </c>
      <c r="L166" s="92">
        <v>0.1</v>
      </c>
      <c r="M166" s="92">
        <v>1</v>
      </c>
      <c r="N166" s="92">
        <v>1</v>
      </c>
      <c r="O166" s="92">
        <v>1</v>
      </c>
      <c r="P166" s="88">
        <f t="shared" si="2"/>
        <v>0.1</v>
      </c>
      <c r="Q166" s="68"/>
      <c r="R166" s="67"/>
      <c r="S166" s="68"/>
      <c r="T166" s="68"/>
      <c r="U166" s="68"/>
      <c r="V166" s="68"/>
      <c r="W166" s="68"/>
      <c r="X166" s="68"/>
      <c r="Y166" s="68"/>
      <c r="Z166" s="68"/>
      <c r="AA166" s="68"/>
      <c r="AB166" s="68"/>
      <c r="AC166" s="68"/>
      <c r="AD166" s="68"/>
      <c r="AE166" s="68"/>
      <c r="AF166" s="68"/>
      <c r="AG166" s="68"/>
      <c r="AH166" s="68"/>
      <c r="AI166" s="68"/>
      <c r="AJ166" s="68"/>
      <c r="AK166" s="68"/>
      <c r="AL166" s="68"/>
      <c r="AM166" s="68"/>
      <c r="AN166" s="68"/>
      <c r="AO166" s="68"/>
      <c r="AP166" s="68"/>
      <c r="AQ166" s="68"/>
      <c r="AR166" s="68"/>
      <c r="AS166" s="68"/>
      <c r="AT166" s="68"/>
      <c r="AU166" s="68"/>
      <c r="AV166" s="68"/>
      <c r="AW166" s="68"/>
    </row>
    <row r="167" spans="1:49" ht="15.75">
      <c r="A167" s="84">
        <v>808</v>
      </c>
      <c r="B167" s="90" t="s">
        <v>1284</v>
      </c>
      <c r="C167" s="90" t="s">
        <v>770</v>
      </c>
      <c r="D167" s="91">
        <v>43644</v>
      </c>
      <c r="E167" s="90" t="s">
        <v>932</v>
      </c>
      <c r="F167" s="90" t="s">
        <v>6</v>
      </c>
      <c r="G167" s="90" t="s">
        <v>770</v>
      </c>
      <c r="H167" s="89" t="s">
        <v>3948</v>
      </c>
      <c r="I167" s="89" t="s">
        <v>4158</v>
      </c>
      <c r="J167" s="84" t="s">
        <v>927</v>
      </c>
      <c r="K167" s="84">
        <v>2</v>
      </c>
      <c r="L167" s="92">
        <v>0.1</v>
      </c>
      <c r="M167" s="92">
        <v>1</v>
      </c>
      <c r="N167" s="92">
        <v>1</v>
      </c>
      <c r="O167" s="92">
        <v>1</v>
      </c>
      <c r="P167" s="88">
        <f t="shared" si="2"/>
        <v>0.1</v>
      </c>
      <c r="Q167" s="67"/>
      <c r="R167" s="67"/>
      <c r="S167" s="68"/>
      <c r="T167" s="68"/>
      <c r="U167" s="68"/>
      <c r="V167" s="68"/>
      <c r="W167" s="68"/>
      <c r="X167" s="68"/>
      <c r="Y167" s="68"/>
      <c r="Z167" s="68"/>
      <c r="AA167" s="68"/>
      <c r="AB167" s="68"/>
      <c r="AC167" s="68"/>
      <c r="AD167" s="68"/>
      <c r="AE167" s="68"/>
      <c r="AF167" s="68"/>
      <c r="AG167" s="68"/>
      <c r="AH167" s="68"/>
      <c r="AI167" s="68"/>
      <c r="AJ167" s="68"/>
      <c r="AK167" s="68"/>
      <c r="AL167" s="68"/>
      <c r="AM167" s="68"/>
      <c r="AN167" s="68"/>
      <c r="AO167" s="68"/>
      <c r="AP167" s="68"/>
      <c r="AQ167" s="68"/>
      <c r="AR167" s="68"/>
      <c r="AS167" s="68"/>
      <c r="AT167" s="68"/>
      <c r="AU167" s="68"/>
      <c r="AV167" s="68"/>
      <c r="AW167" s="68"/>
    </row>
    <row r="168" spans="1:49" ht="15.75">
      <c r="A168" s="84">
        <v>814</v>
      </c>
      <c r="B168" s="89" t="s">
        <v>3986</v>
      </c>
      <c r="C168" s="90" t="s">
        <v>193</v>
      </c>
      <c r="D168" s="91">
        <v>43632</v>
      </c>
      <c r="E168" s="90" t="s">
        <v>932</v>
      </c>
      <c r="F168" s="90" t="s">
        <v>58</v>
      </c>
      <c r="G168" s="90" t="s">
        <v>193</v>
      </c>
      <c r="H168" s="90" t="s">
        <v>1018</v>
      </c>
      <c r="I168" s="89" t="s">
        <v>4158</v>
      </c>
      <c r="J168" s="84">
        <v>1</v>
      </c>
      <c r="K168" s="84">
        <v>1</v>
      </c>
      <c r="L168" s="92">
        <v>0.1</v>
      </c>
      <c r="M168" s="92">
        <v>1</v>
      </c>
      <c r="N168" s="92">
        <v>1</v>
      </c>
      <c r="O168" s="92">
        <v>1</v>
      </c>
      <c r="P168" s="88">
        <f t="shared" si="2"/>
        <v>0.1</v>
      </c>
      <c r="Q168" s="67"/>
      <c r="R168" s="67"/>
      <c r="S168" s="68"/>
      <c r="T168" s="68"/>
      <c r="U168" s="68"/>
      <c r="V168" s="68"/>
      <c r="W168" s="68"/>
      <c r="X168" s="68"/>
      <c r="Y168" s="68"/>
      <c r="Z168" s="68"/>
      <c r="AA168" s="68"/>
      <c r="AB168" s="68"/>
      <c r="AC168" s="68"/>
      <c r="AD168" s="68"/>
      <c r="AE168" s="68"/>
      <c r="AF168" s="68"/>
      <c r="AG168" s="68"/>
      <c r="AH168" s="68"/>
      <c r="AI168" s="68"/>
      <c r="AJ168" s="68"/>
      <c r="AK168" s="68"/>
      <c r="AL168" s="68"/>
      <c r="AM168" s="68"/>
      <c r="AN168" s="68"/>
      <c r="AO168" s="68"/>
      <c r="AP168" s="68"/>
      <c r="AQ168" s="68"/>
      <c r="AR168" s="68"/>
      <c r="AS168" s="68"/>
      <c r="AT168" s="68"/>
      <c r="AU168" s="68"/>
      <c r="AV168" s="68"/>
      <c r="AW168" s="68"/>
    </row>
    <row r="169" spans="1:49" ht="15.75">
      <c r="A169" s="84">
        <v>815</v>
      </c>
      <c r="B169" s="90" t="s">
        <v>1285</v>
      </c>
      <c r="C169" s="90" t="s">
        <v>1229</v>
      </c>
      <c r="D169" s="91">
        <v>43626</v>
      </c>
      <c r="E169" s="90" t="s">
        <v>1286</v>
      </c>
      <c r="F169" s="90" t="s">
        <v>26</v>
      </c>
      <c r="G169" s="90" t="s">
        <v>1229</v>
      </c>
      <c r="H169" s="90" t="s">
        <v>1018</v>
      </c>
      <c r="I169" s="89" t="s">
        <v>4158</v>
      </c>
      <c r="J169" s="84" t="s">
        <v>909</v>
      </c>
      <c r="K169" s="84">
        <v>1</v>
      </c>
      <c r="L169" s="92">
        <v>0.1</v>
      </c>
      <c r="M169" s="92">
        <v>1</v>
      </c>
      <c r="N169" s="92">
        <v>1</v>
      </c>
      <c r="O169" s="92">
        <v>1</v>
      </c>
      <c r="P169" s="88">
        <f t="shared" si="2"/>
        <v>0.1</v>
      </c>
      <c r="Q169" s="67"/>
      <c r="R169" s="67"/>
      <c r="S169" s="68"/>
      <c r="T169" s="68"/>
      <c r="U169" s="68"/>
      <c r="V169" s="68"/>
      <c r="W169" s="68"/>
      <c r="X169" s="68"/>
      <c r="Y169" s="68"/>
      <c r="Z169" s="68"/>
      <c r="AA169" s="68"/>
      <c r="AB169" s="68"/>
      <c r="AC169" s="68"/>
      <c r="AD169" s="68"/>
      <c r="AE169" s="68"/>
      <c r="AF169" s="68"/>
      <c r="AG169" s="68"/>
      <c r="AH169" s="68"/>
      <c r="AI169" s="68"/>
      <c r="AJ169" s="68"/>
      <c r="AK169" s="68"/>
      <c r="AL169" s="68"/>
      <c r="AM169" s="68"/>
      <c r="AN169" s="68"/>
      <c r="AO169" s="68"/>
      <c r="AP169" s="68"/>
      <c r="AQ169" s="68"/>
      <c r="AR169" s="68"/>
      <c r="AS169" s="68"/>
      <c r="AT169" s="68"/>
      <c r="AU169" s="68"/>
      <c r="AV169" s="68"/>
      <c r="AW169" s="68"/>
    </row>
    <row r="170" spans="1:49" ht="15.75">
      <c r="A170" s="84">
        <v>829</v>
      </c>
      <c r="B170" s="89" t="s">
        <v>3987</v>
      </c>
      <c r="C170" s="90" t="s">
        <v>470</v>
      </c>
      <c r="D170" s="91">
        <v>43610</v>
      </c>
      <c r="E170" s="90" t="s">
        <v>1232</v>
      </c>
      <c r="F170" s="90" t="s">
        <v>58</v>
      </c>
      <c r="G170" s="90" t="s">
        <v>470</v>
      </c>
      <c r="H170" s="89" t="s">
        <v>3948</v>
      </c>
      <c r="I170" s="89" t="s">
        <v>4158</v>
      </c>
      <c r="J170" s="84" t="s">
        <v>927</v>
      </c>
      <c r="K170" s="84">
        <v>1</v>
      </c>
      <c r="L170" s="92">
        <v>0.1</v>
      </c>
      <c r="M170" s="92">
        <v>1</v>
      </c>
      <c r="N170" s="92">
        <v>1</v>
      </c>
      <c r="O170" s="92">
        <v>1</v>
      </c>
      <c r="P170" s="88">
        <f t="shared" si="2"/>
        <v>0.1</v>
      </c>
      <c r="Q170" s="67"/>
      <c r="R170" s="67"/>
      <c r="S170" s="68"/>
      <c r="T170" s="68"/>
      <c r="U170" s="68"/>
      <c r="V170" s="68"/>
      <c r="W170" s="68"/>
      <c r="X170" s="68"/>
      <c r="Y170" s="68"/>
      <c r="Z170" s="68"/>
      <c r="AA170" s="68"/>
      <c r="AB170" s="68"/>
      <c r="AC170" s="68"/>
      <c r="AD170" s="68"/>
      <c r="AE170" s="68"/>
      <c r="AF170" s="68"/>
      <c r="AG170" s="68"/>
      <c r="AH170" s="68"/>
      <c r="AI170" s="68"/>
      <c r="AJ170" s="68"/>
      <c r="AK170" s="68"/>
      <c r="AL170" s="68"/>
      <c r="AM170" s="68"/>
      <c r="AN170" s="68"/>
      <c r="AO170" s="68"/>
      <c r="AP170" s="68"/>
      <c r="AQ170" s="68"/>
      <c r="AR170" s="68"/>
      <c r="AS170" s="68"/>
      <c r="AT170" s="68"/>
      <c r="AU170" s="68"/>
      <c r="AV170" s="68"/>
      <c r="AW170" s="68"/>
    </row>
    <row r="171" spans="1:49" ht="15.75">
      <c r="A171" s="84">
        <v>837</v>
      </c>
      <c r="B171" s="89" t="s">
        <v>3988</v>
      </c>
      <c r="C171" s="90" t="s">
        <v>1282</v>
      </c>
      <c r="D171" s="91">
        <v>43586</v>
      </c>
      <c r="E171" s="90" t="s">
        <v>966</v>
      </c>
      <c r="F171" s="90" t="s">
        <v>6</v>
      </c>
      <c r="G171" s="90" t="s">
        <v>1282</v>
      </c>
      <c r="H171" s="89" t="s">
        <v>3948</v>
      </c>
      <c r="I171" s="89" t="s">
        <v>4158</v>
      </c>
      <c r="J171" s="84">
        <v>1</v>
      </c>
      <c r="K171" s="84">
        <v>1</v>
      </c>
      <c r="L171" s="92">
        <v>0.1</v>
      </c>
      <c r="M171" s="92">
        <v>1</v>
      </c>
      <c r="N171" s="92">
        <v>1</v>
      </c>
      <c r="O171" s="92">
        <v>1</v>
      </c>
      <c r="P171" s="88">
        <f t="shared" si="2"/>
        <v>0.1</v>
      </c>
      <c r="Q171" s="68"/>
      <c r="R171" s="67"/>
      <c r="S171" s="68"/>
      <c r="T171" s="68"/>
      <c r="U171" s="68"/>
      <c r="V171" s="68"/>
      <c r="W171" s="68"/>
      <c r="X171" s="68"/>
      <c r="Y171" s="68"/>
      <c r="Z171" s="68"/>
      <c r="AA171" s="68"/>
      <c r="AB171" s="68"/>
      <c r="AC171" s="68"/>
      <c r="AD171" s="68"/>
      <c r="AE171" s="68"/>
      <c r="AF171" s="68"/>
      <c r="AG171" s="68"/>
      <c r="AH171" s="68"/>
      <c r="AI171" s="68"/>
      <c r="AJ171" s="68"/>
      <c r="AK171" s="68"/>
      <c r="AL171" s="68"/>
      <c r="AM171" s="68"/>
      <c r="AN171" s="68"/>
      <c r="AO171" s="68"/>
      <c r="AP171" s="68"/>
      <c r="AQ171" s="68"/>
      <c r="AR171" s="68"/>
      <c r="AS171" s="68"/>
      <c r="AT171" s="68"/>
      <c r="AU171" s="68"/>
      <c r="AV171" s="68"/>
      <c r="AW171" s="68"/>
    </row>
    <row r="172" spans="1:49" ht="15.75">
      <c r="A172" s="84">
        <v>838</v>
      </c>
      <c r="B172" s="90" t="s">
        <v>1287</v>
      </c>
      <c r="C172" s="90" t="s">
        <v>1270</v>
      </c>
      <c r="D172" s="91">
        <v>43570</v>
      </c>
      <c r="E172" s="90" t="s">
        <v>959</v>
      </c>
      <c r="F172" s="90" t="s">
        <v>58</v>
      </c>
      <c r="G172" s="90" t="s">
        <v>1270</v>
      </c>
      <c r="H172" s="90" t="s">
        <v>1288</v>
      </c>
      <c r="I172" s="89" t="s">
        <v>4158</v>
      </c>
      <c r="J172" s="84">
        <v>1</v>
      </c>
      <c r="K172" s="84">
        <v>1</v>
      </c>
      <c r="L172" s="92">
        <v>0.1</v>
      </c>
      <c r="M172" s="92">
        <v>1</v>
      </c>
      <c r="N172" s="92">
        <v>1</v>
      </c>
      <c r="O172" s="92">
        <v>1</v>
      </c>
      <c r="P172" s="88">
        <f t="shared" si="2"/>
        <v>0.1</v>
      </c>
      <c r="Q172" s="68"/>
      <c r="R172" s="67"/>
      <c r="S172" s="68"/>
      <c r="T172" s="68"/>
      <c r="U172" s="68"/>
      <c r="V172" s="68"/>
      <c r="W172" s="68"/>
      <c r="X172" s="68"/>
      <c r="Y172" s="68"/>
      <c r="Z172" s="68"/>
      <c r="AA172" s="68"/>
      <c r="AB172" s="68"/>
      <c r="AC172" s="68"/>
      <c r="AD172" s="68"/>
      <c r="AE172" s="68"/>
      <c r="AF172" s="68"/>
      <c r="AG172" s="68"/>
      <c r="AH172" s="68"/>
      <c r="AI172" s="68"/>
      <c r="AJ172" s="68"/>
      <c r="AK172" s="68"/>
      <c r="AL172" s="68"/>
      <c r="AM172" s="68"/>
      <c r="AN172" s="68"/>
      <c r="AO172" s="68"/>
      <c r="AP172" s="68"/>
      <c r="AQ172" s="68"/>
      <c r="AR172" s="68"/>
      <c r="AS172" s="68"/>
      <c r="AT172" s="68"/>
      <c r="AU172" s="68"/>
      <c r="AV172" s="68"/>
      <c r="AW172" s="68"/>
    </row>
    <row r="173" spans="1:49" ht="15.75">
      <c r="A173" s="84">
        <v>840</v>
      </c>
      <c r="B173" s="89" t="s">
        <v>3989</v>
      </c>
      <c r="C173" s="90" t="s">
        <v>770</v>
      </c>
      <c r="D173" s="91">
        <v>43565</v>
      </c>
      <c r="E173" s="90" t="s">
        <v>1029</v>
      </c>
      <c r="F173" s="90" t="s">
        <v>6</v>
      </c>
      <c r="G173" s="90" t="s">
        <v>770</v>
      </c>
      <c r="H173" s="89" t="s">
        <v>3948</v>
      </c>
      <c r="I173" s="89" t="s">
        <v>4158</v>
      </c>
      <c r="J173" s="84" t="s">
        <v>957</v>
      </c>
      <c r="K173" s="84">
        <v>2</v>
      </c>
      <c r="L173" s="92">
        <v>0.1</v>
      </c>
      <c r="M173" s="92">
        <v>1</v>
      </c>
      <c r="N173" s="92">
        <v>1</v>
      </c>
      <c r="O173" s="92">
        <v>1</v>
      </c>
      <c r="P173" s="88">
        <f t="shared" si="2"/>
        <v>0.1</v>
      </c>
      <c r="Q173" s="68"/>
      <c r="R173" s="67"/>
      <c r="S173" s="68"/>
      <c r="T173" s="68"/>
      <c r="U173" s="68"/>
      <c r="V173" s="68"/>
      <c r="W173" s="68"/>
      <c r="X173" s="68"/>
      <c r="Y173" s="68"/>
      <c r="Z173" s="68"/>
      <c r="AA173" s="68"/>
      <c r="AB173" s="68"/>
      <c r="AC173" s="68"/>
      <c r="AD173" s="68"/>
      <c r="AE173" s="68"/>
      <c r="AF173" s="68"/>
      <c r="AG173" s="68"/>
      <c r="AH173" s="68"/>
      <c r="AI173" s="68"/>
      <c r="AJ173" s="68"/>
      <c r="AK173" s="68"/>
      <c r="AL173" s="68"/>
      <c r="AM173" s="68"/>
      <c r="AN173" s="68"/>
      <c r="AO173" s="68"/>
      <c r="AP173" s="68"/>
      <c r="AQ173" s="68"/>
      <c r="AR173" s="68"/>
      <c r="AS173" s="68"/>
      <c r="AT173" s="68"/>
      <c r="AU173" s="68"/>
      <c r="AV173" s="68"/>
      <c r="AW173" s="68"/>
    </row>
    <row r="174" spans="1:49" ht="15.75">
      <c r="A174" s="84">
        <v>841</v>
      </c>
      <c r="B174" s="89" t="s">
        <v>3990</v>
      </c>
      <c r="C174" s="90" t="s">
        <v>709</v>
      </c>
      <c r="D174" s="91">
        <v>43565</v>
      </c>
      <c r="E174" s="90" t="s">
        <v>1289</v>
      </c>
      <c r="F174" s="90" t="s">
        <v>30</v>
      </c>
      <c r="G174" s="90" t="s">
        <v>709</v>
      </c>
      <c r="H174" s="90" t="s">
        <v>1018</v>
      </c>
      <c r="I174" s="89" t="s">
        <v>4158</v>
      </c>
      <c r="J174" s="84">
        <v>1</v>
      </c>
      <c r="K174" s="84">
        <v>1</v>
      </c>
      <c r="L174" s="92">
        <v>0.1</v>
      </c>
      <c r="M174" s="92">
        <v>1</v>
      </c>
      <c r="N174" s="92">
        <v>1</v>
      </c>
      <c r="O174" s="92">
        <v>1</v>
      </c>
      <c r="P174" s="88">
        <f t="shared" si="2"/>
        <v>0.1</v>
      </c>
      <c r="Q174" s="68"/>
      <c r="R174" s="67"/>
      <c r="S174" s="68"/>
      <c r="T174" s="68"/>
      <c r="U174" s="68"/>
      <c r="V174" s="68"/>
      <c r="W174" s="68"/>
      <c r="X174" s="68"/>
      <c r="Y174" s="68"/>
      <c r="Z174" s="68"/>
      <c r="AA174" s="68"/>
      <c r="AB174" s="68"/>
      <c r="AC174" s="68"/>
      <c r="AD174" s="68"/>
      <c r="AE174" s="68"/>
      <c r="AF174" s="68"/>
      <c r="AG174" s="68"/>
      <c r="AH174" s="68"/>
      <c r="AI174" s="68"/>
      <c r="AJ174" s="68"/>
      <c r="AK174" s="68"/>
      <c r="AL174" s="68"/>
      <c r="AM174" s="68"/>
      <c r="AN174" s="68"/>
      <c r="AO174" s="68"/>
      <c r="AP174" s="68"/>
      <c r="AQ174" s="68"/>
      <c r="AR174" s="68"/>
      <c r="AS174" s="68"/>
      <c r="AT174" s="68"/>
      <c r="AU174" s="68"/>
      <c r="AV174" s="68"/>
      <c r="AW174" s="68"/>
    </row>
    <row r="175" spans="1:49" ht="15.75">
      <c r="A175" s="84">
        <v>843</v>
      </c>
      <c r="B175" s="90" t="s">
        <v>1290</v>
      </c>
      <c r="C175" s="90" t="s">
        <v>1270</v>
      </c>
      <c r="D175" s="91">
        <v>43556</v>
      </c>
      <c r="E175" s="90" t="s">
        <v>932</v>
      </c>
      <c r="F175" s="90" t="s">
        <v>58</v>
      </c>
      <c r="G175" s="90" t="s">
        <v>1270</v>
      </c>
      <c r="H175" s="89" t="s">
        <v>3948</v>
      </c>
      <c r="I175" s="89" t="s">
        <v>4158</v>
      </c>
      <c r="J175" s="84">
        <v>1</v>
      </c>
      <c r="K175" s="84">
        <v>1</v>
      </c>
      <c r="L175" s="92">
        <v>0.1</v>
      </c>
      <c r="M175" s="92">
        <v>1</v>
      </c>
      <c r="N175" s="92">
        <v>1</v>
      </c>
      <c r="O175" s="92">
        <v>1</v>
      </c>
      <c r="P175" s="88">
        <f t="shared" si="2"/>
        <v>0.1</v>
      </c>
      <c r="Q175" s="68"/>
      <c r="R175" s="67"/>
      <c r="S175" s="68"/>
      <c r="T175" s="68"/>
      <c r="U175" s="68"/>
      <c r="V175" s="68"/>
      <c r="W175" s="68"/>
      <c r="X175" s="68"/>
      <c r="Y175" s="68"/>
      <c r="Z175" s="68"/>
      <c r="AA175" s="68"/>
      <c r="AB175" s="68"/>
      <c r="AC175" s="68"/>
      <c r="AD175" s="68"/>
      <c r="AE175" s="68"/>
      <c r="AF175" s="68"/>
      <c r="AG175" s="68"/>
      <c r="AH175" s="68"/>
      <c r="AI175" s="68"/>
      <c r="AJ175" s="68"/>
      <c r="AK175" s="68"/>
      <c r="AL175" s="68"/>
      <c r="AM175" s="68"/>
      <c r="AN175" s="68"/>
      <c r="AO175" s="68"/>
      <c r="AP175" s="68"/>
      <c r="AQ175" s="68"/>
      <c r="AR175" s="68"/>
      <c r="AS175" s="68"/>
      <c r="AT175" s="68"/>
      <c r="AU175" s="68"/>
      <c r="AV175" s="68"/>
      <c r="AW175" s="68"/>
    </row>
    <row r="176" spans="1:49" ht="15.75">
      <c r="A176" s="84">
        <v>845</v>
      </c>
      <c r="B176" s="89" t="s">
        <v>3991</v>
      </c>
      <c r="C176" s="90" t="s">
        <v>249</v>
      </c>
      <c r="D176" s="91">
        <v>43556</v>
      </c>
      <c r="E176" s="90" t="s">
        <v>1254</v>
      </c>
      <c r="F176" s="90" t="s">
        <v>6</v>
      </c>
      <c r="G176" s="90" t="s">
        <v>249</v>
      </c>
      <c r="H176" s="90" t="s">
        <v>1018</v>
      </c>
      <c r="I176" s="89" t="s">
        <v>4158</v>
      </c>
      <c r="J176" s="84">
        <v>1</v>
      </c>
      <c r="K176" s="84">
        <v>1</v>
      </c>
      <c r="L176" s="92">
        <v>0.1</v>
      </c>
      <c r="M176" s="92">
        <v>1</v>
      </c>
      <c r="N176" s="92">
        <v>1</v>
      </c>
      <c r="O176" s="92">
        <v>1</v>
      </c>
      <c r="P176" s="88">
        <f t="shared" si="2"/>
        <v>0.1</v>
      </c>
      <c r="Q176" s="68"/>
      <c r="R176" s="67"/>
      <c r="S176" s="68"/>
      <c r="T176" s="68"/>
      <c r="U176" s="68"/>
      <c r="V176" s="68"/>
      <c r="W176" s="68"/>
      <c r="X176" s="68"/>
      <c r="Y176" s="68"/>
      <c r="Z176" s="68"/>
      <c r="AA176" s="68"/>
      <c r="AB176" s="68"/>
      <c r="AC176" s="68"/>
      <c r="AD176" s="68"/>
      <c r="AE176" s="68"/>
      <c r="AF176" s="68"/>
      <c r="AG176" s="68"/>
      <c r="AH176" s="68"/>
      <c r="AI176" s="68"/>
      <c r="AJ176" s="68"/>
      <c r="AK176" s="68"/>
      <c r="AL176" s="68"/>
      <c r="AM176" s="68"/>
      <c r="AN176" s="68"/>
      <c r="AO176" s="68"/>
      <c r="AP176" s="68"/>
      <c r="AQ176" s="68"/>
      <c r="AR176" s="68"/>
      <c r="AS176" s="68"/>
      <c r="AT176" s="68"/>
      <c r="AU176" s="68"/>
      <c r="AV176" s="68"/>
      <c r="AW176" s="68"/>
    </row>
    <row r="177" spans="1:49" ht="15.75">
      <c r="A177" s="84">
        <v>850</v>
      </c>
      <c r="B177" s="89" t="s">
        <v>3992</v>
      </c>
      <c r="C177" s="90" t="s">
        <v>593</v>
      </c>
      <c r="D177" s="91">
        <v>43543</v>
      </c>
      <c r="E177" s="90" t="s">
        <v>1272</v>
      </c>
      <c r="F177" s="90" t="s">
        <v>6</v>
      </c>
      <c r="G177" s="90" t="s">
        <v>593</v>
      </c>
      <c r="H177" s="90" t="s">
        <v>1018</v>
      </c>
      <c r="I177" s="89" t="s">
        <v>4158</v>
      </c>
      <c r="J177" s="84" t="s">
        <v>1127</v>
      </c>
      <c r="K177" s="84">
        <v>1</v>
      </c>
      <c r="L177" s="92">
        <v>0.1</v>
      </c>
      <c r="M177" s="92">
        <v>1</v>
      </c>
      <c r="N177" s="92">
        <v>1</v>
      </c>
      <c r="O177" s="92">
        <v>1</v>
      </c>
      <c r="P177" s="88">
        <f t="shared" si="2"/>
        <v>0.1</v>
      </c>
      <c r="Q177" s="68"/>
      <c r="R177" s="67"/>
      <c r="S177" s="68"/>
      <c r="T177" s="68"/>
      <c r="U177" s="68"/>
      <c r="V177" s="68"/>
      <c r="W177" s="68"/>
      <c r="X177" s="68"/>
      <c r="Y177" s="68"/>
      <c r="Z177" s="68"/>
      <c r="AA177" s="68"/>
      <c r="AB177" s="68"/>
      <c r="AC177" s="68"/>
      <c r="AD177" s="68"/>
      <c r="AE177" s="68"/>
      <c r="AF177" s="68"/>
      <c r="AG177" s="68"/>
      <c r="AH177" s="68"/>
      <c r="AI177" s="68"/>
      <c r="AJ177" s="68"/>
      <c r="AK177" s="68"/>
      <c r="AL177" s="68"/>
      <c r="AM177" s="68"/>
      <c r="AN177" s="68"/>
      <c r="AO177" s="68"/>
      <c r="AP177" s="68"/>
      <c r="AQ177" s="68"/>
      <c r="AR177" s="68"/>
      <c r="AS177" s="68"/>
      <c r="AT177" s="68"/>
      <c r="AU177" s="68"/>
      <c r="AV177" s="68"/>
      <c r="AW177" s="68"/>
    </row>
    <row r="178" spans="1:49" ht="15.75">
      <c r="A178" s="84">
        <v>851</v>
      </c>
      <c r="B178" s="89" t="s">
        <v>4172</v>
      </c>
      <c r="C178" s="90" t="s">
        <v>1291</v>
      </c>
      <c r="D178" s="91">
        <v>43543</v>
      </c>
      <c r="E178" s="90" t="s">
        <v>932</v>
      </c>
      <c r="F178" s="90" t="s">
        <v>30</v>
      </c>
      <c r="G178" s="90" t="s">
        <v>1291</v>
      </c>
      <c r="H178" s="89" t="s">
        <v>3948</v>
      </c>
      <c r="I178" s="89" t="s">
        <v>4158</v>
      </c>
      <c r="J178" s="84">
        <v>1</v>
      </c>
      <c r="K178" s="84">
        <v>1</v>
      </c>
      <c r="L178" s="92">
        <v>0.1</v>
      </c>
      <c r="M178" s="92">
        <v>1</v>
      </c>
      <c r="N178" s="92">
        <v>1</v>
      </c>
      <c r="O178" s="92">
        <v>1</v>
      </c>
      <c r="P178" s="88">
        <f t="shared" si="2"/>
        <v>0.1</v>
      </c>
      <c r="Q178" s="68"/>
      <c r="R178" s="67"/>
      <c r="S178" s="68"/>
      <c r="T178" s="68"/>
      <c r="U178" s="68"/>
      <c r="V178" s="68"/>
      <c r="W178" s="68"/>
      <c r="X178" s="68"/>
      <c r="Y178" s="68"/>
      <c r="Z178" s="68"/>
      <c r="AA178" s="68"/>
      <c r="AB178" s="68"/>
      <c r="AC178" s="68"/>
      <c r="AD178" s="68"/>
      <c r="AE178" s="68"/>
      <c r="AF178" s="68"/>
      <c r="AG178" s="68"/>
      <c r="AH178" s="68"/>
      <c r="AI178" s="68"/>
      <c r="AJ178" s="68"/>
      <c r="AK178" s="68"/>
      <c r="AL178" s="68"/>
      <c r="AM178" s="68"/>
      <c r="AN178" s="68"/>
      <c r="AO178" s="68"/>
      <c r="AP178" s="68"/>
      <c r="AQ178" s="68"/>
      <c r="AR178" s="68"/>
      <c r="AS178" s="68"/>
      <c r="AT178" s="68"/>
      <c r="AU178" s="68"/>
      <c r="AV178" s="68"/>
      <c r="AW178" s="68"/>
    </row>
    <row r="179" spans="1:49" ht="15.75">
      <c r="A179" s="84">
        <v>854</v>
      </c>
      <c r="B179" s="89" t="s">
        <v>3993</v>
      </c>
      <c r="C179" s="90" t="s">
        <v>1277</v>
      </c>
      <c r="D179" s="91">
        <v>43525</v>
      </c>
      <c r="E179" s="90" t="s">
        <v>1292</v>
      </c>
      <c r="F179" s="90" t="s">
        <v>58</v>
      </c>
      <c r="G179" s="90" t="s">
        <v>1277</v>
      </c>
      <c r="H179" s="89" t="s">
        <v>3948</v>
      </c>
      <c r="I179" s="89" t="s">
        <v>4158</v>
      </c>
      <c r="J179" s="84">
        <v>1</v>
      </c>
      <c r="K179" s="84">
        <v>1</v>
      </c>
      <c r="L179" s="92">
        <v>0.1</v>
      </c>
      <c r="M179" s="92">
        <v>1</v>
      </c>
      <c r="N179" s="92">
        <v>1</v>
      </c>
      <c r="O179" s="92">
        <v>1</v>
      </c>
      <c r="P179" s="88">
        <f t="shared" si="2"/>
        <v>0.1</v>
      </c>
      <c r="Q179" s="68"/>
      <c r="R179" s="67"/>
      <c r="S179" s="68"/>
      <c r="T179" s="68"/>
      <c r="U179" s="68"/>
      <c r="V179" s="68"/>
      <c r="W179" s="68"/>
      <c r="X179" s="68"/>
      <c r="Y179" s="68"/>
      <c r="Z179" s="68"/>
      <c r="AA179" s="68"/>
      <c r="AB179" s="68"/>
      <c r="AC179" s="68"/>
      <c r="AD179" s="68"/>
      <c r="AE179" s="68"/>
      <c r="AF179" s="68"/>
      <c r="AG179" s="68"/>
      <c r="AH179" s="68"/>
      <c r="AI179" s="68"/>
      <c r="AJ179" s="68"/>
      <c r="AK179" s="68"/>
      <c r="AL179" s="68"/>
      <c r="AM179" s="68"/>
      <c r="AN179" s="68"/>
      <c r="AO179" s="68"/>
      <c r="AP179" s="68"/>
      <c r="AQ179" s="68"/>
      <c r="AR179" s="68"/>
      <c r="AS179" s="68"/>
      <c r="AT179" s="68"/>
      <c r="AU179" s="68"/>
      <c r="AV179" s="68"/>
      <c r="AW179" s="68"/>
    </row>
    <row r="180" spans="1:49" ht="15.75">
      <c r="A180" s="84">
        <v>856</v>
      </c>
      <c r="B180" s="89" t="s">
        <v>3994</v>
      </c>
      <c r="C180" s="90" t="s">
        <v>1291</v>
      </c>
      <c r="D180" s="91">
        <v>43525</v>
      </c>
      <c r="E180" s="90" t="s">
        <v>1293</v>
      </c>
      <c r="F180" s="90" t="s">
        <v>30</v>
      </c>
      <c r="G180" s="90" t="s">
        <v>1291</v>
      </c>
      <c r="H180" s="89" t="s">
        <v>3948</v>
      </c>
      <c r="I180" s="89" t="s">
        <v>4158</v>
      </c>
      <c r="J180" s="84">
        <v>1</v>
      </c>
      <c r="K180" s="84">
        <v>1</v>
      </c>
      <c r="L180" s="92">
        <v>0.1</v>
      </c>
      <c r="M180" s="92">
        <v>1</v>
      </c>
      <c r="N180" s="92">
        <v>1</v>
      </c>
      <c r="O180" s="92">
        <v>1</v>
      </c>
      <c r="P180" s="88">
        <f t="shared" si="2"/>
        <v>0.1</v>
      </c>
      <c r="Q180" s="68"/>
      <c r="R180" s="67"/>
      <c r="S180" s="68"/>
      <c r="T180" s="68"/>
      <c r="U180" s="68"/>
      <c r="V180" s="68"/>
      <c r="W180" s="68"/>
      <c r="X180" s="68"/>
      <c r="Y180" s="68"/>
      <c r="Z180" s="68"/>
      <c r="AA180" s="68"/>
      <c r="AB180" s="68"/>
      <c r="AC180" s="68"/>
      <c r="AD180" s="68"/>
      <c r="AE180" s="68"/>
      <c r="AF180" s="68"/>
      <c r="AG180" s="68"/>
      <c r="AH180" s="68"/>
      <c r="AI180" s="68"/>
      <c r="AJ180" s="68"/>
      <c r="AK180" s="68"/>
      <c r="AL180" s="68"/>
      <c r="AM180" s="68"/>
      <c r="AN180" s="68"/>
      <c r="AO180" s="68"/>
      <c r="AP180" s="68"/>
      <c r="AQ180" s="68"/>
      <c r="AR180" s="68"/>
      <c r="AS180" s="68"/>
      <c r="AT180" s="68"/>
      <c r="AU180" s="68"/>
      <c r="AV180" s="68"/>
      <c r="AW180" s="68"/>
    </row>
    <row r="181" spans="1:49" ht="15.75">
      <c r="A181" s="84">
        <v>858</v>
      </c>
      <c r="B181" s="90" t="s">
        <v>1294</v>
      </c>
      <c r="C181" s="90" t="s">
        <v>1283</v>
      </c>
      <c r="D181" s="91">
        <v>43515</v>
      </c>
      <c r="E181" s="90" t="s">
        <v>947</v>
      </c>
      <c r="F181" s="90" t="s">
        <v>6</v>
      </c>
      <c r="G181" s="90" t="s">
        <v>1283</v>
      </c>
      <c r="H181" s="89" t="s">
        <v>3948</v>
      </c>
      <c r="I181" s="89" t="s">
        <v>4158</v>
      </c>
      <c r="J181" s="84">
        <v>1</v>
      </c>
      <c r="K181" s="84">
        <v>1</v>
      </c>
      <c r="L181" s="92">
        <v>0.1</v>
      </c>
      <c r="M181" s="92">
        <v>1</v>
      </c>
      <c r="N181" s="92">
        <v>1</v>
      </c>
      <c r="O181" s="92">
        <v>1</v>
      </c>
      <c r="P181" s="88">
        <f t="shared" si="2"/>
        <v>0.1</v>
      </c>
      <c r="Q181" s="68"/>
      <c r="R181" s="67"/>
      <c r="S181" s="68"/>
      <c r="T181" s="68"/>
      <c r="U181" s="68"/>
      <c r="V181" s="68"/>
      <c r="W181" s="68"/>
      <c r="X181" s="68"/>
      <c r="Y181" s="68"/>
      <c r="Z181" s="68"/>
      <c r="AA181" s="68"/>
      <c r="AB181" s="68"/>
      <c r="AC181" s="68"/>
      <c r="AD181" s="68"/>
      <c r="AE181" s="68"/>
      <c r="AF181" s="68"/>
      <c r="AG181" s="68"/>
      <c r="AH181" s="68"/>
      <c r="AI181" s="68"/>
      <c r="AJ181" s="68"/>
      <c r="AK181" s="68"/>
      <c r="AL181" s="68"/>
      <c r="AM181" s="68"/>
      <c r="AN181" s="68"/>
      <c r="AO181" s="68"/>
      <c r="AP181" s="68"/>
      <c r="AQ181" s="68"/>
      <c r="AR181" s="68"/>
      <c r="AS181" s="68"/>
      <c r="AT181" s="68"/>
      <c r="AU181" s="68"/>
      <c r="AV181" s="68"/>
      <c r="AW181" s="68"/>
    </row>
    <row r="182" spans="1:49" ht="15.75">
      <c r="A182" s="84">
        <v>860</v>
      </c>
      <c r="B182" s="89" t="s">
        <v>3995</v>
      </c>
      <c r="C182" s="90" t="s">
        <v>770</v>
      </c>
      <c r="D182" s="91">
        <v>43511</v>
      </c>
      <c r="E182" s="90" t="s">
        <v>978</v>
      </c>
      <c r="F182" s="90" t="s">
        <v>477</v>
      </c>
      <c r="G182" s="90" t="s">
        <v>770</v>
      </c>
      <c r="H182" s="89" t="s">
        <v>3948</v>
      </c>
      <c r="I182" s="89" t="s">
        <v>4158</v>
      </c>
      <c r="J182" s="84" t="s">
        <v>927</v>
      </c>
      <c r="K182" s="84">
        <v>1</v>
      </c>
      <c r="L182" s="92">
        <v>0.1</v>
      </c>
      <c r="M182" s="92">
        <v>1</v>
      </c>
      <c r="N182" s="92">
        <v>1</v>
      </c>
      <c r="O182" s="92">
        <v>1</v>
      </c>
      <c r="P182" s="88">
        <f t="shared" si="2"/>
        <v>0.1</v>
      </c>
      <c r="Q182" s="68"/>
      <c r="R182" s="68"/>
      <c r="S182" s="68"/>
      <c r="T182" s="68"/>
      <c r="U182" s="68"/>
      <c r="V182" s="68"/>
      <c r="W182" s="68"/>
      <c r="X182" s="68"/>
      <c r="Y182" s="68"/>
      <c r="Z182" s="68"/>
      <c r="AA182" s="68"/>
      <c r="AB182" s="68"/>
      <c r="AC182" s="68"/>
      <c r="AD182" s="68"/>
      <c r="AE182" s="68"/>
      <c r="AF182" s="68"/>
      <c r="AG182" s="68"/>
      <c r="AH182" s="68"/>
      <c r="AI182" s="68"/>
      <c r="AJ182" s="68"/>
      <c r="AK182" s="68"/>
      <c r="AL182" s="68"/>
      <c r="AM182" s="68"/>
      <c r="AN182" s="68"/>
      <c r="AO182" s="68"/>
      <c r="AP182" s="68"/>
      <c r="AQ182" s="68"/>
      <c r="AR182" s="68"/>
      <c r="AS182" s="68"/>
      <c r="AT182" s="68"/>
      <c r="AU182" s="68"/>
      <c r="AV182" s="68"/>
      <c r="AW182" s="68"/>
    </row>
    <row r="183" spans="1:49" ht="15.75">
      <c r="A183" s="84">
        <v>868</v>
      </c>
      <c r="B183" s="89" t="s">
        <v>3996</v>
      </c>
      <c r="C183" s="90" t="s">
        <v>465</v>
      </c>
      <c r="D183" s="91">
        <v>43498</v>
      </c>
      <c r="E183" s="90" t="s">
        <v>932</v>
      </c>
      <c r="F183" s="90" t="s">
        <v>58</v>
      </c>
      <c r="G183" s="90" t="s">
        <v>465</v>
      </c>
      <c r="H183" s="90" t="s">
        <v>1018</v>
      </c>
      <c r="I183" s="89" t="s">
        <v>4158</v>
      </c>
      <c r="J183" s="84" t="s">
        <v>918</v>
      </c>
      <c r="K183" s="84">
        <v>1</v>
      </c>
      <c r="L183" s="92">
        <v>0.1</v>
      </c>
      <c r="M183" s="92">
        <v>1</v>
      </c>
      <c r="N183" s="92">
        <v>1</v>
      </c>
      <c r="O183" s="92">
        <v>1</v>
      </c>
      <c r="P183" s="88">
        <f t="shared" si="2"/>
        <v>0.1</v>
      </c>
      <c r="Q183" s="67"/>
      <c r="R183" s="68"/>
      <c r="S183" s="68"/>
      <c r="T183" s="68"/>
      <c r="U183" s="68"/>
      <c r="V183" s="68"/>
      <c r="W183" s="68"/>
      <c r="X183" s="68"/>
      <c r="Y183" s="68"/>
      <c r="Z183" s="68"/>
      <c r="AA183" s="68"/>
      <c r="AB183" s="68"/>
      <c r="AC183" s="68"/>
      <c r="AD183" s="68"/>
      <c r="AE183" s="68"/>
      <c r="AF183" s="68"/>
      <c r="AG183" s="68"/>
      <c r="AH183" s="68"/>
      <c r="AI183" s="68"/>
      <c r="AJ183" s="68"/>
      <c r="AK183" s="68"/>
      <c r="AL183" s="68"/>
      <c r="AM183" s="68"/>
      <c r="AN183" s="68"/>
      <c r="AO183" s="68"/>
      <c r="AP183" s="68"/>
      <c r="AQ183" s="68"/>
      <c r="AR183" s="68"/>
      <c r="AS183" s="68"/>
      <c r="AT183" s="68"/>
      <c r="AU183" s="68"/>
      <c r="AV183" s="68"/>
      <c r="AW183" s="68"/>
    </row>
    <row r="184" spans="1:49" ht="15.75">
      <c r="A184" s="84">
        <v>869</v>
      </c>
      <c r="B184" s="90" t="s">
        <v>1295</v>
      </c>
      <c r="C184" s="90" t="s">
        <v>1277</v>
      </c>
      <c r="D184" s="91">
        <v>43497</v>
      </c>
      <c r="E184" s="90" t="s">
        <v>1296</v>
      </c>
      <c r="F184" s="90" t="s">
        <v>58</v>
      </c>
      <c r="G184" s="90" t="s">
        <v>1277</v>
      </c>
      <c r="H184" s="89" t="s">
        <v>3948</v>
      </c>
      <c r="I184" s="89" t="s">
        <v>4158</v>
      </c>
      <c r="J184" s="84">
        <v>1</v>
      </c>
      <c r="K184" s="84">
        <v>1</v>
      </c>
      <c r="L184" s="92">
        <v>0.1</v>
      </c>
      <c r="M184" s="92">
        <v>1</v>
      </c>
      <c r="N184" s="92">
        <v>1</v>
      </c>
      <c r="O184" s="92">
        <v>1</v>
      </c>
      <c r="P184" s="88">
        <f t="shared" si="2"/>
        <v>0.1</v>
      </c>
      <c r="Q184" s="67"/>
      <c r="R184" s="68"/>
      <c r="S184" s="68"/>
      <c r="T184" s="68"/>
      <c r="U184" s="68"/>
      <c r="V184" s="68"/>
      <c r="W184" s="68"/>
      <c r="X184" s="68"/>
      <c r="Y184" s="68"/>
      <c r="Z184" s="68"/>
      <c r="AA184" s="68"/>
      <c r="AB184" s="68"/>
      <c r="AC184" s="68"/>
      <c r="AD184" s="68"/>
      <c r="AE184" s="68"/>
      <c r="AF184" s="68"/>
      <c r="AG184" s="68"/>
      <c r="AH184" s="68"/>
      <c r="AI184" s="68"/>
      <c r="AJ184" s="68"/>
      <c r="AK184" s="68"/>
      <c r="AL184" s="68"/>
      <c r="AM184" s="68"/>
      <c r="AN184" s="68"/>
      <c r="AO184" s="68"/>
      <c r="AP184" s="68"/>
      <c r="AQ184" s="68"/>
      <c r="AR184" s="68"/>
      <c r="AS184" s="68"/>
      <c r="AT184" s="68"/>
      <c r="AU184" s="68"/>
      <c r="AV184" s="68"/>
      <c r="AW184" s="68"/>
    </row>
    <row r="185" spans="1:49" ht="15.75">
      <c r="A185" s="84">
        <v>875</v>
      </c>
      <c r="B185" s="89" t="s">
        <v>3997</v>
      </c>
      <c r="C185" s="90" t="s">
        <v>695</v>
      </c>
      <c r="D185" s="91">
        <v>43482</v>
      </c>
      <c r="E185" s="90" t="s">
        <v>1297</v>
      </c>
      <c r="F185" s="90" t="s">
        <v>6</v>
      </c>
      <c r="G185" s="90" t="s">
        <v>695</v>
      </c>
      <c r="H185" s="89" t="s">
        <v>3948</v>
      </c>
      <c r="I185" s="89" t="s">
        <v>4158</v>
      </c>
      <c r="J185" s="84">
        <v>1</v>
      </c>
      <c r="K185" s="84">
        <v>1</v>
      </c>
      <c r="L185" s="92">
        <v>0.1</v>
      </c>
      <c r="M185" s="92">
        <v>1</v>
      </c>
      <c r="N185" s="92">
        <v>1</v>
      </c>
      <c r="O185" s="92">
        <v>1</v>
      </c>
      <c r="P185" s="88">
        <f t="shared" si="2"/>
        <v>0.1</v>
      </c>
      <c r="Q185" s="67"/>
      <c r="R185" s="68"/>
      <c r="S185" s="68"/>
      <c r="T185" s="68"/>
      <c r="U185" s="68"/>
      <c r="V185" s="68"/>
      <c r="W185" s="68"/>
      <c r="X185" s="68"/>
      <c r="Y185" s="68"/>
      <c r="Z185" s="68"/>
      <c r="AA185" s="68"/>
      <c r="AB185" s="68"/>
      <c r="AC185" s="68"/>
      <c r="AD185" s="68"/>
      <c r="AE185" s="68"/>
      <c r="AF185" s="68"/>
      <c r="AG185" s="68"/>
      <c r="AH185" s="68"/>
      <c r="AI185" s="68"/>
      <c r="AJ185" s="68"/>
      <c r="AK185" s="68"/>
      <c r="AL185" s="68"/>
      <c r="AM185" s="68"/>
      <c r="AN185" s="68"/>
      <c r="AO185" s="68"/>
      <c r="AP185" s="68"/>
      <c r="AQ185" s="68"/>
      <c r="AR185" s="68"/>
      <c r="AS185" s="68"/>
      <c r="AT185" s="68"/>
      <c r="AU185" s="68"/>
      <c r="AV185" s="68"/>
      <c r="AW185" s="68"/>
    </row>
    <row r="186" spans="1:49" ht="15.75">
      <c r="A186" s="84">
        <v>877</v>
      </c>
      <c r="B186" s="89" t="s">
        <v>3998</v>
      </c>
      <c r="C186" s="90" t="s">
        <v>1298</v>
      </c>
      <c r="D186" s="91">
        <v>43480</v>
      </c>
      <c r="E186" s="90" t="s">
        <v>1299</v>
      </c>
      <c r="F186" s="90" t="s">
        <v>30</v>
      </c>
      <c r="G186" s="90" t="s">
        <v>1298</v>
      </c>
      <c r="H186" s="90" t="s">
        <v>1018</v>
      </c>
      <c r="I186" s="89" t="s">
        <v>4158</v>
      </c>
      <c r="J186" s="84">
        <v>1</v>
      </c>
      <c r="K186" s="84">
        <v>1</v>
      </c>
      <c r="L186" s="92">
        <v>0.1</v>
      </c>
      <c r="M186" s="92">
        <v>1</v>
      </c>
      <c r="N186" s="92">
        <v>1</v>
      </c>
      <c r="O186" s="92">
        <v>1</v>
      </c>
      <c r="P186" s="88">
        <f t="shared" si="2"/>
        <v>0.1</v>
      </c>
      <c r="Q186" s="67"/>
      <c r="R186" s="68"/>
      <c r="S186" s="68"/>
      <c r="T186" s="68"/>
      <c r="U186" s="68"/>
      <c r="V186" s="68"/>
      <c r="W186" s="68"/>
      <c r="X186" s="68"/>
      <c r="Y186" s="68"/>
      <c r="Z186" s="68"/>
      <c r="AA186" s="68"/>
      <c r="AB186" s="68"/>
      <c r="AC186" s="68"/>
      <c r="AD186" s="68"/>
      <c r="AE186" s="68"/>
      <c r="AF186" s="68"/>
      <c r="AG186" s="68"/>
      <c r="AH186" s="68"/>
      <c r="AI186" s="68"/>
      <c r="AJ186" s="68"/>
      <c r="AK186" s="68"/>
      <c r="AL186" s="68"/>
      <c r="AM186" s="68"/>
      <c r="AN186" s="68"/>
      <c r="AO186" s="68"/>
      <c r="AP186" s="68"/>
      <c r="AQ186" s="68"/>
      <c r="AR186" s="68"/>
      <c r="AS186" s="68"/>
      <c r="AT186" s="68"/>
      <c r="AU186" s="68"/>
      <c r="AV186" s="68"/>
      <c r="AW186" s="68"/>
    </row>
    <row r="187" spans="1:49" ht="15.75">
      <c r="A187" s="84">
        <v>879</v>
      </c>
      <c r="B187" s="90" t="s">
        <v>1300</v>
      </c>
      <c r="C187" s="90" t="s">
        <v>1301</v>
      </c>
      <c r="D187" s="91">
        <v>43475</v>
      </c>
      <c r="E187" s="90" t="s">
        <v>1261</v>
      </c>
      <c r="F187" s="90" t="s">
        <v>6</v>
      </c>
      <c r="G187" s="89" t="s">
        <v>3999</v>
      </c>
      <c r="H187" s="89" t="s">
        <v>3948</v>
      </c>
      <c r="I187" s="89" t="s">
        <v>4158</v>
      </c>
      <c r="J187" s="84">
        <v>1</v>
      </c>
      <c r="K187" s="84">
        <v>1</v>
      </c>
      <c r="L187" s="92">
        <v>0.1</v>
      </c>
      <c r="M187" s="92">
        <v>1</v>
      </c>
      <c r="N187" s="92">
        <v>1</v>
      </c>
      <c r="O187" s="92">
        <v>1</v>
      </c>
      <c r="P187" s="88">
        <f t="shared" si="2"/>
        <v>0.1</v>
      </c>
      <c r="Q187" s="67"/>
      <c r="R187" s="68"/>
      <c r="S187" s="68"/>
      <c r="T187" s="68"/>
      <c r="U187" s="68"/>
      <c r="V187" s="68"/>
      <c r="W187" s="68"/>
      <c r="X187" s="68"/>
      <c r="Y187" s="68"/>
      <c r="Z187" s="68"/>
      <c r="AA187" s="68"/>
      <c r="AB187" s="68"/>
      <c r="AC187" s="68"/>
      <c r="AD187" s="68"/>
      <c r="AE187" s="68"/>
      <c r="AF187" s="68"/>
      <c r="AG187" s="68"/>
      <c r="AH187" s="68"/>
      <c r="AI187" s="68"/>
      <c r="AJ187" s="68"/>
      <c r="AK187" s="68"/>
      <c r="AL187" s="68"/>
      <c r="AM187" s="68"/>
      <c r="AN187" s="68"/>
      <c r="AO187" s="68"/>
      <c r="AP187" s="68"/>
      <c r="AQ187" s="68"/>
      <c r="AR187" s="68"/>
      <c r="AS187" s="68"/>
      <c r="AT187" s="68"/>
      <c r="AU187" s="68"/>
      <c r="AV187" s="68"/>
      <c r="AW187" s="68"/>
    </row>
    <row r="188" spans="1:49" ht="15.75">
      <c r="A188" s="84">
        <v>881</v>
      </c>
      <c r="B188" s="90" t="s">
        <v>36</v>
      </c>
      <c r="C188" s="90" t="s">
        <v>32</v>
      </c>
      <c r="D188" s="91">
        <v>43468</v>
      </c>
      <c r="E188" s="90" t="s">
        <v>978</v>
      </c>
      <c r="F188" s="90" t="s">
        <v>16</v>
      </c>
      <c r="G188" s="89" t="s">
        <v>4000</v>
      </c>
      <c r="H188" s="90" t="s">
        <v>1018</v>
      </c>
      <c r="I188" s="89" t="s">
        <v>4158</v>
      </c>
      <c r="J188" s="84" t="s">
        <v>918</v>
      </c>
      <c r="K188" s="84">
        <v>1</v>
      </c>
      <c r="L188" s="92">
        <v>0.1</v>
      </c>
      <c r="M188" s="92">
        <v>1</v>
      </c>
      <c r="N188" s="92">
        <v>1</v>
      </c>
      <c r="O188" s="92">
        <v>1</v>
      </c>
      <c r="P188" s="88">
        <f t="shared" si="2"/>
        <v>0.1</v>
      </c>
      <c r="Q188" s="67"/>
      <c r="R188" s="68"/>
      <c r="S188" s="68"/>
      <c r="T188" s="68"/>
      <c r="U188" s="68"/>
      <c r="V188" s="68"/>
      <c r="W188" s="68"/>
      <c r="X188" s="68"/>
      <c r="Y188" s="68"/>
      <c r="Z188" s="68"/>
      <c r="AA188" s="68"/>
      <c r="AB188" s="68"/>
      <c r="AC188" s="68"/>
      <c r="AD188" s="68"/>
      <c r="AE188" s="68"/>
      <c r="AF188" s="68"/>
      <c r="AG188" s="68"/>
      <c r="AH188" s="68"/>
      <c r="AI188" s="68"/>
      <c r="AJ188" s="68"/>
      <c r="AK188" s="68"/>
      <c r="AL188" s="68"/>
      <c r="AM188" s="68"/>
      <c r="AN188" s="68"/>
      <c r="AO188" s="68"/>
      <c r="AP188" s="68"/>
      <c r="AQ188" s="68"/>
      <c r="AR188" s="68"/>
      <c r="AS188" s="68"/>
      <c r="AT188" s="68"/>
      <c r="AU188" s="68"/>
      <c r="AV188" s="68"/>
      <c r="AW188" s="68"/>
    </row>
    <row r="189" spans="1:49" ht="15.75">
      <c r="A189" s="84">
        <v>886</v>
      </c>
      <c r="B189" s="89" t="s">
        <v>4001</v>
      </c>
      <c r="C189" s="90" t="s">
        <v>1248</v>
      </c>
      <c r="D189" s="91">
        <v>43466</v>
      </c>
      <c r="E189" s="90" t="s">
        <v>1302</v>
      </c>
      <c r="F189" s="90" t="s">
        <v>6</v>
      </c>
      <c r="G189" s="90" t="s">
        <v>1248</v>
      </c>
      <c r="H189" s="90" t="s">
        <v>1018</v>
      </c>
      <c r="I189" s="89" t="s">
        <v>4158</v>
      </c>
      <c r="J189" s="84">
        <v>1</v>
      </c>
      <c r="K189" s="84">
        <v>1</v>
      </c>
      <c r="L189" s="92">
        <v>0.1</v>
      </c>
      <c r="M189" s="92">
        <v>1</v>
      </c>
      <c r="N189" s="92">
        <v>1</v>
      </c>
      <c r="O189" s="92">
        <v>1</v>
      </c>
      <c r="P189" s="88">
        <f t="shared" si="2"/>
        <v>0.1</v>
      </c>
      <c r="Q189" s="67"/>
      <c r="R189" s="68"/>
      <c r="S189" s="68"/>
      <c r="T189" s="68"/>
      <c r="U189" s="68"/>
      <c r="V189" s="68"/>
      <c r="W189" s="68"/>
      <c r="X189" s="68"/>
      <c r="Y189" s="68"/>
      <c r="Z189" s="68"/>
      <c r="AA189" s="68"/>
      <c r="AB189" s="68"/>
      <c r="AC189" s="68"/>
      <c r="AD189" s="68"/>
      <c r="AE189" s="68"/>
      <c r="AF189" s="68"/>
      <c r="AG189" s="68"/>
      <c r="AH189" s="68"/>
      <c r="AI189" s="68"/>
      <c r="AJ189" s="68"/>
      <c r="AK189" s="68"/>
      <c r="AL189" s="68"/>
      <c r="AM189" s="68"/>
      <c r="AN189" s="68"/>
      <c r="AO189" s="68"/>
      <c r="AP189" s="68"/>
      <c r="AQ189" s="68"/>
      <c r="AR189" s="68"/>
      <c r="AS189" s="68"/>
      <c r="AT189" s="68"/>
      <c r="AU189" s="68"/>
      <c r="AV189" s="68"/>
      <c r="AW189" s="68"/>
    </row>
    <row r="190" spans="1:49" ht="15.75">
      <c r="A190" s="84">
        <v>890</v>
      </c>
      <c r="B190" s="84" t="s">
        <v>1303</v>
      </c>
      <c r="C190" s="84" t="s">
        <v>1304</v>
      </c>
      <c r="D190" s="91">
        <v>44027</v>
      </c>
      <c r="E190" s="84" t="s">
        <v>1305</v>
      </c>
      <c r="F190" s="84"/>
      <c r="G190" s="84"/>
      <c r="H190" s="84" t="s">
        <v>1022</v>
      </c>
      <c r="I190" s="89" t="s">
        <v>4173</v>
      </c>
      <c r="J190" s="84">
        <v>1</v>
      </c>
      <c r="K190" s="84">
        <v>1</v>
      </c>
      <c r="L190" s="92">
        <v>0.1</v>
      </c>
      <c r="M190" s="92">
        <v>1</v>
      </c>
      <c r="N190" s="92">
        <v>1</v>
      </c>
      <c r="O190" s="92">
        <v>1</v>
      </c>
      <c r="P190" s="88">
        <f t="shared" si="2"/>
        <v>0.1</v>
      </c>
      <c r="Q190" s="67"/>
      <c r="R190" s="68"/>
      <c r="S190" s="68"/>
      <c r="T190" s="68"/>
      <c r="U190" s="68"/>
      <c r="V190" s="68"/>
      <c r="W190" s="68"/>
      <c r="X190" s="68"/>
      <c r="Y190" s="68"/>
      <c r="Z190" s="68"/>
      <c r="AA190" s="68"/>
      <c r="AB190" s="68"/>
      <c r="AC190" s="68"/>
      <c r="AD190" s="68"/>
      <c r="AE190" s="68"/>
      <c r="AF190" s="68"/>
      <c r="AG190" s="68"/>
      <c r="AH190" s="68"/>
      <c r="AI190" s="68"/>
      <c r="AJ190" s="68"/>
      <c r="AK190" s="68"/>
      <c r="AL190" s="68"/>
      <c r="AM190" s="68"/>
      <c r="AN190" s="68"/>
      <c r="AO190" s="68"/>
      <c r="AP190" s="68"/>
      <c r="AQ190" s="68"/>
      <c r="AR190" s="68"/>
      <c r="AS190" s="68"/>
      <c r="AT190" s="68"/>
      <c r="AU190" s="68"/>
      <c r="AV190" s="68"/>
      <c r="AW190" s="68"/>
    </row>
    <row r="191" spans="1:49" ht="15.75">
      <c r="A191" s="84">
        <v>895</v>
      </c>
      <c r="B191" s="84" t="s">
        <v>1306</v>
      </c>
      <c r="C191" s="84" t="s">
        <v>551</v>
      </c>
      <c r="D191" s="97">
        <v>43739</v>
      </c>
      <c r="E191" s="84" t="s">
        <v>932</v>
      </c>
      <c r="F191" s="90" t="s">
        <v>26</v>
      </c>
      <c r="G191" s="84"/>
      <c r="H191" s="90" t="s">
        <v>1018</v>
      </c>
      <c r="I191" s="89" t="s">
        <v>4158</v>
      </c>
      <c r="J191" s="84" t="s">
        <v>937</v>
      </c>
      <c r="K191" s="84">
        <v>1</v>
      </c>
      <c r="L191" s="92">
        <v>0.1</v>
      </c>
      <c r="M191" s="92">
        <v>1</v>
      </c>
      <c r="N191" s="92">
        <v>1</v>
      </c>
      <c r="O191" s="92">
        <v>1</v>
      </c>
      <c r="P191" s="88">
        <f t="shared" si="2"/>
        <v>0.1</v>
      </c>
      <c r="Q191" s="67"/>
      <c r="R191" s="68"/>
      <c r="S191" s="68"/>
      <c r="T191" s="68"/>
      <c r="U191" s="68"/>
      <c r="V191" s="68"/>
      <c r="W191" s="68"/>
      <c r="X191" s="68"/>
      <c r="Y191" s="68"/>
      <c r="Z191" s="68"/>
      <c r="AA191" s="68"/>
      <c r="AB191" s="68"/>
      <c r="AC191" s="68"/>
      <c r="AD191" s="68"/>
      <c r="AE191" s="68"/>
      <c r="AF191" s="68"/>
      <c r="AG191" s="68"/>
      <c r="AH191" s="68"/>
      <c r="AI191" s="68"/>
      <c r="AJ191" s="68"/>
      <c r="AK191" s="68"/>
      <c r="AL191" s="68"/>
      <c r="AM191" s="68"/>
      <c r="AN191" s="68"/>
      <c r="AO191" s="68"/>
      <c r="AP191" s="68"/>
      <c r="AQ191" s="68"/>
      <c r="AR191" s="68"/>
      <c r="AS191" s="68"/>
      <c r="AT191" s="68"/>
      <c r="AU191" s="68"/>
      <c r="AV191" s="68"/>
      <c r="AW191" s="68"/>
    </row>
    <row r="192" spans="1:49" ht="15.75">
      <c r="A192" s="84">
        <v>3</v>
      </c>
      <c r="B192" s="84" t="s">
        <v>1307</v>
      </c>
      <c r="C192" s="84" t="s">
        <v>691</v>
      </c>
      <c r="D192" s="84" t="s">
        <v>1308</v>
      </c>
      <c r="E192" s="84" t="s">
        <v>1309</v>
      </c>
      <c r="F192" s="84" t="s">
        <v>6</v>
      </c>
      <c r="G192" s="84" t="s">
        <v>691</v>
      </c>
      <c r="H192" s="84" t="s">
        <v>926</v>
      </c>
      <c r="I192" s="86" t="s">
        <v>4163</v>
      </c>
      <c r="J192" s="84" t="s">
        <v>963</v>
      </c>
      <c r="K192" s="84">
        <v>1</v>
      </c>
      <c r="L192" s="87" t="s">
        <v>912</v>
      </c>
      <c r="M192" s="87" t="s">
        <v>911</v>
      </c>
      <c r="N192" s="87" t="s">
        <v>911</v>
      </c>
      <c r="O192" s="87" t="s">
        <v>928</v>
      </c>
      <c r="P192" s="88">
        <f t="shared" si="2"/>
        <v>0.15</v>
      </c>
      <c r="Q192" s="67"/>
      <c r="R192" s="68"/>
      <c r="S192" s="68"/>
      <c r="T192" s="68"/>
      <c r="U192" s="68"/>
      <c r="V192" s="68"/>
      <c r="W192" s="68"/>
      <c r="X192" s="68"/>
      <c r="Y192" s="68"/>
      <c r="Z192" s="68"/>
      <c r="AA192" s="68"/>
      <c r="AB192" s="68"/>
      <c r="AC192" s="68"/>
      <c r="AD192" s="68"/>
      <c r="AE192" s="68"/>
      <c r="AF192" s="68"/>
      <c r="AG192" s="68"/>
      <c r="AH192" s="68"/>
      <c r="AI192" s="68"/>
      <c r="AJ192" s="68"/>
      <c r="AK192" s="68"/>
      <c r="AL192" s="68"/>
      <c r="AM192" s="68"/>
      <c r="AN192" s="68"/>
      <c r="AO192" s="68"/>
      <c r="AP192" s="68"/>
      <c r="AQ192" s="68"/>
      <c r="AR192" s="68"/>
      <c r="AS192" s="68"/>
      <c r="AT192" s="68"/>
      <c r="AU192" s="68"/>
      <c r="AV192" s="68"/>
      <c r="AW192" s="68"/>
    </row>
    <row r="193" spans="1:49" ht="15.75">
      <c r="A193" s="84">
        <v>17</v>
      </c>
      <c r="B193" s="85" t="s">
        <v>1310</v>
      </c>
      <c r="C193" s="85" t="s">
        <v>1311</v>
      </c>
      <c r="D193" s="85" t="s">
        <v>1312</v>
      </c>
      <c r="E193" s="85" t="s">
        <v>1313</v>
      </c>
      <c r="F193" s="85" t="s">
        <v>1314</v>
      </c>
      <c r="G193" s="85" t="s">
        <v>1311</v>
      </c>
      <c r="H193" s="85" t="s">
        <v>926</v>
      </c>
      <c r="I193" s="86" t="s">
        <v>4163</v>
      </c>
      <c r="J193" s="84" t="s">
        <v>957</v>
      </c>
      <c r="K193" s="84">
        <v>1</v>
      </c>
      <c r="L193" s="87" t="s">
        <v>912</v>
      </c>
      <c r="M193" s="87" t="s">
        <v>911</v>
      </c>
      <c r="N193" s="87" t="s">
        <v>911</v>
      </c>
      <c r="O193" s="87" t="s">
        <v>928</v>
      </c>
      <c r="P193" s="88">
        <f t="shared" si="2"/>
        <v>0.15</v>
      </c>
      <c r="Q193" s="71"/>
      <c r="R193" s="68"/>
      <c r="S193" s="68"/>
      <c r="T193" s="68"/>
      <c r="U193" s="68"/>
      <c r="V193" s="68"/>
      <c r="W193" s="68"/>
      <c r="X193" s="68"/>
      <c r="Y193" s="68"/>
      <c r="Z193" s="68"/>
      <c r="AA193" s="68"/>
      <c r="AB193" s="68"/>
      <c r="AC193" s="68"/>
      <c r="AD193" s="68"/>
      <c r="AE193" s="68"/>
      <c r="AF193" s="68"/>
      <c r="AG193" s="68"/>
      <c r="AH193" s="68"/>
      <c r="AI193" s="68"/>
      <c r="AJ193" s="68"/>
      <c r="AK193" s="68"/>
      <c r="AL193" s="68"/>
      <c r="AM193" s="68"/>
      <c r="AN193" s="68"/>
      <c r="AO193" s="68"/>
      <c r="AP193" s="68"/>
      <c r="AQ193" s="68"/>
      <c r="AR193" s="68"/>
      <c r="AS193" s="68"/>
      <c r="AT193" s="68"/>
      <c r="AU193" s="68"/>
      <c r="AV193" s="68"/>
      <c r="AW193" s="68"/>
    </row>
    <row r="194" spans="1:49" ht="15.75">
      <c r="A194" s="84">
        <v>25</v>
      </c>
      <c r="B194" s="85" t="s">
        <v>426</v>
      </c>
      <c r="C194" s="85" t="s">
        <v>423</v>
      </c>
      <c r="D194" s="85" t="s">
        <v>1315</v>
      </c>
      <c r="E194" s="85" t="s">
        <v>1316</v>
      </c>
      <c r="F194" s="85" t="s">
        <v>6</v>
      </c>
      <c r="G194" s="85" t="s">
        <v>1317</v>
      </c>
      <c r="H194" s="85" t="s">
        <v>926</v>
      </c>
      <c r="I194" s="86" t="s">
        <v>4163</v>
      </c>
      <c r="J194" s="84" t="s">
        <v>927</v>
      </c>
      <c r="K194" s="84">
        <v>1</v>
      </c>
      <c r="L194" s="87" t="s">
        <v>912</v>
      </c>
      <c r="M194" s="87" t="s">
        <v>911</v>
      </c>
      <c r="N194" s="87" t="s">
        <v>911</v>
      </c>
      <c r="O194" s="87" t="s">
        <v>928</v>
      </c>
      <c r="P194" s="88">
        <f t="shared" ref="P194:P257" si="3">L194*M194*N194*O194</f>
        <v>0.15</v>
      </c>
      <c r="Q194" s="71"/>
      <c r="R194" s="68"/>
      <c r="S194" s="68"/>
      <c r="T194" s="68"/>
      <c r="U194" s="68"/>
      <c r="V194" s="68"/>
      <c r="W194" s="68"/>
      <c r="X194" s="68"/>
      <c r="Y194" s="68"/>
      <c r="Z194" s="68"/>
      <c r="AA194" s="68"/>
      <c r="AB194" s="68"/>
      <c r="AC194" s="68"/>
      <c r="AD194" s="68"/>
      <c r="AE194" s="68"/>
      <c r="AF194" s="68"/>
      <c r="AG194" s="68"/>
      <c r="AH194" s="68"/>
      <c r="AI194" s="68"/>
      <c r="AJ194" s="68"/>
      <c r="AK194" s="68"/>
      <c r="AL194" s="68"/>
      <c r="AM194" s="68"/>
      <c r="AN194" s="68"/>
      <c r="AO194" s="68"/>
      <c r="AP194" s="68"/>
      <c r="AQ194" s="68"/>
      <c r="AR194" s="68"/>
      <c r="AS194" s="68"/>
      <c r="AT194" s="68"/>
      <c r="AU194" s="68"/>
      <c r="AV194" s="68"/>
      <c r="AW194" s="68"/>
    </row>
    <row r="195" spans="1:49" ht="15.75">
      <c r="A195" s="84">
        <v>36</v>
      </c>
      <c r="B195" s="98" t="s">
        <v>1318</v>
      </c>
      <c r="C195" s="85" t="s">
        <v>739</v>
      </c>
      <c r="D195" s="85" t="s">
        <v>934</v>
      </c>
      <c r="E195" s="85" t="s">
        <v>1319</v>
      </c>
      <c r="F195" s="85" t="s">
        <v>6</v>
      </c>
      <c r="G195" s="85" t="s">
        <v>739</v>
      </c>
      <c r="H195" s="85" t="s">
        <v>908</v>
      </c>
      <c r="I195" s="86" t="s">
        <v>4174</v>
      </c>
      <c r="J195" s="84">
        <v>6</v>
      </c>
      <c r="K195" s="90" t="s">
        <v>347</v>
      </c>
      <c r="L195" s="87" t="s">
        <v>928</v>
      </c>
      <c r="M195" s="87" t="s">
        <v>911</v>
      </c>
      <c r="N195" s="87" t="s">
        <v>911</v>
      </c>
      <c r="O195" s="87" t="s">
        <v>912</v>
      </c>
      <c r="P195" s="88">
        <f t="shared" si="3"/>
        <v>0.15</v>
      </c>
      <c r="Q195" s="71"/>
      <c r="R195" s="68"/>
      <c r="S195" s="68"/>
      <c r="T195" s="68"/>
      <c r="U195" s="68"/>
      <c r="V195" s="68"/>
      <c r="W195" s="68"/>
      <c r="X195" s="68"/>
      <c r="Y195" s="68"/>
      <c r="Z195" s="68"/>
      <c r="AA195" s="68"/>
      <c r="AB195" s="68"/>
      <c r="AC195" s="68"/>
      <c r="AD195" s="68"/>
      <c r="AE195" s="68"/>
      <c r="AF195" s="68"/>
      <c r="AG195" s="68"/>
      <c r="AH195" s="68"/>
      <c r="AI195" s="68"/>
      <c r="AJ195" s="68"/>
      <c r="AK195" s="68"/>
      <c r="AL195" s="68"/>
      <c r="AM195" s="68"/>
      <c r="AN195" s="68"/>
      <c r="AO195" s="68"/>
      <c r="AP195" s="68"/>
      <c r="AQ195" s="68"/>
      <c r="AR195" s="68"/>
      <c r="AS195" s="68"/>
      <c r="AT195" s="68"/>
      <c r="AU195" s="68"/>
      <c r="AV195" s="68"/>
      <c r="AW195" s="68"/>
    </row>
    <row r="196" spans="1:49" ht="15.75">
      <c r="A196" s="84">
        <v>161</v>
      </c>
      <c r="B196" s="85" t="s">
        <v>1320</v>
      </c>
      <c r="C196" s="85" t="s">
        <v>806</v>
      </c>
      <c r="D196" s="85" t="s">
        <v>1321</v>
      </c>
      <c r="E196" s="85" t="s">
        <v>1322</v>
      </c>
      <c r="F196" s="85" t="s">
        <v>58</v>
      </c>
      <c r="G196" s="85" t="s">
        <v>806</v>
      </c>
      <c r="H196" s="85" t="s">
        <v>926</v>
      </c>
      <c r="I196" s="86" t="s">
        <v>4175</v>
      </c>
      <c r="J196" s="84" t="s">
        <v>909</v>
      </c>
      <c r="K196" s="84">
        <v>1</v>
      </c>
      <c r="L196" s="87" t="s">
        <v>912</v>
      </c>
      <c r="M196" s="87" t="s">
        <v>911</v>
      </c>
      <c r="N196" s="87" t="s">
        <v>911</v>
      </c>
      <c r="O196" s="87" t="s">
        <v>928</v>
      </c>
      <c r="P196" s="88">
        <f t="shared" si="3"/>
        <v>0.15</v>
      </c>
      <c r="Q196" s="68"/>
      <c r="R196" s="68"/>
      <c r="S196" s="68"/>
      <c r="T196" s="68"/>
      <c r="U196" s="68"/>
      <c r="V196" s="68"/>
      <c r="W196" s="68"/>
      <c r="X196" s="68"/>
      <c r="Y196" s="68"/>
      <c r="Z196" s="68"/>
      <c r="AA196" s="68"/>
      <c r="AB196" s="68"/>
      <c r="AC196" s="68"/>
      <c r="AD196" s="68"/>
      <c r="AE196" s="68"/>
      <c r="AF196" s="68"/>
      <c r="AG196" s="68"/>
      <c r="AH196" s="68"/>
      <c r="AI196" s="68"/>
      <c r="AJ196" s="68"/>
      <c r="AK196" s="68"/>
      <c r="AL196" s="68"/>
      <c r="AM196" s="68"/>
      <c r="AN196" s="68"/>
      <c r="AO196" s="68"/>
      <c r="AP196" s="68"/>
      <c r="AQ196" s="68"/>
      <c r="AR196" s="68"/>
      <c r="AS196" s="68"/>
      <c r="AT196" s="68"/>
      <c r="AU196" s="68"/>
      <c r="AV196" s="68"/>
      <c r="AW196" s="68"/>
    </row>
    <row r="197" spans="1:49" ht="15.75">
      <c r="A197" s="84">
        <v>182</v>
      </c>
      <c r="B197" s="85" t="s">
        <v>339</v>
      </c>
      <c r="C197" s="85" t="s">
        <v>338</v>
      </c>
      <c r="D197" s="85" t="s">
        <v>1323</v>
      </c>
      <c r="E197" s="85" t="s">
        <v>1324</v>
      </c>
      <c r="F197" s="85" t="s">
        <v>6</v>
      </c>
      <c r="G197" s="85" t="s">
        <v>1325</v>
      </c>
      <c r="H197" s="85" t="s">
        <v>926</v>
      </c>
      <c r="I197" s="86" t="s">
        <v>4163</v>
      </c>
      <c r="J197" s="84">
        <v>1</v>
      </c>
      <c r="K197" s="84">
        <v>1</v>
      </c>
      <c r="L197" s="87" t="s">
        <v>912</v>
      </c>
      <c r="M197" s="87" t="s">
        <v>911</v>
      </c>
      <c r="N197" s="87" t="s">
        <v>911</v>
      </c>
      <c r="O197" s="87" t="s">
        <v>928</v>
      </c>
      <c r="P197" s="88">
        <f t="shared" si="3"/>
        <v>0.15</v>
      </c>
      <c r="Q197" s="67"/>
      <c r="R197" s="68"/>
      <c r="S197" s="68"/>
      <c r="T197" s="68"/>
      <c r="U197" s="68"/>
      <c r="V197" s="68"/>
      <c r="W197" s="68"/>
      <c r="X197" s="68"/>
      <c r="Y197" s="68"/>
      <c r="Z197" s="68"/>
      <c r="AA197" s="68"/>
      <c r="AB197" s="68"/>
      <c r="AC197" s="68"/>
      <c r="AD197" s="68"/>
      <c r="AE197" s="68"/>
      <c r="AF197" s="68"/>
      <c r="AG197" s="68"/>
      <c r="AH197" s="68"/>
      <c r="AI197" s="68"/>
      <c r="AJ197" s="68"/>
      <c r="AK197" s="68"/>
      <c r="AL197" s="68"/>
      <c r="AM197" s="68"/>
      <c r="AN197" s="68"/>
      <c r="AO197" s="68"/>
      <c r="AP197" s="68"/>
      <c r="AQ197" s="68"/>
      <c r="AR197" s="68"/>
      <c r="AS197" s="68"/>
      <c r="AT197" s="68"/>
      <c r="AU197" s="68"/>
      <c r="AV197" s="68"/>
      <c r="AW197" s="68"/>
    </row>
    <row r="198" spans="1:49" ht="15.75">
      <c r="A198" s="84">
        <v>219</v>
      </c>
      <c r="B198" s="85" t="s">
        <v>1326</v>
      </c>
      <c r="C198" s="85" t="s">
        <v>914</v>
      </c>
      <c r="D198" s="85" t="s">
        <v>1327</v>
      </c>
      <c r="E198" s="85" t="s">
        <v>1328</v>
      </c>
      <c r="F198" s="85" t="s">
        <v>46</v>
      </c>
      <c r="G198" s="85" t="s">
        <v>917</v>
      </c>
      <c r="H198" s="85" t="s">
        <v>926</v>
      </c>
      <c r="I198" s="86" t="s">
        <v>4163</v>
      </c>
      <c r="J198" s="84" t="s">
        <v>909</v>
      </c>
      <c r="K198" s="84">
        <v>1</v>
      </c>
      <c r="L198" s="87" t="s">
        <v>912</v>
      </c>
      <c r="M198" s="87" t="s">
        <v>911</v>
      </c>
      <c r="N198" s="87" t="s">
        <v>911</v>
      </c>
      <c r="O198" s="87" t="s">
        <v>928</v>
      </c>
      <c r="P198" s="88">
        <f t="shared" si="3"/>
        <v>0.15</v>
      </c>
      <c r="Q198" s="67"/>
      <c r="R198" s="67"/>
      <c r="S198" s="68"/>
      <c r="T198" s="68"/>
      <c r="U198" s="68"/>
      <c r="V198" s="68"/>
      <c r="W198" s="68"/>
      <c r="X198" s="68"/>
      <c r="Y198" s="68"/>
      <c r="Z198" s="68"/>
      <c r="AA198" s="68"/>
      <c r="AB198" s="68"/>
      <c r="AC198" s="68"/>
      <c r="AD198" s="68"/>
      <c r="AE198" s="68"/>
      <c r="AF198" s="68"/>
      <c r="AG198" s="68"/>
      <c r="AH198" s="68"/>
      <c r="AI198" s="68"/>
      <c r="AJ198" s="68"/>
      <c r="AK198" s="68"/>
      <c r="AL198" s="68"/>
      <c r="AM198" s="68"/>
      <c r="AN198" s="68"/>
      <c r="AO198" s="68"/>
      <c r="AP198" s="68"/>
      <c r="AQ198" s="68"/>
      <c r="AR198" s="68"/>
      <c r="AS198" s="68"/>
      <c r="AT198" s="68"/>
      <c r="AU198" s="68"/>
      <c r="AV198" s="68"/>
      <c r="AW198" s="68"/>
    </row>
    <row r="199" spans="1:49" ht="15.75">
      <c r="A199" s="84">
        <v>302</v>
      </c>
      <c r="B199" s="85" t="s">
        <v>427</v>
      </c>
      <c r="C199" s="85" t="s">
        <v>423</v>
      </c>
      <c r="D199" s="85" t="s">
        <v>1162</v>
      </c>
      <c r="E199" s="85" t="s">
        <v>1316</v>
      </c>
      <c r="F199" s="85" t="s">
        <v>6</v>
      </c>
      <c r="G199" s="85" t="s">
        <v>1329</v>
      </c>
      <c r="H199" s="85" t="s">
        <v>926</v>
      </c>
      <c r="I199" s="86" t="s">
        <v>4163</v>
      </c>
      <c r="J199" s="84" t="s">
        <v>927</v>
      </c>
      <c r="K199" s="84">
        <v>1</v>
      </c>
      <c r="L199" s="87" t="s">
        <v>912</v>
      </c>
      <c r="M199" s="87" t="s">
        <v>911</v>
      </c>
      <c r="N199" s="87" t="s">
        <v>911</v>
      </c>
      <c r="O199" s="87" t="s">
        <v>928</v>
      </c>
      <c r="P199" s="88">
        <f t="shared" si="3"/>
        <v>0.15</v>
      </c>
      <c r="Q199" s="68"/>
      <c r="R199" s="67"/>
      <c r="S199" s="68"/>
      <c r="T199" s="68"/>
      <c r="U199" s="68"/>
      <c r="V199" s="68"/>
      <c r="W199" s="68"/>
      <c r="X199" s="68"/>
      <c r="Y199" s="68"/>
      <c r="Z199" s="68"/>
      <c r="AA199" s="68"/>
      <c r="AB199" s="68"/>
      <c r="AC199" s="68"/>
      <c r="AD199" s="68"/>
      <c r="AE199" s="68"/>
      <c r="AF199" s="68"/>
      <c r="AG199" s="68"/>
      <c r="AH199" s="68"/>
      <c r="AI199" s="68"/>
      <c r="AJ199" s="68"/>
      <c r="AK199" s="68"/>
      <c r="AL199" s="68"/>
      <c r="AM199" s="68"/>
      <c r="AN199" s="68"/>
      <c r="AO199" s="68"/>
      <c r="AP199" s="68"/>
      <c r="AQ199" s="68"/>
      <c r="AR199" s="68"/>
      <c r="AS199" s="68"/>
      <c r="AT199" s="68"/>
      <c r="AU199" s="68"/>
      <c r="AV199" s="68"/>
      <c r="AW199" s="68"/>
    </row>
    <row r="200" spans="1:49" ht="15.75">
      <c r="A200" s="84">
        <v>303</v>
      </c>
      <c r="B200" s="85" t="s">
        <v>428</v>
      </c>
      <c r="C200" s="85" t="s">
        <v>423</v>
      </c>
      <c r="D200" s="85" t="s">
        <v>1162</v>
      </c>
      <c r="E200" s="85" t="s">
        <v>1316</v>
      </c>
      <c r="F200" s="85" t="s">
        <v>6</v>
      </c>
      <c r="G200" s="85" t="s">
        <v>1330</v>
      </c>
      <c r="H200" s="85" t="s">
        <v>926</v>
      </c>
      <c r="I200" s="86" t="s">
        <v>4163</v>
      </c>
      <c r="J200" s="84" t="s">
        <v>927</v>
      </c>
      <c r="K200" s="84">
        <v>1</v>
      </c>
      <c r="L200" s="87" t="s">
        <v>912</v>
      </c>
      <c r="M200" s="87" t="s">
        <v>911</v>
      </c>
      <c r="N200" s="87" t="s">
        <v>911</v>
      </c>
      <c r="O200" s="87" t="s">
        <v>928</v>
      </c>
      <c r="P200" s="88">
        <f t="shared" si="3"/>
        <v>0.15</v>
      </c>
      <c r="Q200" s="68"/>
      <c r="R200" s="67"/>
      <c r="S200" s="68"/>
      <c r="T200" s="68"/>
      <c r="U200" s="68"/>
      <c r="V200" s="68"/>
      <c r="W200" s="68"/>
      <c r="X200" s="68"/>
      <c r="Y200" s="68"/>
      <c r="Z200" s="68"/>
      <c r="AA200" s="68"/>
      <c r="AB200" s="68"/>
      <c r="AC200" s="68"/>
      <c r="AD200" s="68"/>
      <c r="AE200" s="68"/>
      <c r="AF200" s="68"/>
      <c r="AG200" s="68"/>
      <c r="AH200" s="68"/>
      <c r="AI200" s="68"/>
      <c r="AJ200" s="68"/>
      <c r="AK200" s="68"/>
      <c r="AL200" s="68"/>
      <c r="AM200" s="68"/>
      <c r="AN200" s="68"/>
      <c r="AO200" s="68"/>
      <c r="AP200" s="68"/>
      <c r="AQ200" s="68"/>
      <c r="AR200" s="68"/>
      <c r="AS200" s="68"/>
      <c r="AT200" s="68"/>
      <c r="AU200" s="68"/>
      <c r="AV200" s="68"/>
      <c r="AW200" s="68"/>
    </row>
    <row r="201" spans="1:49" ht="15.75">
      <c r="A201" s="84">
        <v>390</v>
      </c>
      <c r="B201" s="85" t="s">
        <v>1331</v>
      </c>
      <c r="C201" s="85" t="s">
        <v>980</v>
      </c>
      <c r="D201" s="85" t="s">
        <v>1332</v>
      </c>
      <c r="E201" s="85" t="s">
        <v>916</v>
      </c>
      <c r="F201" s="85" t="s">
        <v>46</v>
      </c>
      <c r="G201" s="85" t="s">
        <v>980</v>
      </c>
      <c r="H201" s="85" t="s">
        <v>926</v>
      </c>
      <c r="I201" s="86" t="s">
        <v>4163</v>
      </c>
      <c r="J201" s="84" t="s">
        <v>957</v>
      </c>
      <c r="K201" s="84">
        <v>1</v>
      </c>
      <c r="L201" s="87" t="s">
        <v>912</v>
      </c>
      <c r="M201" s="87" t="s">
        <v>911</v>
      </c>
      <c r="N201" s="87" t="s">
        <v>911</v>
      </c>
      <c r="O201" s="87" t="s">
        <v>928</v>
      </c>
      <c r="P201" s="88">
        <f t="shared" si="3"/>
        <v>0.15</v>
      </c>
      <c r="Q201" s="67"/>
      <c r="R201" s="67"/>
      <c r="S201" s="68"/>
      <c r="T201" s="68"/>
      <c r="U201" s="68"/>
      <c r="V201" s="68"/>
      <c r="W201" s="68"/>
      <c r="X201" s="68"/>
      <c r="Y201" s="68"/>
      <c r="Z201" s="68"/>
      <c r="AA201" s="68"/>
      <c r="AB201" s="68"/>
      <c r="AC201" s="68"/>
      <c r="AD201" s="68"/>
      <c r="AE201" s="68"/>
      <c r="AF201" s="68"/>
      <c r="AG201" s="68"/>
      <c r="AH201" s="68"/>
      <c r="AI201" s="68"/>
      <c r="AJ201" s="68"/>
      <c r="AK201" s="68"/>
      <c r="AL201" s="68"/>
      <c r="AM201" s="68"/>
      <c r="AN201" s="68"/>
      <c r="AO201" s="68"/>
      <c r="AP201" s="68"/>
      <c r="AQ201" s="68"/>
      <c r="AR201" s="68"/>
      <c r="AS201" s="68"/>
      <c r="AT201" s="68"/>
      <c r="AU201" s="68"/>
      <c r="AV201" s="68"/>
      <c r="AW201" s="68"/>
    </row>
    <row r="202" spans="1:49" ht="15.75">
      <c r="A202" s="84">
        <v>398</v>
      </c>
      <c r="B202" s="94" t="s">
        <v>134</v>
      </c>
      <c r="C202" s="85" t="s">
        <v>128</v>
      </c>
      <c r="D202" s="85" t="s">
        <v>915</v>
      </c>
      <c r="E202" s="85" t="s">
        <v>1316</v>
      </c>
      <c r="F202" s="85" t="s">
        <v>133</v>
      </c>
      <c r="G202" s="85" t="s">
        <v>128</v>
      </c>
      <c r="H202" s="85" t="s">
        <v>926</v>
      </c>
      <c r="I202" s="86" t="s">
        <v>4175</v>
      </c>
      <c r="J202" s="84" t="s">
        <v>927</v>
      </c>
      <c r="K202" s="84">
        <v>1</v>
      </c>
      <c r="L202" s="87" t="s">
        <v>912</v>
      </c>
      <c r="M202" s="87" t="s">
        <v>911</v>
      </c>
      <c r="N202" s="87" t="s">
        <v>911</v>
      </c>
      <c r="O202" s="87" t="s">
        <v>928</v>
      </c>
      <c r="P202" s="88">
        <f t="shared" si="3"/>
        <v>0.15</v>
      </c>
      <c r="Q202" s="67"/>
      <c r="R202" s="67"/>
      <c r="S202" s="68"/>
      <c r="T202" s="68"/>
      <c r="U202" s="68"/>
      <c r="V202" s="68"/>
      <c r="W202" s="68"/>
      <c r="X202" s="68"/>
      <c r="Y202" s="68"/>
      <c r="Z202" s="68"/>
      <c r="AA202" s="68"/>
      <c r="AB202" s="68"/>
      <c r="AC202" s="68"/>
      <c r="AD202" s="68"/>
      <c r="AE202" s="68"/>
      <c r="AF202" s="68"/>
      <c r="AG202" s="68"/>
      <c r="AH202" s="68"/>
      <c r="AI202" s="68"/>
      <c r="AJ202" s="68"/>
      <c r="AK202" s="68"/>
      <c r="AL202" s="68"/>
      <c r="AM202" s="68"/>
      <c r="AN202" s="68"/>
      <c r="AO202" s="68"/>
      <c r="AP202" s="68"/>
      <c r="AQ202" s="68"/>
      <c r="AR202" s="68"/>
      <c r="AS202" s="68"/>
      <c r="AT202" s="68"/>
      <c r="AU202" s="68"/>
      <c r="AV202" s="68"/>
      <c r="AW202" s="68"/>
    </row>
    <row r="203" spans="1:49" ht="15.75">
      <c r="A203" s="84">
        <v>407</v>
      </c>
      <c r="B203" s="85" t="s">
        <v>1333</v>
      </c>
      <c r="C203" s="85" t="s">
        <v>980</v>
      </c>
      <c r="D203" s="85" t="s">
        <v>977</v>
      </c>
      <c r="E203" s="85" t="s">
        <v>1334</v>
      </c>
      <c r="F203" s="85" t="s">
        <v>46</v>
      </c>
      <c r="G203" s="85" t="s">
        <v>980</v>
      </c>
      <c r="H203" s="85" t="s">
        <v>926</v>
      </c>
      <c r="I203" s="86" t="s">
        <v>4163</v>
      </c>
      <c r="J203" s="84" t="s">
        <v>909</v>
      </c>
      <c r="K203" s="84">
        <v>1</v>
      </c>
      <c r="L203" s="87" t="s">
        <v>912</v>
      </c>
      <c r="M203" s="87" t="s">
        <v>911</v>
      </c>
      <c r="N203" s="87" t="s">
        <v>911</v>
      </c>
      <c r="O203" s="87" t="s">
        <v>928</v>
      </c>
      <c r="P203" s="88">
        <f t="shared" si="3"/>
        <v>0.15</v>
      </c>
      <c r="Q203" s="68"/>
      <c r="R203" s="67"/>
      <c r="S203" s="68"/>
      <c r="T203" s="68"/>
      <c r="U203" s="68"/>
      <c r="V203" s="68"/>
      <c r="W203" s="68"/>
      <c r="X203" s="68"/>
      <c r="Y203" s="68"/>
      <c r="Z203" s="68"/>
      <c r="AA203" s="68"/>
      <c r="AB203" s="68"/>
      <c r="AC203" s="68"/>
      <c r="AD203" s="68"/>
      <c r="AE203" s="68"/>
      <c r="AF203" s="68"/>
      <c r="AG203" s="68"/>
      <c r="AH203" s="68"/>
      <c r="AI203" s="68"/>
      <c r="AJ203" s="68"/>
      <c r="AK203" s="68"/>
      <c r="AL203" s="68"/>
      <c r="AM203" s="68"/>
      <c r="AN203" s="68"/>
      <c r="AO203" s="68"/>
      <c r="AP203" s="68"/>
      <c r="AQ203" s="68"/>
      <c r="AR203" s="68"/>
      <c r="AS203" s="68"/>
      <c r="AT203" s="68"/>
      <c r="AU203" s="68"/>
      <c r="AV203" s="68"/>
      <c r="AW203" s="68"/>
    </row>
    <row r="204" spans="1:49" ht="15.75">
      <c r="A204" s="84">
        <v>408</v>
      </c>
      <c r="B204" s="86" t="s">
        <v>4002</v>
      </c>
      <c r="C204" s="85" t="s">
        <v>423</v>
      </c>
      <c r="D204" s="85" t="s">
        <v>977</v>
      </c>
      <c r="E204" s="85" t="s">
        <v>1316</v>
      </c>
      <c r="F204" s="85" t="s">
        <v>6</v>
      </c>
      <c r="G204" s="85" t="s">
        <v>1335</v>
      </c>
      <c r="H204" s="85" t="s">
        <v>926</v>
      </c>
      <c r="I204" s="86" t="s">
        <v>4163</v>
      </c>
      <c r="J204" s="84" t="s">
        <v>927</v>
      </c>
      <c r="K204" s="84">
        <v>1</v>
      </c>
      <c r="L204" s="87" t="s">
        <v>912</v>
      </c>
      <c r="M204" s="87" t="s">
        <v>911</v>
      </c>
      <c r="N204" s="87" t="s">
        <v>911</v>
      </c>
      <c r="O204" s="87" t="s">
        <v>928</v>
      </c>
      <c r="P204" s="88">
        <f t="shared" si="3"/>
        <v>0.15</v>
      </c>
      <c r="Q204" s="68"/>
      <c r="R204" s="72"/>
      <c r="S204" s="68"/>
      <c r="T204" s="68"/>
      <c r="U204" s="68"/>
      <c r="V204" s="68"/>
      <c r="W204" s="68"/>
      <c r="X204" s="68"/>
      <c r="Y204" s="68"/>
      <c r="Z204" s="68"/>
      <c r="AA204" s="68"/>
      <c r="AB204" s="68"/>
      <c r="AC204" s="68"/>
      <c r="AD204" s="68"/>
      <c r="AE204" s="68"/>
      <c r="AF204" s="68"/>
      <c r="AG204" s="68"/>
      <c r="AH204" s="68"/>
      <c r="AI204" s="68"/>
      <c r="AJ204" s="68"/>
      <c r="AK204" s="68"/>
      <c r="AL204" s="68"/>
      <c r="AM204" s="68"/>
      <c r="AN204" s="68"/>
      <c r="AO204" s="68"/>
      <c r="AP204" s="68"/>
      <c r="AQ204" s="68"/>
      <c r="AR204" s="68"/>
      <c r="AS204" s="68"/>
      <c r="AT204" s="68"/>
      <c r="AU204" s="68"/>
      <c r="AV204" s="68"/>
      <c r="AW204" s="68"/>
    </row>
    <row r="205" spans="1:49" ht="15.75">
      <c r="A205" s="84">
        <v>433</v>
      </c>
      <c r="B205" s="85" t="s">
        <v>1336</v>
      </c>
      <c r="C205" s="85" t="s">
        <v>806</v>
      </c>
      <c r="D205" s="85" t="s">
        <v>1337</v>
      </c>
      <c r="E205" s="85" t="s">
        <v>1338</v>
      </c>
      <c r="F205" s="85" t="s">
        <v>58</v>
      </c>
      <c r="G205" s="85" t="s">
        <v>806</v>
      </c>
      <c r="H205" s="85" t="s">
        <v>926</v>
      </c>
      <c r="I205" s="86" t="s">
        <v>4175</v>
      </c>
      <c r="J205" s="84" t="s">
        <v>909</v>
      </c>
      <c r="K205" s="84">
        <v>1</v>
      </c>
      <c r="L205" s="87" t="s">
        <v>912</v>
      </c>
      <c r="M205" s="87" t="s">
        <v>911</v>
      </c>
      <c r="N205" s="87" t="s">
        <v>911</v>
      </c>
      <c r="O205" s="87" t="s">
        <v>928</v>
      </c>
      <c r="P205" s="88">
        <f t="shared" si="3"/>
        <v>0.15</v>
      </c>
      <c r="Q205" s="67"/>
      <c r="R205" s="67"/>
      <c r="S205" s="68"/>
      <c r="T205" s="68"/>
      <c r="U205" s="68"/>
      <c r="V205" s="68"/>
      <c r="W205" s="68"/>
      <c r="X205" s="68"/>
      <c r="Y205" s="68"/>
      <c r="Z205" s="68"/>
      <c r="AA205" s="68"/>
      <c r="AB205" s="68"/>
      <c r="AC205" s="68"/>
      <c r="AD205" s="68"/>
      <c r="AE205" s="68"/>
      <c r="AF205" s="68"/>
      <c r="AG205" s="68"/>
      <c r="AH205" s="68"/>
      <c r="AI205" s="68"/>
      <c r="AJ205" s="68"/>
      <c r="AK205" s="68"/>
      <c r="AL205" s="68"/>
      <c r="AM205" s="68"/>
      <c r="AN205" s="68"/>
      <c r="AO205" s="68"/>
      <c r="AP205" s="68"/>
      <c r="AQ205" s="68"/>
      <c r="AR205" s="68"/>
      <c r="AS205" s="68"/>
      <c r="AT205" s="68"/>
      <c r="AU205" s="68"/>
      <c r="AV205" s="68"/>
      <c r="AW205" s="68"/>
    </row>
    <row r="206" spans="1:49" ht="15.75">
      <c r="A206" s="84">
        <v>447</v>
      </c>
      <c r="B206" s="85" t="s">
        <v>1339</v>
      </c>
      <c r="C206" s="85" t="s">
        <v>914</v>
      </c>
      <c r="D206" s="85" t="s">
        <v>1340</v>
      </c>
      <c r="E206" s="85" t="s">
        <v>1341</v>
      </c>
      <c r="F206" s="85" t="s">
        <v>46</v>
      </c>
      <c r="G206" s="85" t="s">
        <v>1342</v>
      </c>
      <c r="H206" s="85" t="s">
        <v>926</v>
      </c>
      <c r="I206" s="86" t="s">
        <v>4163</v>
      </c>
      <c r="J206" s="84" t="s">
        <v>985</v>
      </c>
      <c r="K206" s="84">
        <v>1</v>
      </c>
      <c r="L206" s="87" t="s">
        <v>912</v>
      </c>
      <c r="M206" s="87" t="s">
        <v>911</v>
      </c>
      <c r="N206" s="87" t="s">
        <v>911</v>
      </c>
      <c r="O206" s="87" t="s">
        <v>928</v>
      </c>
      <c r="P206" s="88">
        <f t="shared" si="3"/>
        <v>0.15</v>
      </c>
      <c r="Q206" s="67"/>
      <c r="R206" s="67"/>
      <c r="S206" s="68"/>
      <c r="T206" s="68"/>
      <c r="U206" s="68"/>
      <c r="V206" s="68"/>
      <c r="W206" s="68"/>
      <c r="X206" s="68"/>
      <c r="Y206" s="68"/>
      <c r="Z206" s="68"/>
      <c r="AA206" s="68"/>
      <c r="AB206" s="68"/>
      <c r="AC206" s="68"/>
      <c r="AD206" s="68"/>
      <c r="AE206" s="68"/>
      <c r="AF206" s="68"/>
      <c r="AG206" s="68"/>
      <c r="AH206" s="68"/>
      <c r="AI206" s="68"/>
      <c r="AJ206" s="68"/>
      <c r="AK206" s="68"/>
      <c r="AL206" s="68"/>
      <c r="AM206" s="68"/>
      <c r="AN206" s="68"/>
      <c r="AO206" s="68"/>
      <c r="AP206" s="68"/>
      <c r="AQ206" s="68"/>
      <c r="AR206" s="68"/>
      <c r="AS206" s="68"/>
      <c r="AT206" s="68"/>
      <c r="AU206" s="68"/>
      <c r="AV206" s="68"/>
      <c r="AW206" s="68"/>
    </row>
    <row r="207" spans="1:49" ht="15.75">
      <c r="A207" s="84">
        <v>475</v>
      </c>
      <c r="B207" s="85" t="s">
        <v>430</v>
      </c>
      <c r="C207" s="85" t="s">
        <v>423</v>
      </c>
      <c r="D207" s="85" t="s">
        <v>1203</v>
      </c>
      <c r="E207" s="85" t="s">
        <v>1316</v>
      </c>
      <c r="F207" s="85" t="s">
        <v>6</v>
      </c>
      <c r="G207" s="85" t="s">
        <v>1343</v>
      </c>
      <c r="H207" s="85" t="s">
        <v>926</v>
      </c>
      <c r="I207" s="86" t="s">
        <v>4163</v>
      </c>
      <c r="J207" s="84" t="s">
        <v>957</v>
      </c>
      <c r="K207" s="84">
        <v>1</v>
      </c>
      <c r="L207" s="87" t="s">
        <v>912</v>
      </c>
      <c r="M207" s="87" t="s">
        <v>911</v>
      </c>
      <c r="N207" s="87" t="s">
        <v>911</v>
      </c>
      <c r="O207" s="87" t="s">
        <v>928</v>
      </c>
      <c r="P207" s="88">
        <f t="shared" si="3"/>
        <v>0.15</v>
      </c>
      <c r="Q207" s="68"/>
      <c r="R207" s="67"/>
      <c r="S207" s="68"/>
      <c r="T207" s="68"/>
      <c r="U207" s="68"/>
      <c r="V207" s="68"/>
      <c r="W207" s="68"/>
      <c r="X207" s="68"/>
      <c r="Y207" s="68"/>
      <c r="Z207" s="68"/>
      <c r="AA207" s="68"/>
      <c r="AB207" s="68"/>
      <c r="AC207" s="68"/>
      <c r="AD207" s="68"/>
      <c r="AE207" s="68"/>
      <c r="AF207" s="68"/>
      <c r="AG207" s="68"/>
      <c r="AH207" s="68"/>
      <c r="AI207" s="68"/>
      <c r="AJ207" s="68"/>
      <c r="AK207" s="68"/>
      <c r="AL207" s="68"/>
      <c r="AM207" s="68"/>
      <c r="AN207" s="68"/>
      <c r="AO207" s="68"/>
      <c r="AP207" s="68"/>
      <c r="AQ207" s="68"/>
      <c r="AR207" s="68"/>
      <c r="AS207" s="68"/>
      <c r="AT207" s="68"/>
      <c r="AU207" s="68"/>
      <c r="AV207" s="68"/>
      <c r="AW207" s="68"/>
    </row>
    <row r="208" spans="1:49" ht="15.75">
      <c r="A208" s="84">
        <v>482</v>
      </c>
      <c r="B208" s="85" t="s">
        <v>1344</v>
      </c>
      <c r="C208" s="85" t="s">
        <v>1345</v>
      </c>
      <c r="D208" s="85" t="s">
        <v>1208</v>
      </c>
      <c r="E208" s="85" t="s">
        <v>1346</v>
      </c>
      <c r="F208" s="85" t="s">
        <v>12</v>
      </c>
      <c r="G208" s="85" t="s">
        <v>1347</v>
      </c>
      <c r="H208" s="85" t="s">
        <v>1018</v>
      </c>
      <c r="I208" s="86" t="s">
        <v>4163</v>
      </c>
      <c r="J208" s="84" t="s">
        <v>909</v>
      </c>
      <c r="K208" s="84">
        <v>2</v>
      </c>
      <c r="L208" s="87" t="s">
        <v>912</v>
      </c>
      <c r="M208" s="87" t="s">
        <v>911</v>
      </c>
      <c r="N208" s="87" t="s">
        <v>928</v>
      </c>
      <c r="O208" s="87" t="s">
        <v>911</v>
      </c>
      <c r="P208" s="88">
        <f t="shared" si="3"/>
        <v>0.15</v>
      </c>
      <c r="Q208" s="68"/>
      <c r="R208" s="67"/>
      <c r="S208" s="68"/>
      <c r="T208" s="68"/>
      <c r="U208" s="68"/>
      <c r="V208" s="68"/>
      <c r="W208" s="68"/>
      <c r="X208" s="68"/>
      <c r="Y208" s="68"/>
      <c r="Z208" s="68"/>
      <c r="AA208" s="68"/>
      <c r="AB208" s="68"/>
      <c r="AC208" s="68"/>
      <c r="AD208" s="68"/>
      <c r="AE208" s="68"/>
      <c r="AF208" s="68"/>
      <c r="AG208" s="68"/>
      <c r="AH208" s="68"/>
      <c r="AI208" s="68"/>
      <c r="AJ208" s="68"/>
      <c r="AK208" s="68"/>
      <c r="AL208" s="68"/>
      <c r="AM208" s="68"/>
      <c r="AN208" s="68"/>
      <c r="AO208" s="68"/>
      <c r="AP208" s="68"/>
      <c r="AQ208" s="68"/>
      <c r="AR208" s="68"/>
      <c r="AS208" s="68"/>
      <c r="AT208" s="68"/>
      <c r="AU208" s="68"/>
      <c r="AV208" s="68"/>
      <c r="AW208" s="68"/>
    </row>
    <row r="209" spans="1:49" ht="15.75">
      <c r="A209" s="84">
        <v>485</v>
      </c>
      <c r="B209" s="85" t="s">
        <v>1348</v>
      </c>
      <c r="C209" s="85" t="s">
        <v>631</v>
      </c>
      <c r="D209" s="85" t="s">
        <v>1208</v>
      </c>
      <c r="E209" s="85" t="s">
        <v>1349</v>
      </c>
      <c r="F209" s="85" t="s">
        <v>6</v>
      </c>
      <c r="G209" s="85" t="s">
        <v>631</v>
      </c>
      <c r="H209" s="85" t="s">
        <v>926</v>
      </c>
      <c r="I209" s="86" t="s">
        <v>4163</v>
      </c>
      <c r="J209" s="84" t="s">
        <v>918</v>
      </c>
      <c r="K209" s="84">
        <v>1</v>
      </c>
      <c r="L209" s="87" t="s">
        <v>912</v>
      </c>
      <c r="M209" s="87" t="s">
        <v>911</v>
      </c>
      <c r="N209" s="87" t="s">
        <v>911</v>
      </c>
      <c r="O209" s="87" t="s">
        <v>928</v>
      </c>
      <c r="P209" s="88">
        <f t="shared" si="3"/>
        <v>0.15</v>
      </c>
      <c r="Q209" s="68"/>
      <c r="R209" s="67"/>
      <c r="S209" s="68"/>
      <c r="T209" s="68"/>
      <c r="U209" s="68"/>
      <c r="V209" s="68"/>
      <c r="W209" s="68"/>
      <c r="X209" s="68"/>
      <c r="Y209" s="68"/>
      <c r="Z209" s="68"/>
      <c r="AA209" s="68"/>
      <c r="AB209" s="68"/>
      <c r="AC209" s="68"/>
      <c r="AD209" s="68"/>
      <c r="AE209" s="68"/>
      <c r="AF209" s="68"/>
      <c r="AG209" s="68"/>
      <c r="AH209" s="68"/>
      <c r="AI209" s="68"/>
      <c r="AJ209" s="68"/>
      <c r="AK209" s="68"/>
      <c r="AL209" s="68"/>
      <c r="AM209" s="68"/>
      <c r="AN209" s="68"/>
      <c r="AO209" s="68"/>
      <c r="AP209" s="68"/>
      <c r="AQ209" s="68"/>
      <c r="AR209" s="68"/>
      <c r="AS209" s="68"/>
      <c r="AT209" s="68"/>
      <c r="AU209" s="68"/>
      <c r="AV209" s="68"/>
      <c r="AW209" s="68"/>
    </row>
    <row r="210" spans="1:49" ht="15.75">
      <c r="A210" s="84">
        <v>553</v>
      </c>
      <c r="B210" s="89" t="s">
        <v>4003</v>
      </c>
      <c r="C210" s="90" t="s">
        <v>96</v>
      </c>
      <c r="D210" s="91">
        <v>44190</v>
      </c>
      <c r="E210" s="90" t="s">
        <v>1350</v>
      </c>
      <c r="F210" s="90" t="s">
        <v>6</v>
      </c>
      <c r="G210" s="90" t="s">
        <v>96</v>
      </c>
      <c r="H210" s="89" t="s">
        <v>4160</v>
      </c>
      <c r="I210" s="89" t="s">
        <v>4176</v>
      </c>
      <c r="J210" s="84" t="s">
        <v>918</v>
      </c>
      <c r="K210" s="84">
        <v>1</v>
      </c>
      <c r="L210" s="92">
        <v>0.3</v>
      </c>
      <c r="M210" s="92">
        <v>1</v>
      </c>
      <c r="N210" s="92">
        <v>1</v>
      </c>
      <c r="O210" s="92">
        <v>0.5</v>
      </c>
      <c r="P210" s="88">
        <f t="shared" si="3"/>
        <v>0.15</v>
      </c>
      <c r="Q210" s="67"/>
      <c r="R210" s="67"/>
      <c r="S210" s="68"/>
      <c r="T210" s="68"/>
      <c r="U210" s="68"/>
      <c r="V210" s="68"/>
      <c r="W210" s="68"/>
      <c r="X210" s="68"/>
      <c r="Y210" s="68"/>
      <c r="Z210" s="68"/>
      <c r="AA210" s="68"/>
      <c r="AB210" s="68"/>
      <c r="AC210" s="68"/>
      <c r="AD210" s="68"/>
      <c r="AE210" s="68"/>
      <c r="AF210" s="68"/>
      <c r="AG210" s="68"/>
      <c r="AH210" s="68"/>
      <c r="AI210" s="68"/>
      <c r="AJ210" s="68"/>
      <c r="AK210" s="68"/>
      <c r="AL210" s="68"/>
      <c r="AM210" s="68"/>
      <c r="AN210" s="68"/>
      <c r="AO210" s="68"/>
      <c r="AP210" s="68"/>
      <c r="AQ210" s="68"/>
      <c r="AR210" s="68"/>
      <c r="AS210" s="68"/>
      <c r="AT210" s="68"/>
      <c r="AU210" s="68"/>
      <c r="AV210" s="68"/>
      <c r="AW210" s="68"/>
    </row>
    <row r="211" spans="1:49" ht="15.75">
      <c r="A211" s="84">
        <v>559</v>
      </c>
      <c r="B211" s="90" t="s">
        <v>1351</v>
      </c>
      <c r="C211" s="90" t="s">
        <v>593</v>
      </c>
      <c r="D211" s="91">
        <v>44179</v>
      </c>
      <c r="E211" s="90" t="s">
        <v>1352</v>
      </c>
      <c r="F211" s="90" t="s">
        <v>6</v>
      </c>
      <c r="G211" s="90" t="s">
        <v>593</v>
      </c>
      <c r="H211" s="89" t="s">
        <v>4160</v>
      </c>
      <c r="I211" s="89" t="s">
        <v>4177</v>
      </c>
      <c r="J211" s="84" t="s">
        <v>918</v>
      </c>
      <c r="K211" s="84">
        <v>1</v>
      </c>
      <c r="L211" s="92">
        <v>0.3</v>
      </c>
      <c r="M211" s="92">
        <v>1</v>
      </c>
      <c r="N211" s="92">
        <v>1</v>
      </c>
      <c r="O211" s="92">
        <v>0.5</v>
      </c>
      <c r="P211" s="88">
        <f t="shared" si="3"/>
        <v>0.15</v>
      </c>
      <c r="Q211" s="67"/>
      <c r="R211" s="67"/>
      <c r="S211" s="68"/>
      <c r="T211" s="68"/>
      <c r="U211" s="68"/>
      <c r="V211" s="68"/>
      <c r="W211" s="68"/>
      <c r="X211" s="68"/>
      <c r="Y211" s="68"/>
      <c r="Z211" s="68"/>
      <c r="AA211" s="68"/>
      <c r="AB211" s="68"/>
      <c r="AC211" s="68"/>
      <c r="AD211" s="68"/>
      <c r="AE211" s="68"/>
      <c r="AF211" s="68"/>
      <c r="AG211" s="68"/>
      <c r="AH211" s="68"/>
      <c r="AI211" s="68"/>
      <c r="AJ211" s="68"/>
      <c r="AK211" s="68"/>
      <c r="AL211" s="68"/>
      <c r="AM211" s="68"/>
      <c r="AN211" s="68"/>
      <c r="AO211" s="68"/>
      <c r="AP211" s="68"/>
      <c r="AQ211" s="68"/>
      <c r="AR211" s="68"/>
      <c r="AS211" s="68"/>
      <c r="AT211" s="68"/>
      <c r="AU211" s="68"/>
      <c r="AV211" s="68"/>
      <c r="AW211" s="68"/>
    </row>
    <row r="212" spans="1:49" ht="15.75">
      <c r="A212" s="84">
        <v>569</v>
      </c>
      <c r="B212" s="90" t="s">
        <v>1353</v>
      </c>
      <c r="C212" s="90" t="s">
        <v>633</v>
      </c>
      <c r="D212" s="91">
        <v>44166</v>
      </c>
      <c r="E212" s="89" t="s">
        <v>4004</v>
      </c>
      <c r="F212" s="90" t="s">
        <v>46</v>
      </c>
      <c r="G212" s="90" t="s">
        <v>633</v>
      </c>
      <c r="H212" s="89" t="s">
        <v>4160</v>
      </c>
      <c r="I212" s="89" t="s">
        <v>4176</v>
      </c>
      <c r="J212" s="84" t="s">
        <v>927</v>
      </c>
      <c r="K212" s="84">
        <v>1</v>
      </c>
      <c r="L212" s="92">
        <v>0.3</v>
      </c>
      <c r="M212" s="92">
        <v>1</v>
      </c>
      <c r="N212" s="92">
        <v>1</v>
      </c>
      <c r="O212" s="92">
        <v>0.5</v>
      </c>
      <c r="P212" s="88">
        <f t="shared" si="3"/>
        <v>0.15</v>
      </c>
      <c r="Q212" s="68"/>
      <c r="R212" s="67"/>
      <c r="S212" s="68"/>
      <c r="T212" s="68"/>
      <c r="U212" s="68"/>
      <c r="V212" s="68"/>
      <c r="W212" s="68"/>
      <c r="X212" s="68"/>
      <c r="Y212" s="68"/>
      <c r="Z212" s="68"/>
      <c r="AA212" s="68"/>
      <c r="AB212" s="68"/>
      <c r="AC212" s="68"/>
      <c r="AD212" s="68"/>
      <c r="AE212" s="68"/>
      <c r="AF212" s="68"/>
      <c r="AG212" s="68"/>
      <c r="AH212" s="68"/>
      <c r="AI212" s="68"/>
      <c r="AJ212" s="68"/>
      <c r="AK212" s="68"/>
      <c r="AL212" s="68"/>
      <c r="AM212" s="68"/>
      <c r="AN212" s="68"/>
      <c r="AO212" s="68"/>
      <c r="AP212" s="68"/>
      <c r="AQ212" s="68"/>
      <c r="AR212" s="68"/>
      <c r="AS212" s="68"/>
      <c r="AT212" s="68"/>
      <c r="AU212" s="68"/>
      <c r="AV212" s="68"/>
      <c r="AW212" s="68"/>
    </row>
    <row r="213" spans="1:49" ht="15.75">
      <c r="A213" s="84">
        <v>587</v>
      </c>
      <c r="B213" s="89" t="s">
        <v>4178</v>
      </c>
      <c r="C213" s="90" t="s">
        <v>986</v>
      </c>
      <c r="D213" s="91">
        <v>44136</v>
      </c>
      <c r="E213" s="90" t="s">
        <v>1354</v>
      </c>
      <c r="F213" s="90" t="s">
        <v>6</v>
      </c>
      <c r="G213" s="90" t="s">
        <v>986</v>
      </c>
      <c r="H213" s="89" t="s">
        <v>4160</v>
      </c>
      <c r="I213" s="89" t="s">
        <v>4179</v>
      </c>
      <c r="J213" s="84" t="s">
        <v>909</v>
      </c>
      <c r="K213" s="84">
        <v>1</v>
      </c>
      <c r="L213" s="92">
        <v>0.5</v>
      </c>
      <c r="M213" s="92">
        <v>1</v>
      </c>
      <c r="N213" s="92">
        <v>1</v>
      </c>
      <c r="O213" s="92">
        <v>0.3</v>
      </c>
      <c r="P213" s="88">
        <f t="shared" si="3"/>
        <v>0.15</v>
      </c>
      <c r="Q213" s="68"/>
      <c r="R213" s="67"/>
      <c r="S213" s="68"/>
      <c r="T213" s="68"/>
      <c r="U213" s="68"/>
      <c r="V213" s="68"/>
      <c r="W213" s="68"/>
      <c r="X213" s="68"/>
      <c r="Y213" s="68"/>
      <c r="Z213" s="68"/>
      <c r="AA213" s="68"/>
      <c r="AB213" s="68"/>
      <c r="AC213" s="68"/>
      <c r="AD213" s="68"/>
      <c r="AE213" s="68"/>
      <c r="AF213" s="68"/>
      <c r="AG213" s="68"/>
      <c r="AH213" s="68"/>
      <c r="AI213" s="68"/>
      <c r="AJ213" s="68"/>
      <c r="AK213" s="68"/>
      <c r="AL213" s="68"/>
      <c r="AM213" s="68"/>
      <c r="AN213" s="68"/>
      <c r="AO213" s="68"/>
      <c r="AP213" s="68"/>
      <c r="AQ213" s="68"/>
      <c r="AR213" s="68"/>
      <c r="AS213" s="68"/>
      <c r="AT213" s="68"/>
      <c r="AU213" s="68"/>
      <c r="AV213" s="68"/>
      <c r="AW213" s="68"/>
    </row>
    <row r="214" spans="1:49" ht="15.75">
      <c r="A214" s="84">
        <v>592</v>
      </c>
      <c r="B214" s="89" t="s">
        <v>4005</v>
      </c>
      <c r="C214" s="90" t="s">
        <v>593</v>
      </c>
      <c r="D214" s="91">
        <v>44119</v>
      </c>
      <c r="E214" s="90" t="s">
        <v>1352</v>
      </c>
      <c r="F214" s="90" t="s">
        <v>6</v>
      </c>
      <c r="G214" s="90" t="s">
        <v>593</v>
      </c>
      <c r="H214" s="89" t="s">
        <v>4160</v>
      </c>
      <c r="I214" s="89" t="s">
        <v>4177</v>
      </c>
      <c r="J214" s="84" t="s">
        <v>927</v>
      </c>
      <c r="K214" s="84">
        <v>1</v>
      </c>
      <c r="L214" s="92">
        <v>0.3</v>
      </c>
      <c r="M214" s="92">
        <v>1</v>
      </c>
      <c r="N214" s="92">
        <v>1</v>
      </c>
      <c r="O214" s="92">
        <v>0.5</v>
      </c>
      <c r="P214" s="88">
        <f t="shared" si="3"/>
        <v>0.15</v>
      </c>
      <c r="Q214" s="67"/>
      <c r="R214" s="67"/>
      <c r="S214" s="68"/>
      <c r="T214" s="68"/>
      <c r="U214" s="68"/>
      <c r="V214" s="68"/>
      <c r="W214" s="68"/>
      <c r="X214" s="68"/>
      <c r="Y214" s="68"/>
      <c r="Z214" s="68"/>
      <c r="AA214" s="68"/>
      <c r="AB214" s="68"/>
      <c r="AC214" s="68"/>
      <c r="AD214" s="68"/>
      <c r="AE214" s="68"/>
      <c r="AF214" s="68"/>
      <c r="AG214" s="68"/>
      <c r="AH214" s="68"/>
      <c r="AI214" s="68"/>
      <c r="AJ214" s="68"/>
      <c r="AK214" s="68"/>
      <c r="AL214" s="68"/>
      <c r="AM214" s="68"/>
      <c r="AN214" s="68"/>
      <c r="AO214" s="68"/>
      <c r="AP214" s="68"/>
      <c r="AQ214" s="68"/>
      <c r="AR214" s="68"/>
      <c r="AS214" s="68"/>
      <c r="AT214" s="68"/>
      <c r="AU214" s="68"/>
      <c r="AV214" s="68"/>
      <c r="AW214" s="68"/>
    </row>
    <row r="215" spans="1:49" ht="15.75">
      <c r="A215" s="84">
        <v>627</v>
      </c>
      <c r="B215" s="89" t="s">
        <v>4006</v>
      </c>
      <c r="C215" s="90" t="s">
        <v>991</v>
      </c>
      <c r="D215" s="91">
        <v>44054</v>
      </c>
      <c r="E215" s="90" t="s">
        <v>1313</v>
      </c>
      <c r="F215" s="90" t="s">
        <v>602</v>
      </c>
      <c r="G215" s="90" t="s">
        <v>991</v>
      </c>
      <c r="H215" s="89" t="s">
        <v>4160</v>
      </c>
      <c r="I215" s="89" t="s">
        <v>4176</v>
      </c>
      <c r="J215" s="84" t="s">
        <v>957</v>
      </c>
      <c r="K215" s="84">
        <v>1</v>
      </c>
      <c r="L215" s="92">
        <v>0.3</v>
      </c>
      <c r="M215" s="92">
        <v>1</v>
      </c>
      <c r="N215" s="92">
        <v>1</v>
      </c>
      <c r="O215" s="92">
        <v>0.5</v>
      </c>
      <c r="P215" s="88">
        <f t="shared" si="3"/>
        <v>0.15</v>
      </c>
      <c r="Q215" s="68"/>
      <c r="R215" s="67"/>
      <c r="S215" s="68"/>
      <c r="T215" s="68"/>
      <c r="U215" s="68"/>
      <c r="V215" s="68"/>
      <c r="W215" s="68"/>
      <c r="X215" s="68"/>
      <c r="Y215" s="68"/>
      <c r="Z215" s="68"/>
      <c r="AA215" s="68"/>
      <c r="AB215" s="68"/>
      <c r="AC215" s="68"/>
      <c r="AD215" s="68"/>
      <c r="AE215" s="68"/>
      <c r="AF215" s="68"/>
      <c r="AG215" s="68"/>
      <c r="AH215" s="68"/>
      <c r="AI215" s="68"/>
      <c r="AJ215" s="68"/>
      <c r="AK215" s="68"/>
      <c r="AL215" s="68"/>
      <c r="AM215" s="68"/>
      <c r="AN215" s="68"/>
      <c r="AO215" s="68"/>
      <c r="AP215" s="68"/>
      <c r="AQ215" s="68"/>
      <c r="AR215" s="68"/>
      <c r="AS215" s="68"/>
      <c r="AT215" s="68"/>
      <c r="AU215" s="68"/>
      <c r="AV215" s="68"/>
      <c r="AW215" s="68"/>
    </row>
    <row r="216" spans="1:49" ht="15.75">
      <c r="A216" s="84">
        <v>635</v>
      </c>
      <c r="B216" s="89" t="s">
        <v>4007</v>
      </c>
      <c r="C216" s="90" t="s">
        <v>591</v>
      </c>
      <c r="D216" s="91">
        <v>44044</v>
      </c>
      <c r="E216" s="89" t="s">
        <v>4008</v>
      </c>
      <c r="F216" s="90" t="s">
        <v>46</v>
      </c>
      <c r="G216" s="90" t="s">
        <v>591</v>
      </c>
      <c r="H216" s="89" t="s">
        <v>4160</v>
      </c>
      <c r="I216" s="89" t="s">
        <v>4176</v>
      </c>
      <c r="J216" s="84" t="s">
        <v>927</v>
      </c>
      <c r="K216" s="84">
        <v>1</v>
      </c>
      <c r="L216" s="92">
        <v>0.3</v>
      </c>
      <c r="M216" s="92">
        <v>1</v>
      </c>
      <c r="N216" s="92">
        <v>1</v>
      </c>
      <c r="O216" s="92">
        <v>0.5</v>
      </c>
      <c r="P216" s="88">
        <f t="shared" si="3"/>
        <v>0.15</v>
      </c>
      <c r="Q216" s="68"/>
      <c r="R216" s="67"/>
      <c r="S216" s="68"/>
      <c r="T216" s="68"/>
      <c r="U216" s="68"/>
      <c r="V216" s="68"/>
      <c r="W216" s="68"/>
      <c r="X216" s="68"/>
      <c r="Y216" s="68"/>
      <c r="Z216" s="68"/>
      <c r="AA216" s="68"/>
      <c r="AB216" s="68"/>
      <c r="AC216" s="68"/>
      <c r="AD216" s="68"/>
      <c r="AE216" s="68"/>
      <c r="AF216" s="68"/>
      <c r="AG216" s="68"/>
      <c r="AH216" s="68"/>
      <c r="AI216" s="68"/>
      <c r="AJ216" s="68"/>
      <c r="AK216" s="68"/>
      <c r="AL216" s="68"/>
      <c r="AM216" s="68"/>
      <c r="AN216" s="68"/>
      <c r="AO216" s="68"/>
      <c r="AP216" s="68"/>
      <c r="AQ216" s="68"/>
      <c r="AR216" s="68"/>
      <c r="AS216" s="68"/>
      <c r="AT216" s="68"/>
      <c r="AU216" s="68"/>
      <c r="AV216" s="68"/>
      <c r="AW216" s="68"/>
    </row>
    <row r="217" spans="1:49" ht="15.75">
      <c r="A217" s="84">
        <v>641</v>
      </c>
      <c r="B217" s="89" t="s">
        <v>4180</v>
      </c>
      <c r="C217" s="90" t="s">
        <v>991</v>
      </c>
      <c r="D217" s="91">
        <v>44022</v>
      </c>
      <c r="E217" s="90" t="s">
        <v>1313</v>
      </c>
      <c r="F217" s="90" t="s">
        <v>602</v>
      </c>
      <c r="G217" s="90" t="s">
        <v>991</v>
      </c>
      <c r="H217" s="89" t="s">
        <v>4160</v>
      </c>
      <c r="I217" s="89" t="s">
        <v>4176</v>
      </c>
      <c r="J217" s="84" t="s">
        <v>957</v>
      </c>
      <c r="K217" s="84">
        <v>1</v>
      </c>
      <c r="L217" s="92">
        <v>0.3</v>
      </c>
      <c r="M217" s="92">
        <v>1</v>
      </c>
      <c r="N217" s="92">
        <v>1</v>
      </c>
      <c r="O217" s="92">
        <v>0.5</v>
      </c>
      <c r="P217" s="88">
        <f t="shared" si="3"/>
        <v>0.15</v>
      </c>
      <c r="Q217" s="67"/>
      <c r="R217" s="67"/>
      <c r="S217" s="68"/>
      <c r="T217" s="68"/>
      <c r="U217" s="68"/>
      <c r="V217" s="68"/>
      <c r="W217" s="68"/>
      <c r="X217" s="68"/>
      <c r="Y217" s="68"/>
      <c r="Z217" s="68"/>
      <c r="AA217" s="68"/>
      <c r="AB217" s="68"/>
      <c r="AC217" s="68"/>
      <c r="AD217" s="68"/>
      <c r="AE217" s="68"/>
      <c r="AF217" s="68"/>
      <c r="AG217" s="68"/>
      <c r="AH217" s="68"/>
      <c r="AI217" s="68"/>
      <c r="AJ217" s="68"/>
      <c r="AK217" s="68"/>
      <c r="AL217" s="68"/>
      <c r="AM217" s="68"/>
      <c r="AN217" s="68"/>
      <c r="AO217" s="68"/>
      <c r="AP217" s="68"/>
      <c r="AQ217" s="68"/>
      <c r="AR217" s="68"/>
      <c r="AS217" s="68"/>
      <c r="AT217" s="68"/>
      <c r="AU217" s="68"/>
      <c r="AV217" s="68"/>
      <c r="AW217" s="68"/>
    </row>
    <row r="218" spans="1:49" ht="15.75">
      <c r="A218" s="84">
        <v>649</v>
      </c>
      <c r="B218" s="90" t="s">
        <v>1355</v>
      </c>
      <c r="C218" s="90" t="s">
        <v>1356</v>
      </c>
      <c r="D218" s="91">
        <v>44013</v>
      </c>
      <c r="E218" s="90" t="s">
        <v>1313</v>
      </c>
      <c r="F218" s="90" t="s">
        <v>6</v>
      </c>
      <c r="G218" s="90" t="s">
        <v>1356</v>
      </c>
      <c r="H218" s="89" t="s">
        <v>4160</v>
      </c>
      <c r="I218" s="89" t="s">
        <v>4177</v>
      </c>
      <c r="J218" s="84" t="s">
        <v>957</v>
      </c>
      <c r="K218" s="84">
        <v>1</v>
      </c>
      <c r="L218" s="92">
        <v>0.3</v>
      </c>
      <c r="M218" s="92">
        <v>1</v>
      </c>
      <c r="N218" s="92">
        <v>1</v>
      </c>
      <c r="O218" s="92">
        <v>0.5</v>
      </c>
      <c r="P218" s="88">
        <f t="shared" si="3"/>
        <v>0.15</v>
      </c>
      <c r="Q218" s="67"/>
      <c r="R218" s="67"/>
      <c r="S218" s="68"/>
      <c r="T218" s="68"/>
      <c r="U218" s="68"/>
      <c r="V218" s="68"/>
      <c r="W218" s="68"/>
      <c r="X218" s="68"/>
      <c r="Y218" s="68"/>
      <c r="Z218" s="68"/>
      <c r="AA218" s="68"/>
      <c r="AB218" s="68"/>
      <c r="AC218" s="68"/>
      <c r="AD218" s="68"/>
      <c r="AE218" s="68"/>
      <c r="AF218" s="68"/>
      <c r="AG218" s="68"/>
      <c r="AH218" s="68"/>
      <c r="AI218" s="68"/>
      <c r="AJ218" s="68"/>
      <c r="AK218" s="68"/>
      <c r="AL218" s="68"/>
      <c r="AM218" s="68"/>
      <c r="AN218" s="68"/>
      <c r="AO218" s="68"/>
      <c r="AP218" s="68"/>
      <c r="AQ218" s="68"/>
      <c r="AR218" s="68"/>
      <c r="AS218" s="68"/>
      <c r="AT218" s="68"/>
      <c r="AU218" s="68"/>
      <c r="AV218" s="68"/>
      <c r="AW218" s="68"/>
    </row>
    <row r="219" spans="1:49" ht="15.75">
      <c r="A219" s="84">
        <v>665</v>
      </c>
      <c r="B219" s="90" t="s">
        <v>1357</v>
      </c>
      <c r="C219" s="90" t="s">
        <v>1253</v>
      </c>
      <c r="D219" s="91">
        <v>43983</v>
      </c>
      <c r="E219" s="89" t="s">
        <v>4009</v>
      </c>
      <c r="F219" s="90" t="s">
        <v>6</v>
      </c>
      <c r="G219" s="89" t="s">
        <v>4010</v>
      </c>
      <c r="H219" s="90" t="s">
        <v>908</v>
      </c>
      <c r="I219" s="89" t="s">
        <v>4181</v>
      </c>
      <c r="J219" s="84" t="s">
        <v>927</v>
      </c>
      <c r="K219" s="84">
        <v>1</v>
      </c>
      <c r="L219" s="92">
        <v>0.5</v>
      </c>
      <c r="M219" s="92">
        <v>1</v>
      </c>
      <c r="N219" s="92">
        <v>1</v>
      </c>
      <c r="O219" s="92">
        <v>0.3</v>
      </c>
      <c r="P219" s="88">
        <f t="shared" si="3"/>
        <v>0.15</v>
      </c>
      <c r="Q219" s="68"/>
      <c r="R219" s="67"/>
      <c r="S219" s="68"/>
      <c r="T219" s="68"/>
      <c r="U219" s="68"/>
      <c r="V219" s="68"/>
      <c r="W219" s="68"/>
      <c r="X219" s="68"/>
      <c r="Y219" s="68"/>
      <c r="Z219" s="68"/>
      <c r="AA219" s="68"/>
      <c r="AB219" s="68"/>
      <c r="AC219" s="68"/>
      <c r="AD219" s="68"/>
      <c r="AE219" s="68"/>
      <c r="AF219" s="68"/>
      <c r="AG219" s="68"/>
      <c r="AH219" s="68"/>
      <c r="AI219" s="68"/>
      <c r="AJ219" s="68"/>
      <c r="AK219" s="68"/>
      <c r="AL219" s="68"/>
      <c r="AM219" s="68"/>
      <c r="AN219" s="68"/>
      <c r="AO219" s="68"/>
      <c r="AP219" s="68"/>
      <c r="AQ219" s="68"/>
      <c r="AR219" s="68"/>
      <c r="AS219" s="68"/>
      <c r="AT219" s="68"/>
      <c r="AU219" s="68"/>
      <c r="AV219" s="68"/>
      <c r="AW219" s="68"/>
    </row>
    <row r="220" spans="1:49" ht="15.75">
      <c r="A220" s="84">
        <v>670</v>
      </c>
      <c r="B220" s="89" t="s">
        <v>4011</v>
      </c>
      <c r="C220" s="90" t="s">
        <v>593</v>
      </c>
      <c r="D220" s="91">
        <v>43966</v>
      </c>
      <c r="E220" s="90" t="s">
        <v>1352</v>
      </c>
      <c r="F220" s="90" t="s">
        <v>6</v>
      </c>
      <c r="G220" s="90" t="s">
        <v>593</v>
      </c>
      <c r="H220" s="89" t="s">
        <v>4160</v>
      </c>
      <c r="I220" s="89" t="s">
        <v>4177</v>
      </c>
      <c r="J220" s="84" t="s">
        <v>957</v>
      </c>
      <c r="K220" s="84">
        <v>1</v>
      </c>
      <c r="L220" s="92">
        <v>0.3</v>
      </c>
      <c r="M220" s="92">
        <v>1</v>
      </c>
      <c r="N220" s="92">
        <v>1</v>
      </c>
      <c r="O220" s="92">
        <v>0.5</v>
      </c>
      <c r="P220" s="88">
        <f t="shared" si="3"/>
        <v>0.15</v>
      </c>
      <c r="Q220" s="68"/>
      <c r="R220" s="67"/>
      <c r="S220" s="68"/>
      <c r="T220" s="68"/>
      <c r="U220" s="68"/>
      <c r="V220" s="68"/>
      <c r="W220" s="68"/>
      <c r="X220" s="68"/>
      <c r="Y220" s="68"/>
      <c r="Z220" s="68"/>
      <c r="AA220" s="68"/>
      <c r="AB220" s="68"/>
      <c r="AC220" s="68"/>
      <c r="AD220" s="68"/>
      <c r="AE220" s="68"/>
      <c r="AF220" s="68"/>
      <c r="AG220" s="68"/>
      <c r="AH220" s="68"/>
      <c r="AI220" s="68"/>
      <c r="AJ220" s="68"/>
      <c r="AK220" s="68"/>
      <c r="AL220" s="68"/>
      <c r="AM220" s="68"/>
      <c r="AN220" s="68"/>
      <c r="AO220" s="68"/>
      <c r="AP220" s="68"/>
      <c r="AQ220" s="68"/>
      <c r="AR220" s="68"/>
      <c r="AS220" s="68"/>
      <c r="AT220" s="68"/>
      <c r="AU220" s="68"/>
      <c r="AV220" s="68"/>
      <c r="AW220" s="68"/>
    </row>
    <row r="221" spans="1:49" ht="15.75">
      <c r="A221" s="84">
        <v>674</v>
      </c>
      <c r="B221" s="89" t="s">
        <v>4012</v>
      </c>
      <c r="C221" s="90" t="s">
        <v>300</v>
      </c>
      <c r="D221" s="91">
        <v>43952</v>
      </c>
      <c r="E221" s="90" t="s">
        <v>1358</v>
      </c>
      <c r="F221" s="90" t="s">
        <v>46</v>
      </c>
      <c r="G221" s="90" t="s">
        <v>300</v>
      </c>
      <c r="H221" s="90" t="s">
        <v>908</v>
      </c>
      <c r="I221" s="89" t="s">
        <v>4182</v>
      </c>
      <c r="J221" s="84" t="s">
        <v>957</v>
      </c>
      <c r="K221" s="84">
        <v>1</v>
      </c>
      <c r="L221" s="92">
        <v>0.5</v>
      </c>
      <c r="M221" s="92">
        <v>1</v>
      </c>
      <c r="N221" s="92">
        <v>1</v>
      </c>
      <c r="O221" s="92">
        <v>0.3</v>
      </c>
      <c r="P221" s="88">
        <f t="shared" si="3"/>
        <v>0.15</v>
      </c>
      <c r="Q221" s="68"/>
      <c r="R221" s="67"/>
      <c r="S221" s="68"/>
      <c r="T221" s="68"/>
      <c r="U221" s="68"/>
      <c r="V221" s="68"/>
      <c r="W221" s="68"/>
      <c r="X221" s="68"/>
      <c r="Y221" s="68"/>
      <c r="Z221" s="68"/>
      <c r="AA221" s="68"/>
      <c r="AB221" s="68"/>
      <c r="AC221" s="68"/>
      <c r="AD221" s="68"/>
      <c r="AE221" s="68"/>
      <c r="AF221" s="68"/>
      <c r="AG221" s="68"/>
      <c r="AH221" s="68"/>
      <c r="AI221" s="68"/>
      <c r="AJ221" s="68"/>
      <c r="AK221" s="68"/>
      <c r="AL221" s="68"/>
      <c r="AM221" s="68"/>
      <c r="AN221" s="68"/>
      <c r="AO221" s="68"/>
      <c r="AP221" s="68"/>
      <c r="AQ221" s="68"/>
      <c r="AR221" s="68"/>
      <c r="AS221" s="68"/>
      <c r="AT221" s="68"/>
      <c r="AU221" s="68"/>
      <c r="AV221" s="68"/>
      <c r="AW221" s="68"/>
    </row>
    <row r="222" spans="1:49" ht="15.75">
      <c r="A222" s="84">
        <v>677</v>
      </c>
      <c r="B222" s="90" t="s">
        <v>1359</v>
      </c>
      <c r="C222" s="90" t="s">
        <v>1356</v>
      </c>
      <c r="D222" s="91">
        <v>43952</v>
      </c>
      <c r="E222" s="90" t="s">
        <v>1313</v>
      </c>
      <c r="F222" s="90" t="s">
        <v>6</v>
      </c>
      <c r="G222" s="90" t="s">
        <v>1356</v>
      </c>
      <c r="H222" s="89" t="s">
        <v>4160</v>
      </c>
      <c r="I222" s="89" t="s">
        <v>4177</v>
      </c>
      <c r="J222" s="84" t="s">
        <v>957</v>
      </c>
      <c r="K222" s="84">
        <v>1</v>
      </c>
      <c r="L222" s="92">
        <v>0.3</v>
      </c>
      <c r="M222" s="92">
        <v>1</v>
      </c>
      <c r="N222" s="92">
        <v>1</v>
      </c>
      <c r="O222" s="92">
        <v>0.5</v>
      </c>
      <c r="P222" s="88">
        <f t="shared" si="3"/>
        <v>0.15</v>
      </c>
      <c r="Q222" s="68"/>
      <c r="R222" s="67"/>
      <c r="S222" s="68"/>
      <c r="T222" s="68"/>
      <c r="U222" s="68"/>
      <c r="V222" s="68"/>
      <c r="W222" s="68"/>
      <c r="X222" s="68"/>
      <c r="Y222" s="68"/>
      <c r="Z222" s="68"/>
      <c r="AA222" s="68"/>
      <c r="AB222" s="68"/>
      <c r="AC222" s="68"/>
      <c r="AD222" s="68"/>
      <c r="AE222" s="68"/>
      <c r="AF222" s="68"/>
      <c r="AG222" s="68"/>
      <c r="AH222" s="68"/>
      <c r="AI222" s="68"/>
      <c r="AJ222" s="68"/>
      <c r="AK222" s="68"/>
      <c r="AL222" s="68"/>
      <c r="AM222" s="68"/>
      <c r="AN222" s="68"/>
      <c r="AO222" s="68"/>
      <c r="AP222" s="68"/>
      <c r="AQ222" s="68"/>
      <c r="AR222" s="68"/>
      <c r="AS222" s="68"/>
      <c r="AT222" s="68"/>
      <c r="AU222" s="68"/>
      <c r="AV222" s="68"/>
      <c r="AW222" s="68"/>
    </row>
    <row r="223" spans="1:49" ht="15.75">
      <c r="A223" s="84">
        <v>681</v>
      </c>
      <c r="B223" s="90" t="s">
        <v>1360</v>
      </c>
      <c r="C223" s="90" t="s">
        <v>1361</v>
      </c>
      <c r="D223" s="91">
        <v>43936</v>
      </c>
      <c r="E223" s="90" t="s">
        <v>1352</v>
      </c>
      <c r="F223" s="90" t="s">
        <v>6</v>
      </c>
      <c r="G223" s="90" t="s">
        <v>1361</v>
      </c>
      <c r="H223" s="89" t="s">
        <v>4160</v>
      </c>
      <c r="I223" s="89" t="s">
        <v>4176</v>
      </c>
      <c r="J223" s="84" t="s">
        <v>1046</v>
      </c>
      <c r="K223" s="84">
        <v>1</v>
      </c>
      <c r="L223" s="92">
        <v>0.3</v>
      </c>
      <c r="M223" s="92">
        <v>1</v>
      </c>
      <c r="N223" s="92">
        <v>1</v>
      </c>
      <c r="O223" s="92">
        <v>0.5</v>
      </c>
      <c r="P223" s="88">
        <f t="shared" si="3"/>
        <v>0.15</v>
      </c>
      <c r="Q223" s="68"/>
      <c r="R223" s="67"/>
      <c r="S223" s="68"/>
      <c r="T223" s="68"/>
      <c r="U223" s="68"/>
      <c r="V223" s="68"/>
      <c r="W223" s="68"/>
      <c r="X223" s="68"/>
      <c r="Y223" s="68"/>
      <c r="Z223" s="68"/>
      <c r="AA223" s="68"/>
      <c r="AB223" s="68"/>
      <c r="AC223" s="68"/>
      <c r="AD223" s="68"/>
      <c r="AE223" s="68"/>
      <c r="AF223" s="68"/>
      <c r="AG223" s="68"/>
      <c r="AH223" s="68"/>
      <c r="AI223" s="68"/>
      <c r="AJ223" s="68"/>
      <c r="AK223" s="68"/>
      <c r="AL223" s="68"/>
      <c r="AM223" s="68"/>
      <c r="AN223" s="68"/>
      <c r="AO223" s="68"/>
      <c r="AP223" s="68"/>
      <c r="AQ223" s="68"/>
      <c r="AR223" s="68"/>
      <c r="AS223" s="68"/>
      <c r="AT223" s="68"/>
      <c r="AU223" s="68"/>
      <c r="AV223" s="68"/>
      <c r="AW223" s="68"/>
    </row>
    <row r="224" spans="1:49" ht="15.75">
      <c r="A224" s="84">
        <v>708</v>
      </c>
      <c r="B224" s="89" t="s">
        <v>4013</v>
      </c>
      <c r="C224" s="90" t="s">
        <v>214</v>
      </c>
      <c r="D224" s="91">
        <v>43857</v>
      </c>
      <c r="E224" s="90" t="s">
        <v>1005</v>
      </c>
      <c r="F224" s="90" t="s">
        <v>215</v>
      </c>
      <c r="G224" s="90" t="s">
        <v>214</v>
      </c>
      <c r="H224" s="90" t="s">
        <v>908</v>
      </c>
      <c r="I224" s="89" t="s">
        <v>4183</v>
      </c>
      <c r="J224" s="84" t="s">
        <v>963</v>
      </c>
      <c r="K224" s="84">
        <v>1</v>
      </c>
      <c r="L224" s="92">
        <v>0.5</v>
      </c>
      <c r="M224" s="92">
        <v>1</v>
      </c>
      <c r="N224" s="92">
        <v>1</v>
      </c>
      <c r="O224" s="92">
        <v>0.3</v>
      </c>
      <c r="P224" s="88">
        <f t="shared" si="3"/>
        <v>0.15</v>
      </c>
      <c r="Q224" s="67"/>
      <c r="R224" s="67"/>
      <c r="S224" s="68"/>
      <c r="T224" s="68"/>
      <c r="U224" s="68"/>
      <c r="V224" s="68"/>
      <c r="W224" s="68"/>
      <c r="X224" s="68"/>
      <c r="Y224" s="68"/>
      <c r="Z224" s="68"/>
      <c r="AA224" s="68"/>
      <c r="AB224" s="68"/>
      <c r="AC224" s="68"/>
      <c r="AD224" s="68"/>
      <c r="AE224" s="68"/>
      <c r="AF224" s="68"/>
      <c r="AG224" s="68"/>
      <c r="AH224" s="68"/>
      <c r="AI224" s="68"/>
      <c r="AJ224" s="68"/>
      <c r="AK224" s="68"/>
      <c r="AL224" s="68"/>
      <c r="AM224" s="68"/>
      <c r="AN224" s="68"/>
      <c r="AO224" s="68"/>
      <c r="AP224" s="68"/>
      <c r="AQ224" s="68"/>
      <c r="AR224" s="68"/>
      <c r="AS224" s="68"/>
      <c r="AT224" s="68"/>
      <c r="AU224" s="68"/>
      <c r="AV224" s="68"/>
      <c r="AW224" s="68"/>
    </row>
    <row r="225" spans="1:49" ht="15.75">
      <c r="A225" s="84">
        <v>713</v>
      </c>
      <c r="B225" s="90" t="s">
        <v>371</v>
      </c>
      <c r="C225" s="90" t="s">
        <v>369</v>
      </c>
      <c r="D225" s="91">
        <v>43845</v>
      </c>
      <c r="E225" s="90" t="s">
        <v>1352</v>
      </c>
      <c r="F225" s="90" t="s">
        <v>30</v>
      </c>
      <c r="G225" s="90" t="s">
        <v>369</v>
      </c>
      <c r="H225" s="89" t="s">
        <v>4160</v>
      </c>
      <c r="I225" s="89" t="s">
        <v>4176</v>
      </c>
      <c r="J225" s="84">
        <v>1</v>
      </c>
      <c r="K225" s="84">
        <v>1</v>
      </c>
      <c r="L225" s="92">
        <v>0.3</v>
      </c>
      <c r="M225" s="92">
        <v>1</v>
      </c>
      <c r="N225" s="92">
        <v>1</v>
      </c>
      <c r="O225" s="92">
        <v>0.5</v>
      </c>
      <c r="P225" s="88">
        <f t="shared" si="3"/>
        <v>0.15</v>
      </c>
      <c r="Q225" s="67"/>
      <c r="R225" s="67"/>
      <c r="S225" s="68"/>
      <c r="T225" s="68"/>
      <c r="U225" s="68"/>
      <c r="V225" s="68"/>
      <c r="W225" s="68"/>
      <c r="X225" s="68"/>
      <c r="Y225" s="68"/>
      <c r="Z225" s="68"/>
      <c r="AA225" s="68"/>
      <c r="AB225" s="68"/>
      <c r="AC225" s="68"/>
      <c r="AD225" s="68"/>
      <c r="AE225" s="68"/>
      <c r="AF225" s="68"/>
      <c r="AG225" s="68"/>
      <c r="AH225" s="68"/>
      <c r="AI225" s="68"/>
      <c r="AJ225" s="68"/>
      <c r="AK225" s="68"/>
      <c r="AL225" s="68"/>
      <c r="AM225" s="68"/>
      <c r="AN225" s="68"/>
      <c r="AO225" s="68"/>
      <c r="AP225" s="68"/>
      <c r="AQ225" s="68"/>
      <c r="AR225" s="68"/>
      <c r="AS225" s="68"/>
      <c r="AT225" s="68"/>
      <c r="AU225" s="68"/>
      <c r="AV225" s="68"/>
      <c r="AW225" s="68"/>
    </row>
    <row r="226" spans="1:49" ht="15.75">
      <c r="A226" s="84">
        <v>722</v>
      </c>
      <c r="B226" s="90" t="s">
        <v>273</v>
      </c>
      <c r="C226" s="90" t="s">
        <v>270</v>
      </c>
      <c r="D226" s="91">
        <v>43824</v>
      </c>
      <c r="E226" s="90" t="s">
        <v>1362</v>
      </c>
      <c r="F226" s="90" t="s">
        <v>6</v>
      </c>
      <c r="G226" s="89" t="s">
        <v>3964</v>
      </c>
      <c r="H226" s="89" t="s">
        <v>4160</v>
      </c>
      <c r="I226" s="89" t="s">
        <v>4177</v>
      </c>
      <c r="J226" s="84" t="s">
        <v>918</v>
      </c>
      <c r="K226" s="84">
        <v>1</v>
      </c>
      <c r="L226" s="92">
        <v>0.3</v>
      </c>
      <c r="M226" s="92">
        <v>1</v>
      </c>
      <c r="N226" s="92">
        <v>1</v>
      </c>
      <c r="O226" s="92">
        <v>0.5</v>
      </c>
      <c r="P226" s="88">
        <f t="shared" si="3"/>
        <v>0.15</v>
      </c>
      <c r="Q226" s="68"/>
      <c r="R226" s="67"/>
      <c r="S226" s="68"/>
      <c r="T226" s="68"/>
      <c r="U226" s="68"/>
      <c r="V226" s="68"/>
      <c r="W226" s="68"/>
      <c r="X226" s="68"/>
      <c r="Y226" s="68"/>
      <c r="Z226" s="68"/>
      <c r="AA226" s="68"/>
      <c r="AB226" s="68"/>
      <c r="AC226" s="68"/>
      <c r="AD226" s="68"/>
      <c r="AE226" s="68"/>
      <c r="AF226" s="68"/>
      <c r="AG226" s="68"/>
      <c r="AH226" s="68"/>
      <c r="AI226" s="68"/>
      <c r="AJ226" s="68"/>
      <c r="AK226" s="68"/>
      <c r="AL226" s="68"/>
      <c r="AM226" s="68"/>
      <c r="AN226" s="68"/>
      <c r="AO226" s="68"/>
      <c r="AP226" s="68"/>
      <c r="AQ226" s="68"/>
      <c r="AR226" s="68"/>
      <c r="AS226" s="68"/>
      <c r="AT226" s="68"/>
      <c r="AU226" s="68"/>
      <c r="AV226" s="68"/>
      <c r="AW226" s="68"/>
    </row>
    <row r="227" spans="1:49" ht="15.75">
      <c r="A227" s="84">
        <v>736</v>
      </c>
      <c r="B227" s="89" t="s">
        <v>4184</v>
      </c>
      <c r="C227" s="90" t="s">
        <v>96</v>
      </c>
      <c r="D227" s="91">
        <v>43789</v>
      </c>
      <c r="E227" s="90" t="s">
        <v>1363</v>
      </c>
      <c r="F227" s="90" t="s">
        <v>6</v>
      </c>
      <c r="G227" s="90" t="s">
        <v>96</v>
      </c>
      <c r="H227" s="89" t="s">
        <v>4160</v>
      </c>
      <c r="I227" s="89" t="s">
        <v>4176</v>
      </c>
      <c r="J227" s="84" t="s">
        <v>957</v>
      </c>
      <c r="K227" s="84">
        <v>1</v>
      </c>
      <c r="L227" s="92">
        <v>0.3</v>
      </c>
      <c r="M227" s="92">
        <v>1</v>
      </c>
      <c r="N227" s="92">
        <v>1</v>
      </c>
      <c r="O227" s="92">
        <v>0.5</v>
      </c>
      <c r="P227" s="88">
        <f t="shared" si="3"/>
        <v>0.15</v>
      </c>
      <c r="Q227" s="68"/>
      <c r="R227" s="67"/>
      <c r="S227" s="68"/>
      <c r="T227" s="68"/>
      <c r="U227" s="68"/>
      <c r="V227" s="68"/>
      <c r="W227" s="68"/>
      <c r="X227" s="68"/>
      <c r="Y227" s="68"/>
      <c r="Z227" s="68"/>
      <c r="AA227" s="68"/>
      <c r="AB227" s="68"/>
      <c r="AC227" s="68"/>
      <c r="AD227" s="68"/>
      <c r="AE227" s="68"/>
      <c r="AF227" s="68"/>
      <c r="AG227" s="68"/>
      <c r="AH227" s="68"/>
      <c r="AI227" s="68"/>
      <c r="AJ227" s="68"/>
      <c r="AK227" s="68"/>
      <c r="AL227" s="68"/>
      <c r="AM227" s="68"/>
      <c r="AN227" s="68"/>
      <c r="AO227" s="68"/>
      <c r="AP227" s="68"/>
      <c r="AQ227" s="68"/>
      <c r="AR227" s="68"/>
      <c r="AS227" s="68"/>
      <c r="AT227" s="68"/>
      <c r="AU227" s="68"/>
      <c r="AV227" s="68"/>
      <c r="AW227" s="68"/>
    </row>
    <row r="228" spans="1:49" ht="15.75">
      <c r="A228" s="84">
        <v>758</v>
      </c>
      <c r="B228" s="89" t="s">
        <v>4014</v>
      </c>
      <c r="C228" s="90" t="s">
        <v>993</v>
      </c>
      <c r="D228" s="91">
        <v>43763</v>
      </c>
      <c r="E228" s="90" t="s">
        <v>959</v>
      </c>
      <c r="F228" s="90" t="s">
        <v>6</v>
      </c>
      <c r="G228" s="90" t="s">
        <v>993</v>
      </c>
      <c r="H228" s="89" t="s">
        <v>4160</v>
      </c>
      <c r="I228" s="89" t="s">
        <v>4177</v>
      </c>
      <c r="J228" s="84" t="s">
        <v>918</v>
      </c>
      <c r="K228" s="84">
        <v>1</v>
      </c>
      <c r="L228" s="92">
        <v>0.3</v>
      </c>
      <c r="M228" s="92">
        <v>1</v>
      </c>
      <c r="N228" s="92">
        <v>1</v>
      </c>
      <c r="O228" s="92">
        <v>0.5</v>
      </c>
      <c r="P228" s="88">
        <f t="shared" si="3"/>
        <v>0.15</v>
      </c>
      <c r="Q228" s="68"/>
      <c r="R228" s="67"/>
      <c r="S228" s="68"/>
      <c r="T228" s="68"/>
      <c r="U228" s="68"/>
      <c r="V228" s="68"/>
      <c r="W228" s="68"/>
      <c r="X228" s="68"/>
      <c r="Y228" s="68"/>
      <c r="Z228" s="68"/>
      <c r="AA228" s="68"/>
      <c r="AB228" s="68"/>
      <c r="AC228" s="68"/>
      <c r="AD228" s="68"/>
      <c r="AE228" s="68"/>
      <c r="AF228" s="68"/>
      <c r="AG228" s="68"/>
      <c r="AH228" s="68"/>
      <c r="AI228" s="68"/>
      <c r="AJ228" s="68"/>
      <c r="AK228" s="68"/>
      <c r="AL228" s="68"/>
      <c r="AM228" s="68"/>
      <c r="AN228" s="68"/>
      <c r="AO228" s="68"/>
      <c r="AP228" s="68"/>
      <c r="AQ228" s="68"/>
      <c r="AR228" s="68"/>
      <c r="AS228" s="68"/>
      <c r="AT228" s="68"/>
      <c r="AU228" s="68"/>
      <c r="AV228" s="68"/>
      <c r="AW228" s="68"/>
    </row>
    <row r="229" spans="1:49" ht="15.75">
      <c r="A229" s="84">
        <v>778</v>
      </c>
      <c r="B229" s="89" t="s">
        <v>4015</v>
      </c>
      <c r="C229" s="90" t="s">
        <v>1277</v>
      </c>
      <c r="D229" s="91">
        <v>43709</v>
      </c>
      <c r="E229" s="90" t="s">
        <v>1364</v>
      </c>
      <c r="F229" s="90" t="s">
        <v>58</v>
      </c>
      <c r="G229" s="90" t="s">
        <v>1277</v>
      </c>
      <c r="H229" s="89" t="s">
        <v>4160</v>
      </c>
      <c r="I229" s="89" t="s">
        <v>4176</v>
      </c>
      <c r="J229" s="84">
        <v>1</v>
      </c>
      <c r="K229" s="84">
        <v>1</v>
      </c>
      <c r="L229" s="92">
        <v>0.3</v>
      </c>
      <c r="M229" s="92">
        <v>1</v>
      </c>
      <c r="N229" s="92">
        <v>1</v>
      </c>
      <c r="O229" s="92">
        <v>0.5</v>
      </c>
      <c r="P229" s="88">
        <f t="shared" si="3"/>
        <v>0.15</v>
      </c>
      <c r="Q229" s="68"/>
      <c r="R229" s="72"/>
      <c r="S229" s="68"/>
      <c r="T229" s="68"/>
      <c r="U229" s="68"/>
      <c r="V229" s="68"/>
      <c r="W229" s="68"/>
      <c r="X229" s="68"/>
      <c r="Y229" s="68"/>
      <c r="Z229" s="68"/>
      <c r="AA229" s="68"/>
      <c r="AB229" s="68"/>
      <c r="AC229" s="68"/>
      <c r="AD229" s="68"/>
      <c r="AE229" s="68"/>
      <c r="AF229" s="68"/>
      <c r="AG229" s="68"/>
      <c r="AH229" s="68"/>
      <c r="AI229" s="68"/>
      <c r="AJ229" s="68"/>
      <c r="AK229" s="68"/>
      <c r="AL229" s="68"/>
      <c r="AM229" s="68"/>
      <c r="AN229" s="68"/>
      <c r="AO229" s="68"/>
      <c r="AP229" s="68"/>
      <c r="AQ229" s="68"/>
      <c r="AR229" s="68"/>
      <c r="AS229" s="68"/>
      <c r="AT229" s="68"/>
      <c r="AU229" s="68"/>
      <c r="AV229" s="68"/>
      <c r="AW229" s="68"/>
    </row>
    <row r="230" spans="1:49" ht="15.75">
      <c r="A230" s="84">
        <v>790</v>
      </c>
      <c r="B230" s="89" t="s">
        <v>4016</v>
      </c>
      <c r="C230" s="90" t="s">
        <v>739</v>
      </c>
      <c r="D230" s="91">
        <v>43678</v>
      </c>
      <c r="E230" s="90" t="s">
        <v>1365</v>
      </c>
      <c r="F230" s="90" t="s">
        <v>6</v>
      </c>
      <c r="G230" s="89" t="s">
        <v>4017</v>
      </c>
      <c r="H230" s="90" t="s">
        <v>908</v>
      </c>
      <c r="I230" s="89" t="s">
        <v>4185</v>
      </c>
      <c r="J230" s="89" t="s">
        <v>4018</v>
      </c>
      <c r="K230" s="90" t="s">
        <v>1366</v>
      </c>
      <c r="L230" s="92">
        <v>0.5</v>
      </c>
      <c r="M230" s="92">
        <v>1</v>
      </c>
      <c r="N230" s="92">
        <v>1</v>
      </c>
      <c r="O230" s="92">
        <v>0.3</v>
      </c>
      <c r="P230" s="88">
        <f t="shared" si="3"/>
        <v>0.15</v>
      </c>
      <c r="Q230" s="68"/>
      <c r="R230" s="68"/>
      <c r="S230" s="68"/>
      <c r="T230" s="68"/>
      <c r="U230" s="68"/>
      <c r="V230" s="68"/>
      <c r="W230" s="68"/>
      <c r="X230" s="68"/>
      <c r="Y230" s="68"/>
      <c r="Z230" s="68"/>
      <c r="AA230" s="68"/>
      <c r="AB230" s="68"/>
      <c r="AC230" s="68"/>
      <c r="AD230" s="68"/>
      <c r="AE230" s="68"/>
      <c r="AF230" s="68"/>
      <c r="AG230" s="68"/>
      <c r="AH230" s="68"/>
      <c r="AI230" s="68"/>
      <c r="AJ230" s="68"/>
      <c r="AK230" s="68"/>
      <c r="AL230" s="68"/>
      <c r="AM230" s="68"/>
      <c r="AN230" s="68"/>
      <c r="AO230" s="68"/>
      <c r="AP230" s="68"/>
      <c r="AQ230" s="68"/>
      <c r="AR230" s="68"/>
      <c r="AS230" s="68"/>
      <c r="AT230" s="68"/>
      <c r="AU230" s="68"/>
      <c r="AV230" s="68"/>
      <c r="AW230" s="68"/>
    </row>
    <row r="231" spans="1:49" ht="15.75">
      <c r="A231" s="84">
        <v>804</v>
      </c>
      <c r="B231" s="89" t="s">
        <v>4186</v>
      </c>
      <c r="C231" s="90" t="s">
        <v>739</v>
      </c>
      <c r="D231" s="91">
        <v>43647</v>
      </c>
      <c r="E231" s="90" t="s">
        <v>1365</v>
      </c>
      <c r="F231" s="90" t="s">
        <v>6</v>
      </c>
      <c r="G231" s="89" t="s">
        <v>4019</v>
      </c>
      <c r="H231" s="90" t="s">
        <v>908</v>
      </c>
      <c r="I231" s="89" t="s">
        <v>4185</v>
      </c>
      <c r="J231" s="90"/>
      <c r="K231" s="84"/>
      <c r="L231" s="92">
        <v>0.5</v>
      </c>
      <c r="M231" s="92">
        <v>1</v>
      </c>
      <c r="N231" s="92">
        <v>1</v>
      </c>
      <c r="O231" s="92">
        <v>0.3</v>
      </c>
      <c r="P231" s="88">
        <f t="shared" si="3"/>
        <v>0.15</v>
      </c>
      <c r="Q231" s="67"/>
      <c r="R231" s="68"/>
      <c r="S231" s="68"/>
      <c r="T231" s="68"/>
      <c r="U231" s="68"/>
      <c r="V231" s="68"/>
      <c r="W231" s="68"/>
      <c r="X231" s="68"/>
      <c r="Y231" s="68"/>
      <c r="Z231" s="68"/>
      <c r="AA231" s="68"/>
      <c r="AB231" s="68"/>
      <c r="AC231" s="68"/>
      <c r="AD231" s="68"/>
      <c r="AE231" s="68"/>
      <c r="AF231" s="68"/>
      <c r="AG231" s="68"/>
      <c r="AH231" s="68"/>
      <c r="AI231" s="68"/>
      <c r="AJ231" s="68"/>
      <c r="AK231" s="68"/>
      <c r="AL231" s="68"/>
      <c r="AM231" s="68"/>
      <c r="AN231" s="68"/>
      <c r="AO231" s="68"/>
      <c r="AP231" s="68"/>
      <c r="AQ231" s="68"/>
      <c r="AR231" s="68"/>
      <c r="AS231" s="68"/>
      <c r="AT231" s="68"/>
      <c r="AU231" s="68"/>
      <c r="AV231" s="68"/>
      <c r="AW231" s="68"/>
    </row>
    <row r="232" spans="1:49" ht="15.75">
      <c r="A232" s="84">
        <v>805</v>
      </c>
      <c r="B232" s="89" t="s">
        <v>4187</v>
      </c>
      <c r="C232" s="90" t="s">
        <v>739</v>
      </c>
      <c r="D232" s="91">
        <v>43647</v>
      </c>
      <c r="E232" s="90" t="s">
        <v>1319</v>
      </c>
      <c r="F232" s="90" t="s">
        <v>6</v>
      </c>
      <c r="G232" s="89" t="s">
        <v>4020</v>
      </c>
      <c r="H232" s="90" t="s">
        <v>908</v>
      </c>
      <c r="I232" s="89" t="s">
        <v>4185</v>
      </c>
      <c r="J232" s="84"/>
      <c r="K232" s="84"/>
      <c r="L232" s="92">
        <v>0.5</v>
      </c>
      <c r="M232" s="92">
        <v>1</v>
      </c>
      <c r="N232" s="92">
        <v>1</v>
      </c>
      <c r="O232" s="92">
        <v>0.3</v>
      </c>
      <c r="P232" s="88">
        <f t="shared" si="3"/>
        <v>0.15</v>
      </c>
      <c r="Q232" s="67"/>
      <c r="R232" s="68"/>
      <c r="S232" s="68"/>
      <c r="T232" s="68"/>
      <c r="U232" s="68"/>
      <c r="V232" s="68"/>
      <c r="W232" s="68"/>
      <c r="X232" s="68"/>
      <c r="Y232" s="68"/>
      <c r="Z232" s="68"/>
      <c r="AA232" s="68"/>
      <c r="AB232" s="68"/>
      <c r="AC232" s="68"/>
      <c r="AD232" s="68"/>
      <c r="AE232" s="68"/>
      <c r="AF232" s="68"/>
      <c r="AG232" s="68"/>
      <c r="AH232" s="68"/>
      <c r="AI232" s="68"/>
      <c r="AJ232" s="68"/>
      <c r="AK232" s="68"/>
      <c r="AL232" s="68"/>
      <c r="AM232" s="68"/>
      <c r="AN232" s="68"/>
      <c r="AO232" s="68"/>
      <c r="AP232" s="68"/>
      <c r="AQ232" s="68"/>
      <c r="AR232" s="68"/>
      <c r="AS232" s="68"/>
      <c r="AT232" s="68"/>
      <c r="AU232" s="68"/>
      <c r="AV232" s="68"/>
      <c r="AW232" s="68"/>
    </row>
    <row r="233" spans="1:49" ht="15.75">
      <c r="A233" s="84">
        <v>807</v>
      </c>
      <c r="B233" s="89" t="s">
        <v>4021</v>
      </c>
      <c r="C233" s="90" t="s">
        <v>1356</v>
      </c>
      <c r="D233" s="91">
        <v>43647</v>
      </c>
      <c r="E233" s="90" t="s">
        <v>1367</v>
      </c>
      <c r="F233" s="90" t="s">
        <v>6</v>
      </c>
      <c r="G233" s="90" t="s">
        <v>1356</v>
      </c>
      <c r="H233" s="89" t="s">
        <v>4160</v>
      </c>
      <c r="I233" s="89" t="s">
        <v>4177</v>
      </c>
      <c r="J233" s="84" t="s">
        <v>957</v>
      </c>
      <c r="K233" s="84">
        <v>1</v>
      </c>
      <c r="L233" s="92">
        <v>0.3</v>
      </c>
      <c r="M233" s="92">
        <v>1</v>
      </c>
      <c r="N233" s="92">
        <v>1</v>
      </c>
      <c r="O233" s="92">
        <v>0.5</v>
      </c>
      <c r="P233" s="88">
        <f t="shared" si="3"/>
        <v>0.15</v>
      </c>
      <c r="Q233" s="67"/>
      <c r="R233" s="68"/>
      <c r="S233" s="68"/>
      <c r="T233" s="68"/>
      <c r="U233" s="68"/>
      <c r="V233" s="68"/>
      <c r="W233" s="68"/>
      <c r="X233" s="68"/>
      <c r="Y233" s="68"/>
      <c r="Z233" s="68"/>
      <c r="AA233" s="68"/>
      <c r="AB233" s="68"/>
      <c r="AC233" s="68"/>
      <c r="AD233" s="68"/>
      <c r="AE233" s="68"/>
      <c r="AF233" s="68"/>
      <c r="AG233" s="68"/>
      <c r="AH233" s="68"/>
      <c r="AI233" s="68"/>
      <c r="AJ233" s="68"/>
      <c r="AK233" s="68"/>
      <c r="AL233" s="68"/>
      <c r="AM233" s="68"/>
      <c r="AN233" s="68"/>
      <c r="AO233" s="68"/>
      <c r="AP233" s="68"/>
      <c r="AQ233" s="68"/>
      <c r="AR233" s="68"/>
      <c r="AS233" s="68"/>
      <c r="AT233" s="68"/>
      <c r="AU233" s="68"/>
      <c r="AV233" s="68"/>
      <c r="AW233" s="68"/>
    </row>
    <row r="234" spans="1:49" ht="15.75">
      <c r="A234" s="84">
        <v>833</v>
      </c>
      <c r="B234" s="89" t="s">
        <v>4188</v>
      </c>
      <c r="C234" s="90" t="s">
        <v>739</v>
      </c>
      <c r="D234" s="91">
        <v>43586</v>
      </c>
      <c r="E234" s="90" t="s">
        <v>1368</v>
      </c>
      <c r="F234" s="90" t="s">
        <v>6</v>
      </c>
      <c r="G234" s="89" t="s">
        <v>4022</v>
      </c>
      <c r="H234" s="90" t="s">
        <v>908</v>
      </c>
      <c r="I234" s="89" t="s">
        <v>4185</v>
      </c>
      <c r="J234" s="84"/>
      <c r="K234" s="84"/>
      <c r="L234" s="92">
        <v>0.5</v>
      </c>
      <c r="M234" s="92">
        <v>1</v>
      </c>
      <c r="N234" s="92">
        <v>1</v>
      </c>
      <c r="O234" s="92">
        <v>0.3</v>
      </c>
      <c r="P234" s="88">
        <f t="shared" si="3"/>
        <v>0.15</v>
      </c>
      <c r="Q234" s="68"/>
      <c r="R234" s="68"/>
      <c r="S234" s="68"/>
      <c r="T234" s="68"/>
      <c r="U234" s="68"/>
      <c r="V234" s="68"/>
      <c r="W234" s="68"/>
      <c r="X234" s="68"/>
      <c r="Y234" s="68"/>
      <c r="Z234" s="68"/>
      <c r="AA234" s="68"/>
      <c r="AB234" s="68"/>
      <c r="AC234" s="68"/>
      <c r="AD234" s="68"/>
      <c r="AE234" s="68"/>
      <c r="AF234" s="68"/>
      <c r="AG234" s="68"/>
      <c r="AH234" s="68"/>
      <c r="AI234" s="68"/>
      <c r="AJ234" s="68"/>
      <c r="AK234" s="68"/>
      <c r="AL234" s="68"/>
      <c r="AM234" s="68"/>
      <c r="AN234" s="68"/>
      <c r="AO234" s="68"/>
      <c r="AP234" s="68"/>
      <c r="AQ234" s="68"/>
      <c r="AR234" s="68"/>
      <c r="AS234" s="68"/>
      <c r="AT234" s="68"/>
      <c r="AU234" s="68"/>
      <c r="AV234" s="68"/>
      <c r="AW234" s="68"/>
    </row>
    <row r="235" spans="1:49" ht="15.75">
      <c r="A235" s="84">
        <v>834</v>
      </c>
      <c r="B235" s="89" t="s">
        <v>4189</v>
      </c>
      <c r="C235" s="90" t="s">
        <v>739</v>
      </c>
      <c r="D235" s="91">
        <v>43586</v>
      </c>
      <c r="E235" s="90" t="s">
        <v>1319</v>
      </c>
      <c r="F235" s="90" t="s">
        <v>6</v>
      </c>
      <c r="G235" s="89" t="s">
        <v>4022</v>
      </c>
      <c r="H235" s="90" t="s">
        <v>908</v>
      </c>
      <c r="I235" s="89" t="s">
        <v>4185</v>
      </c>
      <c r="J235" s="84"/>
      <c r="K235" s="84"/>
      <c r="L235" s="92">
        <v>0.5</v>
      </c>
      <c r="M235" s="92">
        <v>1</v>
      </c>
      <c r="N235" s="92">
        <v>1</v>
      </c>
      <c r="O235" s="92">
        <v>0.3</v>
      </c>
      <c r="P235" s="88">
        <f t="shared" si="3"/>
        <v>0.15</v>
      </c>
      <c r="Q235" s="68"/>
      <c r="R235" s="68"/>
      <c r="S235" s="68"/>
      <c r="T235" s="68"/>
      <c r="U235" s="68"/>
      <c r="V235" s="68"/>
      <c r="W235" s="68"/>
      <c r="X235" s="68"/>
      <c r="Y235" s="68"/>
      <c r="Z235" s="68"/>
      <c r="AA235" s="68"/>
      <c r="AB235" s="68"/>
      <c r="AC235" s="68"/>
      <c r="AD235" s="68"/>
      <c r="AE235" s="68"/>
      <c r="AF235" s="68"/>
      <c r="AG235" s="68"/>
      <c r="AH235" s="68"/>
      <c r="AI235" s="68"/>
      <c r="AJ235" s="68"/>
      <c r="AK235" s="68"/>
      <c r="AL235" s="68"/>
      <c r="AM235" s="68"/>
      <c r="AN235" s="68"/>
      <c r="AO235" s="68"/>
      <c r="AP235" s="68"/>
      <c r="AQ235" s="68"/>
      <c r="AR235" s="68"/>
      <c r="AS235" s="68"/>
      <c r="AT235" s="68"/>
      <c r="AU235" s="68"/>
      <c r="AV235" s="68"/>
      <c r="AW235" s="68"/>
    </row>
    <row r="236" spans="1:49" ht="15.75">
      <c r="A236" s="84">
        <v>864</v>
      </c>
      <c r="B236" s="90" t="s">
        <v>1369</v>
      </c>
      <c r="C236" s="90" t="s">
        <v>991</v>
      </c>
      <c r="D236" s="91">
        <v>43503</v>
      </c>
      <c r="E236" s="90" t="s">
        <v>1367</v>
      </c>
      <c r="F236" s="90" t="s">
        <v>602</v>
      </c>
      <c r="G236" s="90" t="s">
        <v>991</v>
      </c>
      <c r="H236" s="89" t="s">
        <v>4160</v>
      </c>
      <c r="I236" s="89" t="s">
        <v>4176</v>
      </c>
      <c r="J236" s="84">
        <v>1</v>
      </c>
      <c r="K236" s="84">
        <v>1</v>
      </c>
      <c r="L236" s="92">
        <v>0.3</v>
      </c>
      <c r="M236" s="92">
        <v>1</v>
      </c>
      <c r="N236" s="92">
        <v>1</v>
      </c>
      <c r="O236" s="92">
        <v>0.5</v>
      </c>
      <c r="P236" s="88">
        <f t="shared" si="3"/>
        <v>0.15</v>
      </c>
      <c r="Q236" s="67"/>
      <c r="R236" s="68"/>
      <c r="S236" s="68"/>
      <c r="T236" s="68"/>
      <c r="U236" s="68"/>
      <c r="V236" s="68"/>
      <c r="W236" s="68"/>
      <c r="X236" s="68"/>
      <c r="Y236" s="68"/>
      <c r="Z236" s="68"/>
      <c r="AA236" s="68"/>
      <c r="AB236" s="68"/>
      <c r="AC236" s="68"/>
      <c r="AD236" s="68"/>
      <c r="AE236" s="68"/>
      <c r="AF236" s="68"/>
      <c r="AG236" s="68"/>
      <c r="AH236" s="68"/>
      <c r="AI236" s="68"/>
      <c r="AJ236" s="68"/>
      <c r="AK236" s="68"/>
      <c r="AL236" s="68"/>
      <c r="AM236" s="68"/>
      <c r="AN236" s="68"/>
      <c r="AO236" s="68"/>
      <c r="AP236" s="68"/>
      <c r="AQ236" s="68"/>
      <c r="AR236" s="68"/>
      <c r="AS236" s="68"/>
      <c r="AT236" s="68"/>
      <c r="AU236" s="68"/>
      <c r="AV236" s="68"/>
      <c r="AW236" s="68"/>
    </row>
    <row r="237" spans="1:49" ht="15.75">
      <c r="A237" s="84">
        <v>873</v>
      </c>
      <c r="B237" s="90" t="s">
        <v>1370</v>
      </c>
      <c r="C237" s="90" t="s">
        <v>739</v>
      </c>
      <c r="D237" s="91">
        <v>43490</v>
      </c>
      <c r="E237" s="90" t="s">
        <v>959</v>
      </c>
      <c r="F237" s="90" t="s">
        <v>6</v>
      </c>
      <c r="G237" s="89" t="s">
        <v>4023</v>
      </c>
      <c r="H237" s="89" t="s">
        <v>4160</v>
      </c>
      <c r="I237" s="89" t="s">
        <v>4176</v>
      </c>
      <c r="J237" s="84" t="s">
        <v>1046</v>
      </c>
      <c r="K237" s="84">
        <v>1</v>
      </c>
      <c r="L237" s="92">
        <v>0.3</v>
      </c>
      <c r="M237" s="92">
        <v>1</v>
      </c>
      <c r="N237" s="92">
        <v>1</v>
      </c>
      <c r="O237" s="92">
        <v>0.5</v>
      </c>
      <c r="P237" s="88">
        <f t="shared" si="3"/>
        <v>0.15</v>
      </c>
      <c r="Q237" s="67"/>
      <c r="R237" s="68"/>
      <c r="S237" s="68"/>
      <c r="T237" s="68"/>
      <c r="U237" s="68"/>
      <c r="V237" s="68"/>
      <c r="W237" s="68"/>
      <c r="X237" s="68"/>
      <c r="Y237" s="68"/>
      <c r="Z237" s="68"/>
      <c r="AA237" s="68"/>
      <c r="AB237" s="68"/>
      <c r="AC237" s="68"/>
      <c r="AD237" s="68"/>
      <c r="AE237" s="68"/>
      <c r="AF237" s="68"/>
      <c r="AG237" s="68"/>
      <c r="AH237" s="68"/>
      <c r="AI237" s="68"/>
      <c r="AJ237" s="68"/>
      <c r="AK237" s="68"/>
      <c r="AL237" s="68"/>
      <c r="AM237" s="68"/>
      <c r="AN237" s="68"/>
      <c r="AO237" s="68"/>
      <c r="AP237" s="68"/>
      <c r="AQ237" s="68"/>
      <c r="AR237" s="68"/>
      <c r="AS237" s="68"/>
      <c r="AT237" s="68"/>
      <c r="AU237" s="68"/>
      <c r="AV237" s="68"/>
      <c r="AW237" s="68"/>
    </row>
    <row r="238" spans="1:49" ht="15.75">
      <c r="A238" s="84">
        <v>884</v>
      </c>
      <c r="B238" s="89" t="s">
        <v>4024</v>
      </c>
      <c r="C238" s="90" t="s">
        <v>300</v>
      </c>
      <c r="D238" s="91">
        <v>43466</v>
      </c>
      <c r="E238" s="90" t="s">
        <v>1371</v>
      </c>
      <c r="F238" s="90" t="s">
        <v>46</v>
      </c>
      <c r="G238" s="90" t="s">
        <v>300</v>
      </c>
      <c r="H238" s="90" t="s">
        <v>908</v>
      </c>
      <c r="I238" s="92" t="s">
        <v>1372</v>
      </c>
      <c r="J238" s="84" t="s">
        <v>957</v>
      </c>
      <c r="K238" s="84">
        <v>1</v>
      </c>
      <c r="L238" s="92">
        <v>0.5</v>
      </c>
      <c r="M238" s="92">
        <v>1</v>
      </c>
      <c r="N238" s="92">
        <v>1</v>
      </c>
      <c r="O238" s="92">
        <v>0.3</v>
      </c>
      <c r="P238" s="88">
        <f t="shared" si="3"/>
        <v>0.15</v>
      </c>
      <c r="Q238" s="67"/>
      <c r="R238" s="68"/>
      <c r="S238" s="68"/>
      <c r="T238" s="68"/>
      <c r="U238" s="68"/>
      <c r="V238" s="68"/>
      <c r="W238" s="68"/>
      <c r="X238" s="68"/>
      <c r="Y238" s="68"/>
      <c r="Z238" s="68"/>
      <c r="AA238" s="68"/>
      <c r="AB238" s="68"/>
      <c r="AC238" s="68"/>
      <c r="AD238" s="68"/>
      <c r="AE238" s="68"/>
      <c r="AF238" s="68"/>
      <c r="AG238" s="68"/>
      <c r="AH238" s="68"/>
      <c r="AI238" s="68"/>
      <c r="AJ238" s="68"/>
      <c r="AK238" s="68"/>
      <c r="AL238" s="68"/>
      <c r="AM238" s="68"/>
      <c r="AN238" s="68"/>
      <c r="AO238" s="68"/>
      <c r="AP238" s="68"/>
      <c r="AQ238" s="68"/>
      <c r="AR238" s="68"/>
      <c r="AS238" s="68"/>
      <c r="AT238" s="68"/>
      <c r="AU238" s="68"/>
      <c r="AV238" s="68"/>
      <c r="AW238" s="68"/>
    </row>
    <row r="239" spans="1:49" ht="15.75">
      <c r="A239" s="84">
        <v>888</v>
      </c>
      <c r="B239" s="84" t="s">
        <v>1373</v>
      </c>
      <c r="C239" s="90" t="s">
        <v>732</v>
      </c>
      <c r="D239" s="91">
        <v>43593</v>
      </c>
      <c r="E239" s="90" t="s">
        <v>1374</v>
      </c>
      <c r="F239" s="90" t="s">
        <v>6</v>
      </c>
      <c r="G239" s="90" t="s">
        <v>732</v>
      </c>
      <c r="H239" s="89" t="s">
        <v>4160</v>
      </c>
      <c r="I239" s="89" t="s">
        <v>4176</v>
      </c>
      <c r="J239" s="84" t="s">
        <v>963</v>
      </c>
      <c r="K239" s="84">
        <v>1</v>
      </c>
      <c r="L239" s="92">
        <v>0.3</v>
      </c>
      <c r="M239" s="92">
        <v>1</v>
      </c>
      <c r="N239" s="92">
        <v>1</v>
      </c>
      <c r="O239" s="92">
        <v>0.5</v>
      </c>
      <c r="P239" s="88">
        <f t="shared" si="3"/>
        <v>0.15</v>
      </c>
      <c r="Q239" s="67"/>
      <c r="R239" s="68"/>
      <c r="S239" s="68"/>
      <c r="T239" s="68"/>
      <c r="U239" s="68"/>
      <c r="V239" s="68"/>
      <c r="W239" s="68"/>
      <c r="X239" s="68"/>
      <c r="Y239" s="68"/>
      <c r="Z239" s="68"/>
      <c r="AA239" s="68"/>
      <c r="AB239" s="68"/>
      <c r="AC239" s="68"/>
      <c r="AD239" s="68"/>
      <c r="AE239" s="68"/>
      <c r="AF239" s="68"/>
      <c r="AG239" s="68"/>
      <c r="AH239" s="68"/>
      <c r="AI239" s="68"/>
      <c r="AJ239" s="68"/>
      <c r="AK239" s="68"/>
      <c r="AL239" s="68"/>
      <c r="AM239" s="68"/>
      <c r="AN239" s="68"/>
      <c r="AO239" s="68"/>
      <c r="AP239" s="68"/>
      <c r="AQ239" s="68"/>
      <c r="AR239" s="68"/>
      <c r="AS239" s="68"/>
      <c r="AT239" s="68"/>
      <c r="AU239" s="68"/>
      <c r="AV239" s="68"/>
      <c r="AW239" s="68"/>
    </row>
    <row r="240" spans="1:49" ht="15.75">
      <c r="A240" s="84">
        <v>278</v>
      </c>
      <c r="B240" s="85" t="s">
        <v>1375</v>
      </c>
      <c r="C240" s="85" t="s">
        <v>548</v>
      </c>
      <c r="D240" s="85" t="s">
        <v>1376</v>
      </c>
      <c r="E240" s="85" t="s">
        <v>1377</v>
      </c>
      <c r="F240" s="85" t="s">
        <v>6</v>
      </c>
      <c r="G240" s="85" t="s">
        <v>1378</v>
      </c>
      <c r="H240" s="85" t="s">
        <v>908</v>
      </c>
      <c r="I240" s="87" t="s">
        <v>1002</v>
      </c>
      <c r="J240" s="84" t="s">
        <v>927</v>
      </c>
      <c r="K240" s="84">
        <v>2</v>
      </c>
      <c r="L240" s="87" t="s">
        <v>1379</v>
      </c>
      <c r="M240" s="87" t="s">
        <v>911</v>
      </c>
      <c r="N240" s="87" t="s">
        <v>928</v>
      </c>
      <c r="O240" s="87" t="s">
        <v>912</v>
      </c>
      <c r="P240" s="88">
        <f t="shared" si="3"/>
        <v>0.1956881540393475</v>
      </c>
      <c r="Q240" s="68"/>
      <c r="R240" s="68"/>
      <c r="S240" s="68"/>
      <c r="T240" s="68"/>
      <c r="U240" s="68"/>
      <c r="V240" s="68"/>
      <c r="W240" s="68"/>
      <c r="X240" s="68"/>
      <c r="Y240" s="68"/>
      <c r="Z240" s="68"/>
      <c r="AA240" s="68"/>
      <c r="AB240" s="68"/>
      <c r="AC240" s="68"/>
      <c r="AD240" s="68"/>
      <c r="AE240" s="68"/>
      <c r="AF240" s="68"/>
      <c r="AG240" s="68"/>
      <c r="AH240" s="68"/>
      <c r="AI240" s="68"/>
      <c r="AJ240" s="68"/>
      <c r="AK240" s="68"/>
      <c r="AL240" s="68"/>
      <c r="AM240" s="68"/>
      <c r="AN240" s="68"/>
      <c r="AO240" s="68"/>
      <c r="AP240" s="68"/>
      <c r="AQ240" s="68"/>
      <c r="AR240" s="68"/>
      <c r="AS240" s="68"/>
      <c r="AT240" s="68"/>
      <c r="AU240" s="68"/>
      <c r="AV240" s="68"/>
      <c r="AW240" s="68"/>
    </row>
    <row r="241" spans="1:49" ht="15.75">
      <c r="A241" s="84">
        <v>26</v>
      </c>
      <c r="B241" s="85" t="s">
        <v>1380</v>
      </c>
      <c r="C241" s="85" t="s">
        <v>1381</v>
      </c>
      <c r="D241" s="85" t="s">
        <v>1315</v>
      </c>
      <c r="E241" s="85" t="s">
        <v>1382</v>
      </c>
      <c r="F241" s="85" t="s">
        <v>670</v>
      </c>
      <c r="G241" s="85" t="s">
        <v>1381</v>
      </c>
      <c r="H241" s="85" t="s">
        <v>926</v>
      </c>
      <c r="I241" s="86" t="s">
        <v>4190</v>
      </c>
      <c r="J241" s="84" t="s">
        <v>963</v>
      </c>
      <c r="K241" s="84">
        <v>1</v>
      </c>
      <c r="L241" s="87" t="s">
        <v>928</v>
      </c>
      <c r="M241" s="87" t="s">
        <v>911</v>
      </c>
      <c r="N241" s="87" t="s">
        <v>911</v>
      </c>
      <c r="O241" s="87" t="s">
        <v>928</v>
      </c>
      <c r="P241" s="88">
        <f t="shared" si="3"/>
        <v>0.25</v>
      </c>
      <c r="Q241" s="71"/>
      <c r="R241" s="68"/>
      <c r="S241" s="68"/>
      <c r="T241" s="68"/>
      <c r="U241" s="68"/>
      <c r="V241" s="68"/>
      <c r="W241" s="68"/>
      <c r="X241" s="68"/>
      <c r="Y241" s="68"/>
      <c r="Z241" s="68"/>
      <c r="AA241" s="68"/>
      <c r="AB241" s="68"/>
      <c r="AC241" s="68"/>
      <c r="AD241" s="68"/>
      <c r="AE241" s="68"/>
      <c r="AF241" s="68"/>
      <c r="AG241" s="68"/>
      <c r="AH241" s="68"/>
      <c r="AI241" s="68"/>
      <c r="AJ241" s="68"/>
      <c r="AK241" s="68"/>
      <c r="AL241" s="68"/>
      <c r="AM241" s="68"/>
      <c r="AN241" s="68"/>
      <c r="AO241" s="68"/>
      <c r="AP241" s="68"/>
      <c r="AQ241" s="68"/>
      <c r="AR241" s="68"/>
      <c r="AS241" s="68"/>
      <c r="AT241" s="68"/>
      <c r="AU241" s="68"/>
      <c r="AV241" s="68"/>
      <c r="AW241" s="68"/>
    </row>
    <row r="242" spans="1:49" ht="15.75">
      <c r="A242" s="84">
        <v>83</v>
      </c>
      <c r="B242" s="85" t="s">
        <v>44</v>
      </c>
      <c r="C242" s="85" t="s">
        <v>43</v>
      </c>
      <c r="D242" s="85" t="s">
        <v>943</v>
      </c>
      <c r="E242" s="85" t="s">
        <v>1383</v>
      </c>
      <c r="F242" s="85" t="s">
        <v>26</v>
      </c>
      <c r="G242" s="85" t="s">
        <v>43</v>
      </c>
      <c r="H242" s="85" t="s">
        <v>926</v>
      </c>
      <c r="I242" s="86" t="s">
        <v>4191</v>
      </c>
      <c r="J242" s="84">
        <v>1</v>
      </c>
      <c r="K242" s="84">
        <v>1</v>
      </c>
      <c r="L242" s="87" t="s">
        <v>928</v>
      </c>
      <c r="M242" s="87" t="s">
        <v>911</v>
      </c>
      <c r="N242" s="87" t="s">
        <v>911</v>
      </c>
      <c r="O242" s="87" t="s">
        <v>928</v>
      </c>
      <c r="P242" s="88">
        <f t="shared" si="3"/>
        <v>0.25</v>
      </c>
      <c r="Q242" s="68"/>
      <c r="R242" s="68"/>
      <c r="S242" s="68"/>
      <c r="T242" s="68"/>
      <c r="U242" s="68"/>
      <c r="V242" s="68"/>
      <c r="W242" s="68"/>
      <c r="X242" s="68"/>
      <c r="Y242" s="68"/>
      <c r="Z242" s="68"/>
      <c r="AA242" s="68"/>
      <c r="AB242" s="68"/>
      <c r="AC242" s="68"/>
      <c r="AD242" s="68"/>
      <c r="AE242" s="68"/>
      <c r="AF242" s="68"/>
      <c r="AG242" s="68"/>
      <c r="AH242" s="68"/>
      <c r="AI242" s="68"/>
      <c r="AJ242" s="68"/>
      <c r="AK242" s="68"/>
      <c r="AL242" s="68"/>
      <c r="AM242" s="68"/>
      <c r="AN242" s="68"/>
      <c r="AO242" s="68"/>
      <c r="AP242" s="68"/>
      <c r="AQ242" s="68"/>
      <c r="AR242" s="68"/>
      <c r="AS242" s="68"/>
      <c r="AT242" s="68"/>
      <c r="AU242" s="68"/>
      <c r="AV242" s="68"/>
      <c r="AW242" s="68"/>
    </row>
    <row r="243" spans="1:49" ht="15.75">
      <c r="A243" s="84">
        <v>128</v>
      </c>
      <c r="B243" s="85" t="s">
        <v>1384</v>
      </c>
      <c r="C243" s="85" t="s">
        <v>1385</v>
      </c>
      <c r="D243" s="85" t="s">
        <v>1386</v>
      </c>
      <c r="E243" s="85" t="s">
        <v>1387</v>
      </c>
      <c r="F243" s="85" t="s">
        <v>6</v>
      </c>
      <c r="G243" s="85" t="s">
        <v>1388</v>
      </c>
      <c r="H243" s="85" t="s">
        <v>926</v>
      </c>
      <c r="I243" s="86" t="s">
        <v>4192</v>
      </c>
      <c r="J243" s="84">
        <v>1</v>
      </c>
      <c r="K243" s="84">
        <v>1</v>
      </c>
      <c r="L243" s="87" t="s">
        <v>928</v>
      </c>
      <c r="M243" s="87" t="s">
        <v>911</v>
      </c>
      <c r="N243" s="87" t="s">
        <v>911</v>
      </c>
      <c r="O243" s="87" t="s">
        <v>928</v>
      </c>
      <c r="P243" s="88">
        <f t="shared" si="3"/>
        <v>0.25</v>
      </c>
      <c r="Q243" s="67"/>
      <c r="R243" s="68"/>
      <c r="S243" s="68"/>
      <c r="T243" s="68"/>
      <c r="U243" s="68"/>
      <c r="V243" s="68"/>
      <c r="W243" s="68"/>
      <c r="X243" s="68"/>
      <c r="Y243" s="68"/>
      <c r="Z243" s="68"/>
      <c r="AA243" s="68"/>
      <c r="AB243" s="68"/>
      <c r="AC243" s="68"/>
      <c r="AD243" s="68"/>
      <c r="AE243" s="68"/>
      <c r="AF243" s="68"/>
      <c r="AG243" s="68"/>
      <c r="AH243" s="68"/>
      <c r="AI243" s="68"/>
      <c r="AJ243" s="68"/>
      <c r="AK243" s="68"/>
      <c r="AL243" s="68"/>
      <c r="AM243" s="68"/>
      <c r="AN243" s="68"/>
      <c r="AO243" s="68"/>
      <c r="AP243" s="68"/>
      <c r="AQ243" s="68"/>
      <c r="AR243" s="68"/>
      <c r="AS243" s="68"/>
      <c r="AT243" s="68"/>
      <c r="AU243" s="68"/>
      <c r="AV243" s="68"/>
      <c r="AW243" s="68"/>
    </row>
    <row r="244" spans="1:49" ht="15.75">
      <c r="A244" s="84">
        <v>381</v>
      </c>
      <c r="B244" s="85" t="s">
        <v>116</v>
      </c>
      <c r="C244" s="85" t="s">
        <v>113</v>
      </c>
      <c r="D244" s="85" t="s">
        <v>1389</v>
      </c>
      <c r="E244" s="85" t="s">
        <v>1390</v>
      </c>
      <c r="F244" s="85" t="s">
        <v>26</v>
      </c>
      <c r="G244" s="85" t="s">
        <v>113</v>
      </c>
      <c r="H244" s="85" t="s">
        <v>926</v>
      </c>
      <c r="I244" s="86" t="s">
        <v>4174</v>
      </c>
      <c r="J244" s="84">
        <v>1</v>
      </c>
      <c r="K244" s="84">
        <v>1</v>
      </c>
      <c r="L244" s="87" t="s">
        <v>928</v>
      </c>
      <c r="M244" s="87" t="s">
        <v>911</v>
      </c>
      <c r="N244" s="87" t="s">
        <v>911</v>
      </c>
      <c r="O244" s="87" t="s">
        <v>928</v>
      </c>
      <c r="P244" s="88">
        <f t="shared" si="3"/>
        <v>0.25</v>
      </c>
      <c r="Q244" s="67"/>
      <c r="R244" s="68"/>
      <c r="S244" s="68"/>
      <c r="T244" s="68"/>
      <c r="U244" s="68"/>
      <c r="V244" s="68"/>
      <c r="W244" s="68"/>
      <c r="X244" s="68"/>
      <c r="Y244" s="68"/>
      <c r="Z244" s="68"/>
      <c r="AA244" s="68"/>
      <c r="AB244" s="68"/>
      <c r="AC244" s="68"/>
      <c r="AD244" s="68"/>
      <c r="AE244" s="68"/>
      <c r="AF244" s="68"/>
      <c r="AG244" s="68"/>
      <c r="AH244" s="68"/>
      <c r="AI244" s="68"/>
      <c r="AJ244" s="68"/>
      <c r="AK244" s="68"/>
      <c r="AL244" s="68"/>
      <c r="AM244" s="68"/>
      <c r="AN244" s="68"/>
      <c r="AO244" s="68"/>
      <c r="AP244" s="68"/>
      <c r="AQ244" s="68"/>
      <c r="AR244" s="68"/>
      <c r="AS244" s="68"/>
      <c r="AT244" s="68"/>
      <c r="AU244" s="68"/>
      <c r="AV244" s="68"/>
      <c r="AW244" s="68"/>
    </row>
    <row r="245" spans="1:49" ht="16.5">
      <c r="A245" s="84">
        <v>506</v>
      </c>
      <c r="B245" s="85" t="s">
        <v>1391</v>
      </c>
      <c r="C245" s="93" t="s">
        <v>548</v>
      </c>
      <c r="D245" s="85" t="s">
        <v>1392</v>
      </c>
      <c r="E245" s="85" t="s">
        <v>1362</v>
      </c>
      <c r="F245" s="85" t="s">
        <v>6</v>
      </c>
      <c r="G245" s="85" t="s">
        <v>1393</v>
      </c>
      <c r="H245" s="85" t="s">
        <v>926</v>
      </c>
      <c r="I245" s="86" t="s">
        <v>4192</v>
      </c>
      <c r="J245" s="84">
        <v>1</v>
      </c>
      <c r="K245" s="84">
        <v>1</v>
      </c>
      <c r="L245" s="87" t="s">
        <v>928</v>
      </c>
      <c r="M245" s="87" t="s">
        <v>911</v>
      </c>
      <c r="N245" s="87" t="s">
        <v>911</v>
      </c>
      <c r="O245" s="87" t="s">
        <v>928</v>
      </c>
      <c r="P245" s="88">
        <f t="shared" si="3"/>
        <v>0.25</v>
      </c>
      <c r="Q245" s="68"/>
      <c r="R245" s="68"/>
      <c r="S245" s="68"/>
      <c r="T245" s="68"/>
      <c r="U245" s="68"/>
      <c r="V245" s="68"/>
      <c r="W245" s="68"/>
      <c r="X245" s="68"/>
      <c r="Y245" s="68"/>
      <c r="Z245" s="68"/>
      <c r="AA245" s="68"/>
      <c r="AB245" s="68"/>
      <c r="AC245" s="68"/>
      <c r="AD245" s="68"/>
      <c r="AE245" s="68"/>
      <c r="AF245" s="68"/>
      <c r="AG245" s="68"/>
      <c r="AH245" s="68"/>
      <c r="AI245" s="68"/>
      <c r="AJ245" s="68"/>
      <c r="AK245" s="68"/>
      <c r="AL245" s="68"/>
      <c r="AM245" s="68"/>
      <c r="AN245" s="68"/>
      <c r="AO245" s="68"/>
      <c r="AP245" s="68"/>
      <c r="AQ245" s="68"/>
      <c r="AR245" s="68"/>
      <c r="AS245" s="68"/>
      <c r="AT245" s="68"/>
      <c r="AU245" s="68"/>
      <c r="AV245" s="68"/>
      <c r="AW245" s="68"/>
    </row>
    <row r="246" spans="1:49" ht="15.75">
      <c r="A246" s="84">
        <v>611</v>
      </c>
      <c r="B246" s="89" t="s">
        <v>4025</v>
      </c>
      <c r="C246" s="90" t="s">
        <v>732</v>
      </c>
      <c r="D246" s="91">
        <v>44089</v>
      </c>
      <c r="E246" s="90" t="s">
        <v>1394</v>
      </c>
      <c r="F246" s="90" t="s">
        <v>6</v>
      </c>
      <c r="G246" s="90" t="s">
        <v>732</v>
      </c>
      <c r="H246" s="89" t="s">
        <v>4160</v>
      </c>
      <c r="I246" s="89" t="s">
        <v>4185</v>
      </c>
      <c r="J246" s="84" t="s">
        <v>963</v>
      </c>
      <c r="K246" s="84">
        <v>1</v>
      </c>
      <c r="L246" s="92">
        <v>0.5</v>
      </c>
      <c r="M246" s="92">
        <v>1</v>
      </c>
      <c r="N246" s="92">
        <v>1</v>
      </c>
      <c r="O246" s="92">
        <v>0.5</v>
      </c>
      <c r="P246" s="88">
        <f t="shared" si="3"/>
        <v>0.25</v>
      </c>
      <c r="Q246" s="67"/>
      <c r="R246" s="68"/>
      <c r="S246" s="68"/>
      <c r="T246" s="68"/>
      <c r="U246" s="68"/>
      <c r="V246" s="68"/>
      <c r="W246" s="68"/>
      <c r="X246" s="68"/>
      <c r="Y246" s="68"/>
      <c r="Z246" s="68"/>
      <c r="AA246" s="68"/>
      <c r="AB246" s="68"/>
      <c r="AC246" s="68"/>
      <c r="AD246" s="68"/>
      <c r="AE246" s="68"/>
      <c r="AF246" s="68"/>
      <c r="AG246" s="68"/>
      <c r="AH246" s="68"/>
      <c r="AI246" s="68"/>
      <c r="AJ246" s="68"/>
      <c r="AK246" s="68"/>
      <c r="AL246" s="68"/>
      <c r="AM246" s="68"/>
      <c r="AN246" s="68"/>
      <c r="AO246" s="68"/>
      <c r="AP246" s="68"/>
      <c r="AQ246" s="68"/>
      <c r="AR246" s="68"/>
      <c r="AS246" s="68"/>
      <c r="AT246" s="68"/>
      <c r="AU246" s="68"/>
      <c r="AV246" s="68"/>
      <c r="AW246" s="68"/>
    </row>
    <row r="247" spans="1:49" ht="15.75">
      <c r="A247" s="84">
        <v>617</v>
      </c>
      <c r="B247" s="84" t="s">
        <v>386</v>
      </c>
      <c r="C247" s="90" t="s">
        <v>383</v>
      </c>
      <c r="D247" s="91">
        <v>44078</v>
      </c>
      <c r="E247" s="84" t="s">
        <v>1395</v>
      </c>
      <c r="F247" s="90" t="s">
        <v>6</v>
      </c>
      <c r="G247" s="90" t="s">
        <v>383</v>
      </c>
      <c r="H247" s="90" t="s">
        <v>1396</v>
      </c>
      <c r="I247" s="92" t="s">
        <v>1002</v>
      </c>
      <c r="J247" s="84" t="s">
        <v>1397</v>
      </c>
      <c r="K247" s="84">
        <v>2</v>
      </c>
      <c r="L247" s="92">
        <v>1</v>
      </c>
      <c r="M247" s="92">
        <v>1</v>
      </c>
      <c r="N247" s="92">
        <v>0.5</v>
      </c>
      <c r="O247" s="92">
        <v>0.5</v>
      </c>
      <c r="P247" s="88">
        <f t="shared" si="3"/>
        <v>0.25</v>
      </c>
      <c r="Q247" s="67"/>
      <c r="R247" s="72"/>
      <c r="S247" s="72"/>
      <c r="T247" s="68"/>
      <c r="U247" s="68"/>
      <c r="V247" s="68"/>
      <c r="W247" s="68"/>
      <c r="X247" s="68"/>
      <c r="Y247" s="68"/>
      <c r="Z247" s="68"/>
      <c r="AA247" s="68"/>
      <c r="AB247" s="68"/>
      <c r="AC247" s="68"/>
      <c r="AD247" s="68"/>
      <c r="AE247" s="68"/>
      <c r="AF247" s="68"/>
      <c r="AG247" s="68"/>
      <c r="AH247" s="68"/>
      <c r="AI247" s="68"/>
      <c r="AJ247" s="68"/>
      <c r="AK247" s="68"/>
      <c r="AL247" s="68"/>
      <c r="AM247" s="68"/>
      <c r="AN247" s="68"/>
      <c r="AO247" s="68"/>
      <c r="AP247" s="68"/>
      <c r="AQ247" s="68"/>
      <c r="AR247" s="68"/>
      <c r="AS247" s="68"/>
      <c r="AT247" s="68"/>
      <c r="AU247" s="68"/>
      <c r="AV247" s="68"/>
      <c r="AW247" s="68"/>
    </row>
    <row r="248" spans="1:49" ht="15.75">
      <c r="A248" s="84">
        <v>622</v>
      </c>
      <c r="B248" s="90" t="s">
        <v>1398</v>
      </c>
      <c r="C248" s="90" t="s">
        <v>732</v>
      </c>
      <c r="D248" s="91">
        <v>44068</v>
      </c>
      <c r="E248" s="90" t="s">
        <v>1399</v>
      </c>
      <c r="F248" s="90" t="s">
        <v>6</v>
      </c>
      <c r="G248" s="90" t="s">
        <v>732</v>
      </c>
      <c r="H248" s="89" t="s">
        <v>4160</v>
      </c>
      <c r="I248" s="89" t="s">
        <v>4179</v>
      </c>
      <c r="J248" s="84" t="s">
        <v>963</v>
      </c>
      <c r="K248" s="84">
        <v>1</v>
      </c>
      <c r="L248" s="92">
        <v>0.5</v>
      </c>
      <c r="M248" s="92">
        <v>1</v>
      </c>
      <c r="N248" s="92">
        <v>1</v>
      </c>
      <c r="O248" s="92">
        <v>0.5</v>
      </c>
      <c r="P248" s="88">
        <f t="shared" si="3"/>
        <v>0.25</v>
      </c>
      <c r="Q248" s="67"/>
      <c r="R248" s="68"/>
      <c r="S248" s="68"/>
      <c r="T248" s="68"/>
      <c r="U248" s="68"/>
      <c r="V248" s="68"/>
      <c r="W248" s="68"/>
      <c r="X248" s="68"/>
      <c r="Y248" s="68"/>
      <c r="Z248" s="68"/>
      <c r="AA248" s="68"/>
      <c r="AB248" s="68"/>
      <c r="AC248" s="68"/>
      <c r="AD248" s="68"/>
      <c r="AE248" s="68"/>
      <c r="AF248" s="68"/>
      <c r="AG248" s="68"/>
      <c r="AH248" s="68"/>
      <c r="AI248" s="68"/>
      <c r="AJ248" s="68"/>
      <c r="AK248" s="68"/>
      <c r="AL248" s="68"/>
      <c r="AM248" s="68"/>
      <c r="AN248" s="68"/>
      <c r="AO248" s="68"/>
      <c r="AP248" s="68"/>
      <c r="AQ248" s="68"/>
      <c r="AR248" s="68"/>
      <c r="AS248" s="68"/>
      <c r="AT248" s="68"/>
      <c r="AU248" s="68"/>
      <c r="AV248" s="68"/>
      <c r="AW248" s="68"/>
    </row>
    <row r="249" spans="1:49" ht="15.75">
      <c r="A249" s="84">
        <v>658</v>
      </c>
      <c r="B249" s="90" t="s">
        <v>1400</v>
      </c>
      <c r="C249" s="90" t="s">
        <v>1401</v>
      </c>
      <c r="D249" s="91">
        <v>43992</v>
      </c>
      <c r="E249" s="90" t="s">
        <v>1402</v>
      </c>
      <c r="F249" s="90" t="s">
        <v>26</v>
      </c>
      <c r="G249" s="90" t="s">
        <v>1401</v>
      </c>
      <c r="H249" s="89" t="s">
        <v>4160</v>
      </c>
      <c r="I249" s="89" t="s">
        <v>4193</v>
      </c>
      <c r="J249" s="84">
        <v>1</v>
      </c>
      <c r="K249" s="84">
        <v>1</v>
      </c>
      <c r="L249" s="92">
        <v>0.5</v>
      </c>
      <c r="M249" s="92">
        <v>1</v>
      </c>
      <c r="N249" s="92">
        <v>1</v>
      </c>
      <c r="O249" s="92">
        <v>0.5</v>
      </c>
      <c r="P249" s="88">
        <f t="shared" si="3"/>
        <v>0.25</v>
      </c>
      <c r="Q249" s="68"/>
      <c r="R249" s="68"/>
      <c r="S249" s="68"/>
      <c r="T249" s="68"/>
      <c r="U249" s="68"/>
      <c r="V249" s="68"/>
      <c r="W249" s="68"/>
      <c r="X249" s="68"/>
      <c r="Y249" s="68"/>
      <c r="Z249" s="68"/>
      <c r="AA249" s="68"/>
      <c r="AB249" s="68"/>
      <c r="AC249" s="68"/>
      <c r="AD249" s="68"/>
      <c r="AE249" s="68"/>
      <c r="AF249" s="68"/>
      <c r="AG249" s="68"/>
      <c r="AH249" s="68"/>
      <c r="AI249" s="68"/>
      <c r="AJ249" s="68"/>
      <c r="AK249" s="68"/>
      <c r="AL249" s="68"/>
      <c r="AM249" s="68"/>
      <c r="AN249" s="68"/>
      <c r="AO249" s="68"/>
      <c r="AP249" s="68"/>
      <c r="AQ249" s="68"/>
      <c r="AR249" s="68"/>
      <c r="AS249" s="68"/>
      <c r="AT249" s="68"/>
      <c r="AU249" s="68"/>
      <c r="AV249" s="68"/>
      <c r="AW249" s="68"/>
    </row>
    <row r="250" spans="1:49" ht="15.75">
      <c r="A250" s="84">
        <v>679</v>
      </c>
      <c r="B250" s="90" t="s">
        <v>1403</v>
      </c>
      <c r="C250" s="90" t="s">
        <v>732</v>
      </c>
      <c r="D250" s="91">
        <v>43951</v>
      </c>
      <c r="E250" s="89" t="s">
        <v>4026</v>
      </c>
      <c r="F250" s="90" t="s">
        <v>6</v>
      </c>
      <c r="G250" s="90" t="s">
        <v>732</v>
      </c>
      <c r="H250" s="89" t="s">
        <v>4160</v>
      </c>
      <c r="I250" s="89" t="s">
        <v>4179</v>
      </c>
      <c r="J250" s="84" t="s">
        <v>927</v>
      </c>
      <c r="K250" s="84">
        <v>1</v>
      </c>
      <c r="L250" s="92">
        <v>0.5</v>
      </c>
      <c r="M250" s="92">
        <v>1</v>
      </c>
      <c r="N250" s="92">
        <v>1</v>
      </c>
      <c r="O250" s="92">
        <v>0.5</v>
      </c>
      <c r="P250" s="88">
        <f t="shared" si="3"/>
        <v>0.25</v>
      </c>
      <c r="Q250" s="68"/>
      <c r="R250" s="68"/>
      <c r="S250" s="68"/>
      <c r="T250" s="68"/>
      <c r="U250" s="68"/>
      <c r="V250" s="68"/>
      <c r="W250" s="68"/>
      <c r="X250" s="68"/>
      <c r="Y250" s="68"/>
      <c r="Z250" s="68"/>
      <c r="AA250" s="68"/>
      <c r="AB250" s="68"/>
      <c r="AC250" s="68"/>
      <c r="AD250" s="68"/>
      <c r="AE250" s="68"/>
      <c r="AF250" s="68"/>
      <c r="AG250" s="68"/>
      <c r="AH250" s="68"/>
      <c r="AI250" s="68"/>
      <c r="AJ250" s="68"/>
      <c r="AK250" s="68"/>
      <c r="AL250" s="68"/>
      <c r="AM250" s="68"/>
      <c r="AN250" s="68"/>
      <c r="AO250" s="68"/>
      <c r="AP250" s="68"/>
      <c r="AQ250" s="68"/>
      <c r="AR250" s="68"/>
      <c r="AS250" s="68"/>
      <c r="AT250" s="68"/>
      <c r="AU250" s="68"/>
      <c r="AV250" s="68"/>
      <c r="AW250" s="68"/>
    </row>
    <row r="251" spans="1:49" ht="15.75">
      <c r="A251" s="84">
        <v>682</v>
      </c>
      <c r="B251" s="89" t="s">
        <v>4027</v>
      </c>
      <c r="C251" s="90" t="s">
        <v>1361</v>
      </c>
      <c r="D251" s="91">
        <v>43930</v>
      </c>
      <c r="E251" s="90" t="s">
        <v>982</v>
      </c>
      <c r="F251" s="90" t="s">
        <v>6</v>
      </c>
      <c r="G251" s="90" t="s">
        <v>1361</v>
      </c>
      <c r="H251" s="89" t="s">
        <v>4160</v>
      </c>
      <c r="I251" s="89" t="s">
        <v>4179</v>
      </c>
      <c r="J251" s="84" t="s">
        <v>918</v>
      </c>
      <c r="K251" s="84">
        <v>1</v>
      </c>
      <c r="L251" s="92">
        <v>0.5</v>
      </c>
      <c r="M251" s="92">
        <v>1</v>
      </c>
      <c r="N251" s="92">
        <v>1</v>
      </c>
      <c r="O251" s="92">
        <v>0.5</v>
      </c>
      <c r="P251" s="88">
        <f t="shared" si="3"/>
        <v>0.25</v>
      </c>
      <c r="Q251" s="68"/>
      <c r="R251" s="68"/>
      <c r="S251" s="68"/>
      <c r="T251" s="68"/>
      <c r="U251" s="68"/>
      <c r="V251" s="68"/>
      <c r="W251" s="68"/>
      <c r="X251" s="68"/>
      <c r="Y251" s="68"/>
      <c r="Z251" s="68"/>
      <c r="AA251" s="68"/>
      <c r="AB251" s="68"/>
      <c r="AC251" s="68"/>
      <c r="AD251" s="68"/>
      <c r="AE251" s="68"/>
      <c r="AF251" s="68"/>
      <c r="AG251" s="68"/>
      <c r="AH251" s="68"/>
      <c r="AI251" s="68"/>
      <c r="AJ251" s="68"/>
      <c r="AK251" s="68"/>
      <c r="AL251" s="68"/>
      <c r="AM251" s="68"/>
      <c r="AN251" s="68"/>
      <c r="AO251" s="68"/>
      <c r="AP251" s="68"/>
      <c r="AQ251" s="68"/>
      <c r="AR251" s="68"/>
      <c r="AS251" s="68"/>
      <c r="AT251" s="68"/>
      <c r="AU251" s="68"/>
      <c r="AV251" s="68"/>
      <c r="AW251" s="68"/>
    </row>
    <row r="252" spans="1:49" ht="15.75">
      <c r="A252" s="84">
        <v>738</v>
      </c>
      <c r="B252" s="89" t="s">
        <v>4194</v>
      </c>
      <c r="C252" s="90" t="s">
        <v>214</v>
      </c>
      <c r="D252" s="91">
        <v>43785</v>
      </c>
      <c r="E252" s="90" t="s">
        <v>1404</v>
      </c>
      <c r="F252" s="90" t="s">
        <v>215</v>
      </c>
      <c r="G252" s="90" t="s">
        <v>214</v>
      </c>
      <c r="H252" s="89" t="s">
        <v>4160</v>
      </c>
      <c r="I252" s="89" t="s">
        <v>4183</v>
      </c>
      <c r="J252" s="84" t="s">
        <v>909</v>
      </c>
      <c r="K252" s="84">
        <v>1</v>
      </c>
      <c r="L252" s="92">
        <v>0.5</v>
      </c>
      <c r="M252" s="92">
        <v>1</v>
      </c>
      <c r="N252" s="92">
        <v>1</v>
      </c>
      <c r="O252" s="92">
        <v>0.5</v>
      </c>
      <c r="P252" s="88">
        <f t="shared" si="3"/>
        <v>0.25</v>
      </c>
      <c r="Q252" s="68"/>
      <c r="R252" s="68"/>
      <c r="S252" s="68"/>
      <c r="T252" s="68"/>
      <c r="U252" s="68"/>
      <c r="V252" s="68"/>
      <c r="W252" s="68"/>
      <c r="X252" s="68"/>
      <c r="Y252" s="68"/>
      <c r="Z252" s="68"/>
      <c r="AA252" s="68"/>
      <c r="AB252" s="68"/>
      <c r="AC252" s="68"/>
      <c r="AD252" s="68"/>
      <c r="AE252" s="68"/>
      <c r="AF252" s="68"/>
      <c r="AG252" s="68"/>
      <c r="AH252" s="68"/>
      <c r="AI252" s="68"/>
      <c r="AJ252" s="68"/>
      <c r="AK252" s="68"/>
      <c r="AL252" s="68"/>
      <c r="AM252" s="68"/>
      <c r="AN252" s="68"/>
      <c r="AO252" s="68"/>
      <c r="AP252" s="68"/>
      <c r="AQ252" s="68"/>
      <c r="AR252" s="68"/>
      <c r="AS252" s="68"/>
      <c r="AT252" s="68"/>
      <c r="AU252" s="68"/>
      <c r="AV252" s="68"/>
      <c r="AW252" s="68"/>
    </row>
    <row r="253" spans="1:49" ht="15.75">
      <c r="A253" s="84">
        <v>739</v>
      </c>
      <c r="B253" s="89" t="s">
        <v>4195</v>
      </c>
      <c r="C253" s="90" t="s">
        <v>214</v>
      </c>
      <c r="D253" s="91">
        <v>43785</v>
      </c>
      <c r="E253" s="90" t="s">
        <v>1005</v>
      </c>
      <c r="F253" s="90" t="s">
        <v>215</v>
      </c>
      <c r="G253" s="90" t="s">
        <v>214</v>
      </c>
      <c r="H253" s="89" t="s">
        <v>4160</v>
      </c>
      <c r="I253" s="89" t="s">
        <v>4183</v>
      </c>
      <c r="J253" s="84" t="s">
        <v>909</v>
      </c>
      <c r="K253" s="84">
        <v>1</v>
      </c>
      <c r="L253" s="92">
        <v>0.5</v>
      </c>
      <c r="M253" s="92">
        <v>1</v>
      </c>
      <c r="N253" s="92">
        <v>1</v>
      </c>
      <c r="O253" s="92">
        <v>0.5</v>
      </c>
      <c r="P253" s="88">
        <f t="shared" si="3"/>
        <v>0.25</v>
      </c>
      <c r="Q253" s="68"/>
      <c r="R253" s="68"/>
      <c r="S253" s="68"/>
      <c r="T253" s="68"/>
      <c r="U253" s="68"/>
      <c r="V253" s="68"/>
      <c r="W253" s="68"/>
      <c r="X253" s="68"/>
      <c r="Y253" s="68"/>
      <c r="Z253" s="68"/>
      <c r="AA253" s="68"/>
      <c r="AB253" s="68"/>
      <c r="AC253" s="68"/>
      <c r="AD253" s="68"/>
      <c r="AE253" s="68"/>
      <c r="AF253" s="68"/>
      <c r="AG253" s="68"/>
      <c r="AH253" s="68"/>
      <c r="AI253" s="68"/>
      <c r="AJ253" s="68"/>
      <c r="AK253" s="68"/>
      <c r="AL253" s="68"/>
      <c r="AM253" s="68"/>
      <c r="AN253" s="68"/>
      <c r="AO253" s="68"/>
      <c r="AP253" s="68"/>
      <c r="AQ253" s="68"/>
      <c r="AR253" s="68"/>
      <c r="AS253" s="68"/>
      <c r="AT253" s="68"/>
      <c r="AU253" s="68"/>
      <c r="AV253" s="68"/>
      <c r="AW253" s="68"/>
    </row>
    <row r="254" spans="1:49" ht="15.75">
      <c r="A254" s="84">
        <v>741</v>
      </c>
      <c r="B254" s="89" t="s">
        <v>4196</v>
      </c>
      <c r="C254" s="90" t="s">
        <v>214</v>
      </c>
      <c r="D254" s="91">
        <v>43784</v>
      </c>
      <c r="E254" s="90" t="s">
        <v>1405</v>
      </c>
      <c r="F254" s="90" t="s">
        <v>215</v>
      </c>
      <c r="G254" s="90" t="s">
        <v>214</v>
      </c>
      <c r="H254" s="89" t="s">
        <v>4160</v>
      </c>
      <c r="I254" s="89" t="s">
        <v>4183</v>
      </c>
      <c r="J254" s="84" t="s">
        <v>918</v>
      </c>
      <c r="K254" s="84">
        <v>1</v>
      </c>
      <c r="L254" s="92">
        <v>0.5</v>
      </c>
      <c r="M254" s="92">
        <v>1</v>
      </c>
      <c r="N254" s="92">
        <v>1</v>
      </c>
      <c r="O254" s="92">
        <v>0.5</v>
      </c>
      <c r="P254" s="88">
        <f t="shared" si="3"/>
        <v>0.25</v>
      </c>
      <c r="Q254" s="68"/>
      <c r="R254" s="68"/>
      <c r="S254" s="68"/>
      <c r="T254" s="68"/>
      <c r="U254" s="68"/>
      <c r="V254" s="68"/>
      <c r="W254" s="68"/>
      <c r="X254" s="68"/>
      <c r="Y254" s="68"/>
      <c r="Z254" s="68"/>
      <c r="AA254" s="68"/>
      <c r="AB254" s="68"/>
      <c r="AC254" s="68"/>
      <c r="AD254" s="68"/>
      <c r="AE254" s="68"/>
      <c r="AF254" s="68"/>
      <c r="AG254" s="68"/>
      <c r="AH254" s="68"/>
      <c r="AI254" s="68"/>
      <c r="AJ254" s="68"/>
      <c r="AK254" s="68"/>
      <c r="AL254" s="68"/>
      <c r="AM254" s="68"/>
      <c r="AN254" s="68"/>
      <c r="AO254" s="68"/>
      <c r="AP254" s="68"/>
      <c r="AQ254" s="68"/>
      <c r="AR254" s="68"/>
      <c r="AS254" s="68"/>
      <c r="AT254" s="68"/>
      <c r="AU254" s="68"/>
      <c r="AV254" s="68"/>
      <c r="AW254" s="68"/>
    </row>
    <row r="255" spans="1:49" ht="15.75">
      <c r="A255" s="84">
        <v>761</v>
      </c>
      <c r="B255" s="90" t="s">
        <v>1406</v>
      </c>
      <c r="C255" s="90" t="s">
        <v>1361</v>
      </c>
      <c r="D255" s="91">
        <v>43758</v>
      </c>
      <c r="E255" s="90" t="s">
        <v>1272</v>
      </c>
      <c r="F255" s="90" t="s">
        <v>6</v>
      </c>
      <c r="G255" s="90" t="s">
        <v>1361</v>
      </c>
      <c r="H255" s="89" t="s">
        <v>4160</v>
      </c>
      <c r="I255" s="89" t="s">
        <v>4179</v>
      </c>
      <c r="J255" s="84" t="s">
        <v>909</v>
      </c>
      <c r="K255" s="84">
        <v>1</v>
      </c>
      <c r="L255" s="92">
        <v>0.5</v>
      </c>
      <c r="M255" s="92">
        <v>1</v>
      </c>
      <c r="N255" s="92">
        <v>1</v>
      </c>
      <c r="O255" s="92">
        <v>0.5</v>
      </c>
      <c r="P255" s="88">
        <f t="shared" si="3"/>
        <v>0.25</v>
      </c>
      <c r="Q255" s="68"/>
      <c r="R255" s="68"/>
      <c r="S255" s="68"/>
      <c r="T255" s="68"/>
      <c r="U255" s="68"/>
      <c r="V255" s="68"/>
      <c r="W255" s="68"/>
      <c r="X255" s="68"/>
      <c r="Y255" s="68"/>
      <c r="Z255" s="68"/>
      <c r="AA255" s="68"/>
      <c r="AB255" s="68"/>
      <c r="AC255" s="68"/>
      <c r="AD255" s="68"/>
      <c r="AE255" s="68"/>
      <c r="AF255" s="68"/>
      <c r="AG255" s="68"/>
      <c r="AH255" s="68"/>
      <c r="AI255" s="68"/>
      <c r="AJ255" s="68"/>
      <c r="AK255" s="68"/>
      <c r="AL255" s="68"/>
      <c r="AM255" s="68"/>
      <c r="AN255" s="68"/>
      <c r="AO255" s="68"/>
      <c r="AP255" s="68"/>
      <c r="AQ255" s="68"/>
      <c r="AR255" s="68"/>
      <c r="AS255" s="68"/>
      <c r="AT255" s="68"/>
      <c r="AU255" s="68"/>
      <c r="AV255" s="68"/>
      <c r="AW255" s="68"/>
    </row>
    <row r="256" spans="1:49" ht="15.75">
      <c r="A256" s="84">
        <v>763</v>
      </c>
      <c r="B256" s="90" t="s">
        <v>1407</v>
      </c>
      <c r="C256" s="90" t="s">
        <v>1361</v>
      </c>
      <c r="D256" s="91">
        <v>43750</v>
      </c>
      <c r="E256" s="90" t="s">
        <v>1408</v>
      </c>
      <c r="F256" s="90" t="s">
        <v>6</v>
      </c>
      <c r="G256" s="90" t="s">
        <v>1361</v>
      </c>
      <c r="H256" s="89" t="s">
        <v>4160</v>
      </c>
      <c r="I256" s="89" t="s">
        <v>4179</v>
      </c>
      <c r="J256" s="84" t="s">
        <v>918</v>
      </c>
      <c r="K256" s="84">
        <v>1</v>
      </c>
      <c r="L256" s="92">
        <v>0.5</v>
      </c>
      <c r="M256" s="92">
        <v>1</v>
      </c>
      <c r="N256" s="92">
        <v>1</v>
      </c>
      <c r="O256" s="92">
        <v>0.5</v>
      </c>
      <c r="P256" s="88">
        <f t="shared" si="3"/>
        <v>0.25</v>
      </c>
      <c r="Q256" s="68"/>
      <c r="R256" s="68"/>
      <c r="S256" s="68"/>
      <c r="T256" s="68"/>
      <c r="U256" s="68"/>
      <c r="V256" s="68"/>
      <c r="W256" s="68"/>
      <c r="X256" s="68"/>
      <c r="Y256" s="68"/>
      <c r="Z256" s="68"/>
      <c r="AA256" s="68"/>
      <c r="AB256" s="68"/>
      <c r="AC256" s="68"/>
      <c r="AD256" s="68"/>
      <c r="AE256" s="68"/>
      <c r="AF256" s="68"/>
      <c r="AG256" s="68"/>
      <c r="AH256" s="68"/>
      <c r="AI256" s="68"/>
      <c r="AJ256" s="68"/>
      <c r="AK256" s="68"/>
      <c r="AL256" s="68"/>
      <c r="AM256" s="68"/>
      <c r="AN256" s="68"/>
      <c r="AO256" s="68"/>
      <c r="AP256" s="68"/>
      <c r="AQ256" s="68"/>
      <c r="AR256" s="68"/>
      <c r="AS256" s="68"/>
      <c r="AT256" s="68"/>
      <c r="AU256" s="68"/>
      <c r="AV256" s="68"/>
      <c r="AW256" s="68"/>
    </row>
    <row r="257" spans="1:49" ht="15.75">
      <c r="A257" s="84">
        <v>793</v>
      </c>
      <c r="B257" s="90" t="s">
        <v>1409</v>
      </c>
      <c r="C257" s="90" t="s">
        <v>843</v>
      </c>
      <c r="D257" s="91">
        <v>43676</v>
      </c>
      <c r="E257" s="90" t="s">
        <v>1410</v>
      </c>
      <c r="F257" s="90" t="s">
        <v>844</v>
      </c>
      <c r="G257" s="90" t="s">
        <v>843</v>
      </c>
      <c r="H257" s="90" t="s">
        <v>1288</v>
      </c>
      <c r="I257" s="89" t="s">
        <v>4179</v>
      </c>
      <c r="J257" s="84" t="s">
        <v>957</v>
      </c>
      <c r="K257" s="84">
        <v>1</v>
      </c>
      <c r="L257" s="92">
        <v>0.5</v>
      </c>
      <c r="M257" s="92">
        <v>1</v>
      </c>
      <c r="N257" s="92">
        <v>1</v>
      </c>
      <c r="O257" s="92">
        <v>0.5</v>
      </c>
      <c r="P257" s="88">
        <f t="shared" si="3"/>
        <v>0.25</v>
      </c>
      <c r="Q257" s="68"/>
      <c r="R257" s="68"/>
      <c r="S257" s="68"/>
      <c r="T257" s="68"/>
      <c r="U257" s="68"/>
      <c r="V257" s="68"/>
      <c r="W257" s="68"/>
      <c r="X257" s="68"/>
      <c r="Y257" s="68"/>
      <c r="Z257" s="68"/>
      <c r="AA257" s="68"/>
      <c r="AB257" s="68"/>
      <c r="AC257" s="68"/>
      <c r="AD257" s="68"/>
      <c r="AE257" s="68"/>
      <c r="AF257" s="68"/>
      <c r="AG257" s="68"/>
      <c r="AH257" s="68"/>
      <c r="AI257" s="68"/>
      <c r="AJ257" s="68"/>
      <c r="AK257" s="68"/>
      <c r="AL257" s="68"/>
      <c r="AM257" s="68"/>
      <c r="AN257" s="68"/>
      <c r="AO257" s="68"/>
      <c r="AP257" s="68"/>
      <c r="AQ257" s="68"/>
      <c r="AR257" s="68"/>
      <c r="AS257" s="68"/>
      <c r="AT257" s="68"/>
      <c r="AU257" s="68"/>
      <c r="AV257" s="68"/>
      <c r="AW257" s="68"/>
    </row>
    <row r="258" spans="1:49" ht="15.75">
      <c r="A258" s="84">
        <v>799</v>
      </c>
      <c r="B258" s="89" t="s">
        <v>4028</v>
      </c>
      <c r="C258" s="90" t="s">
        <v>1411</v>
      </c>
      <c r="D258" s="91">
        <v>43657</v>
      </c>
      <c r="E258" s="90" t="s">
        <v>1412</v>
      </c>
      <c r="F258" s="90" t="s">
        <v>602</v>
      </c>
      <c r="G258" s="90" t="s">
        <v>1411</v>
      </c>
      <c r="H258" s="90" t="s">
        <v>1396</v>
      </c>
      <c r="I258" s="89" t="s">
        <v>4197</v>
      </c>
      <c r="J258" s="84">
        <v>1</v>
      </c>
      <c r="K258" s="84">
        <v>1</v>
      </c>
      <c r="L258" s="92">
        <v>0.5</v>
      </c>
      <c r="M258" s="92">
        <v>1</v>
      </c>
      <c r="N258" s="92">
        <v>1</v>
      </c>
      <c r="O258" s="92">
        <v>0.5</v>
      </c>
      <c r="P258" s="88">
        <f t="shared" ref="P258:P321" si="4">L258*M258*N258*O258</f>
        <v>0.25</v>
      </c>
      <c r="Q258" s="68"/>
      <c r="R258" s="68"/>
      <c r="S258" s="68"/>
      <c r="T258" s="68"/>
      <c r="U258" s="68"/>
      <c r="V258" s="68"/>
      <c r="W258" s="68"/>
      <c r="X258" s="68"/>
      <c r="Y258" s="68"/>
      <c r="Z258" s="68"/>
      <c r="AA258" s="68"/>
      <c r="AB258" s="68"/>
      <c r="AC258" s="68"/>
      <c r="AD258" s="68"/>
      <c r="AE258" s="68"/>
      <c r="AF258" s="68"/>
      <c r="AG258" s="68"/>
      <c r="AH258" s="68"/>
      <c r="AI258" s="68"/>
      <c r="AJ258" s="68"/>
      <c r="AK258" s="68"/>
      <c r="AL258" s="68"/>
      <c r="AM258" s="68"/>
      <c r="AN258" s="68"/>
      <c r="AO258" s="68"/>
      <c r="AP258" s="68"/>
      <c r="AQ258" s="68"/>
      <c r="AR258" s="68"/>
      <c r="AS258" s="68"/>
      <c r="AT258" s="68"/>
      <c r="AU258" s="68"/>
      <c r="AV258" s="68"/>
      <c r="AW258" s="68"/>
    </row>
    <row r="259" spans="1:49" ht="15.75">
      <c r="A259" s="84">
        <v>809</v>
      </c>
      <c r="B259" s="89" t="s">
        <v>4029</v>
      </c>
      <c r="C259" s="90" t="s">
        <v>1361</v>
      </c>
      <c r="D259" s="91">
        <v>43644</v>
      </c>
      <c r="E259" s="90" t="s">
        <v>1413</v>
      </c>
      <c r="F259" s="90" t="s">
        <v>6</v>
      </c>
      <c r="G259" s="90" t="s">
        <v>1361</v>
      </c>
      <c r="H259" s="89" t="s">
        <v>4160</v>
      </c>
      <c r="I259" s="89" t="s">
        <v>4179</v>
      </c>
      <c r="J259" s="84" t="s">
        <v>918</v>
      </c>
      <c r="K259" s="84">
        <v>1</v>
      </c>
      <c r="L259" s="92">
        <v>0.5</v>
      </c>
      <c r="M259" s="92">
        <v>1</v>
      </c>
      <c r="N259" s="92">
        <v>1</v>
      </c>
      <c r="O259" s="92">
        <v>0.5</v>
      </c>
      <c r="P259" s="88">
        <f t="shared" si="4"/>
        <v>0.25</v>
      </c>
      <c r="Q259" s="67"/>
      <c r="R259" s="68"/>
      <c r="S259" s="68"/>
      <c r="T259" s="68"/>
      <c r="U259" s="68"/>
      <c r="V259" s="68"/>
      <c r="W259" s="68"/>
      <c r="X259" s="68"/>
      <c r="Y259" s="68"/>
      <c r="Z259" s="68"/>
      <c r="AA259" s="68"/>
      <c r="AB259" s="68"/>
      <c r="AC259" s="68"/>
      <c r="AD259" s="68"/>
      <c r="AE259" s="68"/>
      <c r="AF259" s="68"/>
      <c r="AG259" s="68"/>
      <c r="AH259" s="68"/>
      <c r="AI259" s="68"/>
      <c r="AJ259" s="68"/>
      <c r="AK259" s="68"/>
      <c r="AL259" s="68"/>
      <c r="AM259" s="68"/>
      <c r="AN259" s="68"/>
      <c r="AO259" s="68"/>
      <c r="AP259" s="68"/>
      <c r="AQ259" s="68"/>
      <c r="AR259" s="68"/>
      <c r="AS259" s="68"/>
      <c r="AT259" s="68"/>
      <c r="AU259" s="68"/>
      <c r="AV259" s="68"/>
      <c r="AW259" s="68"/>
    </row>
    <row r="260" spans="1:49" ht="15.75">
      <c r="A260" s="84">
        <v>384</v>
      </c>
      <c r="B260" s="85" t="s">
        <v>1414</v>
      </c>
      <c r="C260" s="85" t="s">
        <v>624</v>
      </c>
      <c r="D260" s="85" t="s">
        <v>1415</v>
      </c>
      <c r="E260" s="85" t="s">
        <v>1416</v>
      </c>
      <c r="F260" s="85" t="s">
        <v>906</v>
      </c>
      <c r="G260" s="85" t="s">
        <v>1417</v>
      </c>
      <c r="H260" s="94" t="s">
        <v>1288</v>
      </c>
      <c r="I260" s="87" t="s">
        <v>1002</v>
      </c>
      <c r="J260" s="84" t="s">
        <v>1418</v>
      </c>
      <c r="K260" s="84">
        <v>1</v>
      </c>
      <c r="L260" s="87" t="s">
        <v>1419</v>
      </c>
      <c r="M260" s="87" t="s">
        <v>928</v>
      </c>
      <c r="N260" s="87" t="s">
        <v>911</v>
      </c>
      <c r="O260" s="87" t="s">
        <v>928</v>
      </c>
      <c r="P260" s="88">
        <f t="shared" si="4"/>
        <v>0.26392214315613249</v>
      </c>
      <c r="Q260" s="66"/>
      <c r="R260" s="68"/>
      <c r="S260" s="68"/>
      <c r="T260" s="68"/>
      <c r="U260" s="68"/>
      <c r="V260" s="68"/>
      <c r="W260" s="68"/>
      <c r="X260" s="68"/>
      <c r="Y260" s="68"/>
      <c r="Z260" s="68"/>
      <c r="AA260" s="68"/>
      <c r="AB260" s="68"/>
      <c r="AC260" s="68"/>
      <c r="AD260" s="68"/>
      <c r="AE260" s="68"/>
      <c r="AF260" s="68"/>
      <c r="AG260" s="68"/>
      <c r="AH260" s="68"/>
      <c r="AI260" s="68"/>
      <c r="AJ260" s="68"/>
      <c r="AK260" s="68"/>
      <c r="AL260" s="68"/>
      <c r="AM260" s="68"/>
      <c r="AN260" s="68"/>
      <c r="AO260" s="68"/>
      <c r="AP260" s="68"/>
      <c r="AQ260" s="68"/>
      <c r="AR260" s="68"/>
      <c r="AS260" s="68"/>
      <c r="AT260" s="68"/>
      <c r="AU260" s="68"/>
      <c r="AV260" s="68"/>
      <c r="AW260" s="68"/>
    </row>
    <row r="261" spans="1:49" ht="15.75">
      <c r="A261" s="84">
        <v>169</v>
      </c>
      <c r="B261" s="85" t="s">
        <v>1420</v>
      </c>
      <c r="C261" s="85" t="s">
        <v>601</v>
      </c>
      <c r="D261" s="85" t="s">
        <v>1421</v>
      </c>
      <c r="E261" s="85" t="s">
        <v>1422</v>
      </c>
      <c r="F261" s="85" t="s">
        <v>602</v>
      </c>
      <c r="G261" s="85" t="s">
        <v>601</v>
      </c>
      <c r="H261" s="85" t="s">
        <v>926</v>
      </c>
      <c r="I261" s="87" t="s">
        <v>1002</v>
      </c>
      <c r="J261" s="84">
        <v>1</v>
      </c>
      <c r="K261" s="84">
        <v>2</v>
      </c>
      <c r="L261" s="87" t="s">
        <v>1423</v>
      </c>
      <c r="M261" s="87" t="s">
        <v>911</v>
      </c>
      <c r="N261" s="87" t="s">
        <v>928</v>
      </c>
      <c r="O261" s="87" t="s">
        <v>928</v>
      </c>
      <c r="P261" s="88">
        <f t="shared" si="4"/>
        <v>0.27497697781498498</v>
      </c>
      <c r="Q261" s="68"/>
      <c r="R261" s="68"/>
      <c r="S261" s="68"/>
      <c r="T261" s="68"/>
      <c r="U261" s="68"/>
      <c r="V261" s="68"/>
      <c r="W261" s="68"/>
      <c r="X261" s="68"/>
      <c r="Y261" s="68"/>
      <c r="Z261" s="68"/>
      <c r="AA261" s="68"/>
      <c r="AB261" s="68"/>
      <c r="AC261" s="68"/>
      <c r="AD261" s="68"/>
      <c r="AE261" s="68"/>
      <c r="AF261" s="68"/>
      <c r="AG261" s="68"/>
      <c r="AH261" s="68"/>
      <c r="AI261" s="68"/>
      <c r="AJ261" s="68"/>
      <c r="AK261" s="68"/>
      <c r="AL261" s="68"/>
      <c r="AM261" s="68"/>
      <c r="AN261" s="68"/>
      <c r="AO261" s="68"/>
      <c r="AP261" s="68"/>
      <c r="AQ261" s="68"/>
      <c r="AR261" s="68"/>
      <c r="AS261" s="68"/>
      <c r="AT261" s="68"/>
      <c r="AU261" s="68"/>
      <c r="AV261" s="68"/>
      <c r="AW261" s="68"/>
    </row>
    <row r="262" spans="1:49" ht="15.75">
      <c r="A262" s="84">
        <v>4</v>
      </c>
      <c r="B262" s="84" t="s">
        <v>1424</v>
      </c>
      <c r="C262" s="84" t="s">
        <v>1345</v>
      </c>
      <c r="D262" s="84" t="s">
        <v>1425</v>
      </c>
      <c r="E262" s="84" t="s">
        <v>1426</v>
      </c>
      <c r="F262" s="90" t="s">
        <v>26</v>
      </c>
      <c r="G262" s="84" t="s">
        <v>1427</v>
      </c>
      <c r="H262" s="84" t="s">
        <v>1018</v>
      </c>
      <c r="I262" s="86" t="s">
        <v>4176</v>
      </c>
      <c r="J262" s="84" t="s">
        <v>985</v>
      </c>
      <c r="K262" s="84">
        <v>1</v>
      </c>
      <c r="L262" s="87" t="s">
        <v>912</v>
      </c>
      <c r="M262" s="87" t="s">
        <v>911</v>
      </c>
      <c r="N262" s="87" t="s">
        <v>911</v>
      </c>
      <c r="O262" s="87" t="s">
        <v>911</v>
      </c>
      <c r="P262" s="88">
        <f t="shared" si="4"/>
        <v>0.3</v>
      </c>
      <c r="Q262" s="67"/>
      <c r="R262" s="68"/>
      <c r="S262" s="68"/>
      <c r="T262" s="68"/>
      <c r="U262" s="68"/>
      <c r="V262" s="68"/>
      <c r="W262" s="68"/>
      <c r="X262" s="68"/>
      <c r="Y262" s="68"/>
      <c r="Z262" s="68"/>
      <c r="AA262" s="68"/>
      <c r="AB262" s="68"/>
      <c r="AC262" s="68"/>
      <c r="AD262" s="68"/>
      <c r="AE262" s="68"/>
      <c r="AF262" s="68"/>
      <c r="AG262" s="68"/>
      <c r="AH262" s="68"/>
      <c r="AI262" s="68"/>
      <c r="AJ262" s="68"/>
      <c r="AK262" s="68"/>
      <c r="AL262" s="68"/>
      <c r="AM262" s="68"/>
      <c r="AN262" s="68"/>
      <c r="AO262" s="68"/>
      <c r="AP262" s="68"/>
      <c r="AQ262" s="68"/>
      <c r="AR262" s="68"/>
      <c r="AS262" s="68"/>
      <c r="AT262" s="68"/>
      <c r="AU262" s="68"/>
      <c r="AV262" s="68"/>
      <c r="AW262" s="68"/>
    </row>
    <row r="263" spans="1:49" ht="15.75">
      <c r="A263" s="84">
        <v>22</v>
      </c>
      <c r="B263" s="94" t="s">
        <v>1428</v>
      </c>
      <c r="C263" s="85" t="s">
        <v>584</v>
      </c>
      <c r="D263" s="85" t="s">
        <v>1429</v>
      </c>
      <c r="E263" s="85" t="s">
        <v>1430</v>
      </c>
      <c r="F263" s="85" t="s">
        <v>1431</v>
      </c>
      <c r="G263" s="85" t="s">
        <v>1432</v>
      </c>
      <c r="H263" s="85" t="s">
        <v>1022</v>
      </c>
      <c r="I263" s="86" t="s">
        <v>4163</v>
      </c>
      <c r="J263" s="84" t="s">
        <v>909</v>
      </c>
      <c r="K263" s="84">
        <v>1</v>
      </c>
      <c r="L263" s="87" t="s">
        <v>912</v>
      </c>
      <c r="M263" s="87" t="s">
        <v>911</v>
      </c>
      <c r="N263" s="87" t="s">
        <v>911</v>
      </c>
      <c r="O263" s="87" t="s">
        <v>911</v>
      </c>
      <c r="P263" s="88">
        <f t="shared" si="4"/>
        <v>0.3</v>
      </c>
      <c r="Q263" s="71"/>
      <c r="R263" s="68"/>
      <c r="S263" s="68"/>
      <c r="T263" s="68"/>
      <c r="U263" s="68"/>
      <c r="V263" s="68"/>
      <c r="W263" s="68"/>
      <c r="X263" s="68"/>
      <c r="Y263" s="68"/>
      <c r="Z263" s="68"/>
      <c r="AA263" s="68"/>
      <c r="AB263" s="68"/>
      <c r="AC263" s="68"/>
      <c r="AD263" s="68"/>
      <c r="AE263" s="68"/>
      <c r="AF263" s="68"/>
      <c r="AG263" s="68"/>
      <c r="AH263" s="68"/>
      <c r="AI263" s="68"/>
      <c r="AJ263" s="68"/>
      <c r="AK263" s="68"/>
      <c r="AL263" s="68"/>
      <c r="AM263" s="68"/>
      <c r="AN263" s="68"/>
      <c r="AO263" s="68"/>
      <c r="AP263" s="68"/>
      <c r="AQ263" s="68"/>
      <c r="AR263" s="68"/>
      <c r="AS263" s="68"/>
      <c r="AT263" s="68"/>
      <c r="AU263" s="68"/>
      <c r="AV263" s="68"/>
      <c r="AW263" s="68"/>
    </row>
    <row r="264" spans="1:49" ht="15.75">
      <c r="A264" s="84">
        <v>28</v>
      </c>
      <c r="B264" s="85" t="s">
        <v>91</v>
      </c>
      <c r="C264" s="85" t="s">
        <v>87</v>
      </c>
      <c r="D264" s="85" t="s">
        <v>1315</v>
      </c>
      <c r="E264" s="85" t="s">
        <v>1433</v>
      </c>
      <c r="F264" s="85" t="s">
        <v>90</v>
      </c>
      <c r="G264" s="85" t="s">
        <v>87</v>
      </c>
      <c r="H264" s="85" t="s">
        <v>1018</v>
      </c>
      <c r="I264" s="86" t="s">
        <v>4163</v>
      </c>
      <c r="J264" s="84">
        <v>1</v>
      </c>
      <c r="K264" s="84">
        <v>1</v>
      </c>
      <c r="L264" s="87" t="s">
        <v>912</v>
      </c>
      <c r="M264" s="87" t="s">
        <v>911</v>
      </c>
      <c r="N264" s="87" t="s">
        <v>911</v>
      </c>
      <c r="O264" s="87" t="s">
        <v>911</v>
      </c>
      <c r="P264" s="88">
        <f t="shared" si="4"/>
        <v>0.3</v>
      </c>
      <c r="Q264" s="71"/>
      <c r="R264" s="68"/>
      <c r="S264" s="68"/>
      <c r="T264" s="68"/>
      <c r="U264" s="68"/>
      <c r="V264" s="68"/>
      <c r="W264" s="68"/>
      <c r="X264" s="68"/>
      <c r="Y264" s="68"/>
      <c r="Z264" s="68"/>
      <c r="AA264" s="68"/>
      <c r="AB264" s="68"/>
      <c r="AC264" s="68"/>
      <c r="AD264" s="68"/>
      <c r="AE264" s="68"/>
      <c r="AF264" s="68"/>
      <c r="AG264" s="68"/>
      <c r="AH264" s="68"/>
      <c r="AI264" s="68"/>
      <c r="AJ264" s="68"/>
      <c r="AK264" s="68"/>
      <c r="AL264" s="68"/>
      <c r="AM264" s="68"/>
      <c r="AN264" s="68"/>
      <c r="AO264" s="68"/>
      <c r="AP264" s="68"/>
      <c r="AQ264" s="68"/>
      <c r="AR264" s="68"/>
      <c r="AS264" s="68"/>
      <c r="AT264" s="68"/>
      <c r="AU264" s="68"/>
      <c r="AV264" s="68"/>
      <c r="AW264" s="68"/>
    </row>
    <row r="265" spans="1:49" ht="15.75">
      <c r="A265" s="84">
        <v>51</v>
      </c>
      <c r="B265" s="85" t="s">
        <v>486</v>
      </c>
      <c r="C265" s="85" t="s">
        <v>485</v>
      </c>
      <c r="D265" s="85" t="s">
        <v>1434</v>
      </c>
      <c r="E265" s="85" t="s">
        <v>1435</v>
      </c>
      <c r="F265" s="85" t="s">
        <v>12</v>
      </c>
      <c r="G265" s="85" t="s">
        <v>1436</v>
      </c>
      <c r="H265" s="85" t="s">
        <v>1018</v>
      </c>
      <c r="I265" s="86" t="s">
        <v>4163</v>
      </c>
      <c r="J265" s="84">
        <v>1</v>
      </c>
      <c r="K265" s="84">
        <v>1</v>
      </c>
      <c r="L265" s="87" t="s">
        <v>912</v>
      </c>
      <c r="M265" s="87" t="s">
        <v>911</v>
      </c>
      <c r="N265" s="87" t="s">
        <v>911</v>
      </c>
      <c r="O265" s="87" t="s">
        <v>911</v>
      </c>
      <c r="P265" s="88">
        <f t="shared" si="4"/>
        <v>0.3</v>
      </c>
      <c r="Q265" s="67"/>
      <c r="R265" s="68"/>
      <c r="S265" s="68"/>
      <c r="T265" s="68"/>
      <c r="U265" s="68"/>
      <c r="V265" s="68"/>
      <c r="W265" s="68"/>
      <c r="X265" s="68"/>
      <c r="Y265" s="68"/>
      <c r="Z265" s="68"/>
      <c r="AA265" s="68"/>
      <c r="AB265" s="68"/>
      <c r="AC265" s="68"/>
      <c r="AD265" s="68"/>
      <c r="AE265" s="68"/>
      <c r="AF265" s="68"/>
      <c r="AG265" s="68"/>
      <c r="AH265" s="68"/>
      <c r="AI265" s="68"/>
      <c r="AJ265" s="68"/>
      <c r="AK265" s="68"/>
      <c r="AL265" s="68"/>
      <c r="AM265" s="68"/>
      <c r="AN265" s="68"/>
      <c r="AO265" s="68"/>
      <c r="AP265" s="68"/>
      <c r="AQ265" s="68"/>
      <c r="AR265" s="68"/>
      <c r="AS265" s="68"/>
      <c r="AT265" s="68"/>
      <c r="AU265" s="68"/>
      <c r="AV265" s="68"/>
      <c r="AW265" s="68"/>
    </row>
    <row r="266" spans="1:49" ht="15.75">
      <c r="A266" s="84">
        <v>81</v>
      </c>
      <c r="B266" s="85" t="s">
        <v>1437</v>
      </c>
      <c r="C266" s="85" t="s">
        <v>1438</v>
      </c>
      <c r="D266" s="85" t="s">
        <v>1439</v>
      </c>
      <c r="E266" s="85" t="s">
        <v>1440</v>
      </c>
      <c r="F266" s="85" t="s">
        <v>26</v>
      </c>
      <c r="G266" s="85" t="s">
        <v>1441</v>
      </c>
      <c r="H266" s="85" t="s">
        <v>1018</v>
      </c>
      <c r="I266" s="86" t="s">
        <v>4163</v>
      </c>
      <c r="J266" s="84">
        <v>1</v>
      </c>
      <c r="K266" s="84">
        <v>1</v>
      </c>
      <c r="L266" s="87" t="s">
        <v>912</v>
      </c>
      <c r="M266" s="87" t="s">
        <v>911</v>
      </c>
      <c r="N266" s="87" t="s">
        <v>911</v>
      </c>
      <c r="O266" s="87" t="s">
        <v>911</v>
      </c>
      <c r="P266" s="88">
        <f t="shared" si="4"/>
        <v>0.3</v>
      </c>
      <c r="Q266" s="68"/>
      <c r="R266" s="68"/>
      <c r="S266" s="68"/>
      <c r="T266" s="68"/>
      <c r="U266" s="68"/>
      <c r="V266" s="68"/>
      <c r="W266" s="68"/>
      <c r="X266" s="68"/>
      <c r="Y266" s="68"/>
      <c r="Z266" s="68"/>
      <c r="AA266" s="68"/>
      <c r="AB266" s="68"/>
      <c r="AC266" s="68"/>
      <c r="AD266" s="68"/>
      <c r="AE266" s="68"/>
      <c r="AF266" s="68"/>
      <c r="AG266" s="68"/>
      <c r="AH266" s="68"/>
      <c r="AI266" s="68"/>
      <c r="AJ266" s="68"/>
      <c r="AK266" s="68"/>
      <c r="AL266" s="68"/>
      <c r="AM266" s="68"/>
      <c r="AN266" s="68"/>
      <c r="AO266" s="68"/>
      <c r="AP266" s="68"/>
      <c r="AQ266" s="68"/>
      <c r="AR266" s="68"/>
      <c r="AS266" s="68"/>
      <c r="AT266" s="68"/>
      <c r="AU266" s="68"/>
      <c r="AV266" s="68"/>
      <c r="AW266" s="68"/>
    </row>
    <row r="267" spans="1:49" ht="15.75">
      <c r="A267" s="84">
        <v>87</v>
      </c>
      <c r="B267" s="85" t="s">
        <v>1442</v>
      </c>
      <c r="C267" s="85" t="s">
        <v>980</v>
      </c>
      <c r="D267" s="85" t="s">
        <v>1443</v>
      </c>
      <c r="E267" s="85" t="s">
        <v>916</v>
      </c>
      <c r="F267" s="85" t="s">
        <v>46</v>
      </c>
      <c r="G267" s="85" t="s">
        <v>980</v>
      </c>
      <c r="H267" s="85" t="s">
        <v>1018</v>
      </c>
      <c r="I267" s="86" t="s">
        <v>4163</v>
      </c>
      <c r="J267" s="84" t="s">
        <v>963</v>
      </c>
      <c r="K267" s="84">
        <v>1</v>
      </c>
      <c r="L267" s="87" t="s">
        <v>912</v>
      </c>
      <c r="M267" s="87" t="s">
        <v>911</v>
      </c>
      <c r="N267" s="87" t="s">
        <v>911</v>
      </c>
      <c r="O267" s="87" t="s">
        <v>911</v>
      </c>
      <c r="P267" s="88">
        <f t="shared" si="4"/>
        <v>0.3</v>
      </c>
      <c r="Q267" s="68"/>
      <c r="R267" s="68"/>
      <c r="S267" s="68"/>
      <c r="T267" s="68"/>
      <c r="U267" s="68"/>
      <c r="V267" s="68"/>
      <c r="W267" s="68"/>
      <c r="X267" s="68"/>
      <c r="Y267" s="68"/>
      <c r="Z267" s="68"/>
      <c r="AA267" s="68"/>
      <c r="AB267" s="68"/>
      <c r="AC267" s="68"/>
      <c r="AD267" s="68"/>
      <c r="AE267" s="68"/>
      <c r="AF267" s="68"/>
      <c r="AG267" s="68"/>
      <c r="AH267" s="68"/>
      <c r="AI267" s="68"/>
      <c r="AJ267" s="68"/>
      <c r="AK267" s="68"/>
      <c r="AL267" s="68"/>
      <c r="AM267" s="68"/>
      <c r="AN267" s="68"/>
      <c r="AO267" s="68"/>
      <c r="AP267" s="68"/>
      <c r="AQ267" s="68"/>
      <c r="AR267" s="68"/>
      <c r="AS267" s="68"/>
      <c r="AT267" s="68"/>
      <c r="AU267" s="68"/>
      <c r="AV267" s="68"/>
      <c r="AW267" s="68"/>
    </row>
    <row r="268" spans="1:49" ht="15.75">
      <c r="A268" s="84">
        <v>88</v>
      </c>
      <c r="B268" s="85" t="s">
        <v>1444</v>
      </c>
      <c r="C268" s="85" t="s">
        <v>1445</v>
      </c>
      <c r="D268" s="85" t="s">
        <v>1443</v>
      </c>
      <c r="E268" s="85" t="s">
        <v>1446</v>
      </c>
      <c r="F268" s="85" t="s">
        <v>12</v>
      </c>
      <c r="G268" s="85" t="s">
        <v>1445</v>
      </c>
      <c r="H268" s="85" t="s">
        <v>1018</v>
      </c>
      <c r="I268" s="86" t="s">
        <v>4163</v>
      </c>
      <c r="J268" s="84" t="s">
        <v>985</v>
      </c>
      <c r="K268" s="84">
        <v>1</v>
      </c>
      <c r="L268" s="87" t="s">
        <v>912</v>
      </c>
      <c r="M268" s="87" t="s">
        <v>911</v>
      </c>
      <c r="N268" s="87" t="s">
        <v>911</v>
      </c>
      <c r="O268" s="87" t="s">
        <v>911</v>
      </c>
      <c r="P268" s="88">
        <f t="shared" si="4"/>
        <v>0.3</v>
      </c>
      <c r="Q268" s="68"/>
      <c r="R268" s="68"/>
      <c r="S268" s="68"/>
      <c r="T268" s="68"/>
      <c r="U268" s="68"/>
      <c r="V268" s="68"/>
      <c r="W268" s="68"/>
      <c r="X268" s="68"/>
      <c r="Y268" s="68"/>
      <c r="Z268" s="68"/>
      <c r="AA268" s="68"/>
      <c r="AB268" s="68"/>
      <c r="AC268" s="68"/>
      <c r="AD268" s="68"/>
      <c r="AE268" s="68"/>
      <c r="AF268" s="68"/>
      <c r="AG268" s="68"/>
      <c r="AH268" s="68"/>
      <c r="AI268" s="68"/>
      <c r="AJ268" s="68"/>
      <c r="AK268" s="68"/>
      <c r="AL268" s="68"/>
      <c r="AM268" s="68"/>
      <c r="AN268" s="68"/>
      <c r="AO268" s="68"/>
      <c r="AP268" s="68"/>
      <c r="AQ268" s="68"/>
      <c r="AR268" s="68"/>
      <c r="AS268" s="68"/>
      <c r="AT268" s="68"/>
      <c r="AU268" s="68"/>
      <c r="AV268" s="68"/>
      <c r="AW268" s="68"/>
    </row>
    <row r="269" spans="1:49" ht="15.75">
      <c r="A269" s="84">
        <v>90</v>
      </c>
      <c r="B269" s="85" t="s">
        <v>1447</v>
      </c>
      <c r="C269" s="85" t="s">
        <v>1024</v>
      </c>
      <c r="D269" s="85" t="s">
        <v>1448</v>
      </c>
      <c r="E269" s="85" t="s">
        <v>1449</v>
      </c>
      <c r="F269" s="85" t="s">
        <v>6</v>
      </c>
      <c r="G269" s="85" t="s">
        <v>1024</v>
      </c>
      <c r="H269" s="85" t="s">
        <v>1018</v>
      </c>
      <c r="I269" s="86" t="s">
        <v>4163</v>
      </c>
      <c r="J269" s="84">
        <v>1</v>
      </c>
      <c r="K269" s="84">
        <v>1</v>
      </c>
      <c r="L269" s="87" t="s">
        <v>912</v>
      </c>
      <c r="M269" s="87" t="s">
        <v>911</v>
      </c>
      <c r="N269" s="87" t="s">
        <v>911</v>
      </c>
      <c r="O269" s="87" t="s">
        <v>911</v>
      </c>
      <c r="P269" s="88">
        <f t="shared" si="4"/>
        <v>0.3</v>
      </c>
      <c r="Q269" s="68"/>
      <c r="R269" s="68"/>
      <c r="S269" s="68"/>
      <c r="T269" s="68"/>
      <c r="U269" s="68"/>
      <c r="V269" s="68"/>
      <c r="W269" s="68"/>
      <c r="X269" s="68"/>
      <c r="Y269" s="68"/>
      <c r="Z269" s="68"/>
      <c r="AA269" s="68"/>
      <c r="AB269" s="68"/>
      <c r="AC269" s="68"/>
      <c r="AD269" s="68"/>
      <c r="AE269" s="68"/>
      <c r="AF269" s="68"/>
      <c r="AG269" s="68"/>
      <c r="AH269" s="68"/>
      <c r="AI269" s="68"/>
      <c r="AJ269" s="68"/>
      <c r="AK269" s="68"/>
      <c r="AL269" s="68"/>
      <c r="AM269" s="68"/>
      <c r="AN269" s="68"/>
      <c r="AO269" s="68"/>
      <c r="AP269" s="68"/>
      <c r="AQ269" s="68"/>
      <c r="AR269" s="68"/>
      <c r="AS269" s="68"/>
      <c r="AT269" s="68"/>
      <c r="AU269" s="68"/>
      <c r="AV269" s="68"/>
      <c r="AW269" s="68"/>
    </row>
    <row r="270" spans="1:49" ht="15.75">
      <c r="A270" s="84">
        <v>106</v>
      </c>
      <c r="B270" s="85" t="s">
        <v>1450</v>
      </c>
      <c r="C270" s="85" t="s">
        <v>1451</v>
      </c>
      <c r="D270" s="85" t="s">
        <v>956</v>
      </c>
      <c r="E270" s="85" t="s">
        <v>1452</v>
      </c>
      <c r="F270" s="85" t="s">
        <v>30</v>
      </c>
      <c r="G270" s="85" t="s">
        <v>1451</v>
      </c>
      <c r="H270" s="85" t="s">
        <v>1022</v>
      </c>
      <c r="I270" s="86" t="s">
        <v>4163</v>
      </c>
      <c r="J270" s="84">
        <v>1</v>
      </c>
      <c r="K270" s="84">
        <v>1</v>
      </c>
      <c r="L270" s="87" t="s">
        <v>912</v>
      </c>
      <c r="M270" s="87" t="s">
        <v>911</v>
      </c>
      <c r="N270" s="87" t="s">
        <v>911</v>
      </c>
      <c r="O270" s="87" t="s">
        <v>911</v>
      </c>
      <c r="P270" s="88">
        <f t="shared" si="4"/>
        <v>0.3</v>
      </c>
      <c r="Q270" s="68"/>
      <c r="R270" s="68"/>
      <c r="S270" s="68"/>
      <c r="T270" s="68"/>
      <c r="U270" s="68"/>
      <c r="V270" s="68"/>
      <c r="W270" s="68"/>
      <c r="X270" s="68"/>
      <c r="Y270" s="68"/>
      <c r="Z270" s="68"/>
      <c r="AA270" s="68"/>
      <c r="AB270" s="68"/>
      <c r="AC270" s="68"/>
      <c r="AD270" s="68"/>
      <c r="AE270" s="68"/>
      <c r="AF270" s="68"/>
      <c r="AG270" s="68"/>
      <c r="AH270" s="68"/>
      <c r="AI270" s="68"/>
      <c r="AJ270" s="68"/>
      <c r="AK270" s="68"/>
      <c r="AL270" s="68"/>
      <c r="AM270" s="68"/>
      <c r="AN270" s="68"/>
      <c r="AO270" s="68"/>
      <c r="AP270" s="68"/>
      <c r="AQ270" s="68"/>
      <c r="AR270" s="68"/>
      <c r="AS270" s="68"/>
      <c r="AT270" s="68"/>
      <c r="AU270" s="68"/>
      <c r="AV270" s="68"/>
      <c r="AW270" s="68"/>
    </row>
    <row r="271" spans="1:49" ht="15.75">
      <c r="A271" s="84">
        <v>108</v>
      </c>
      <c r="B271" s="85" t="s">
        <v>1453</v>
      </c>
      <c r="C271" s="85" t="s">
        <v>864</v>
      </c>
      <c r="D271" s="85" t="s">
        <v>958</v>
      </c>
      <c r="E271" s="85" t="s">
        <v>1454</v>
      </c>
      <c r="F271" s="85" t="s">
        <v>6</v>
      </c>
      <c r="G271" s="85" t="s">
        <v>864</v>
      </c>
      <c r="H271" s="85" t="s">
        <v>1018</v>
      </c>
      <c r="I271" s="86" t="s">
        <v>4175</v>
      </c>
      <c r="J271" s="84" t="s">
        <v>957</v>
      </c>
      <c r="K271" s="84">
        <v>1</v>
      </c>
      <c r="L271" s="87" t="s">
        <v>912</v>
      </c>
      <c r="M271" s="87" t="s">
        <v>911</v>
      </c>
      <c r="N271" s="87" t="s">
        <v>911</v>
      </c>
      <c r="O271" s="87" t="s">
        <v>911</v>
      </c>
      <c r="P271" s="88">
        <f t="shared" si="4"/>
        <v>0.3</v>
      </c>
      <c r="Q271" s="68"/>
      <c r="R271" s="68"/>
      <c r="S271" s="68"/>
      <c r="T271" s="68"/>
      <c r="U271" s="68"/>
      <c r="V271" s="68"/>
      <c r="W271" s="68"/>
      <c r="X271" s="68"/>
      <c r="Y271" s="68"/>
      <c r="Z271" s="68"/>
      <c r="AA271" s="68"/>
      <c r="AB271" s="68"/>
      <c r="AC271" s="68"/>
      <c r="AD271" s="68"/>
      <c r="AE271" s="68"/>
      <c r="AF271" s="68"/>
      <c r="AG271" s="68"/>
      <c r="AH271" s="68"/>
      <c r="AI271" s="68"/>
      <c r="AJ271" s="68"/>
      <c r="AK271" s="68"/>
      <c r="AL271" s="68"/>
      <c r="AM271" s="68"/>
      <c r="AN271" s="68"/>
      <c r="AO271" s="68"/>
      <c r="AP271" s="68"/>
      <c r="AQ271" s="68"/>
      <c r="AR271" s="68"/>
      <c r="AS271" s="68"/>
      <c r="AT271" s="68"/>
      <c r="AU271" s="68"/>
      <c r="AV271" s="68"/>
      <c r="AW271" s="68"/>
    </row>
    <row r="272" spans="1:49" ht="15.75">
      <c r="A272" s="84">
        <v>123</v>
      </c>
      <c r="B272" s="85" t="s">
        <v>1455</v>
      </c>
      <c r="C272" s="85" t="s">
        <v>720</v>
      </c>
      <c r="D272" s="85" t="s">
        <v>1456</v>
      </c>
      <c r="E272" s="85" t="s">
        <v>1457</v>
      </c>
      <c r="F272" s="85" t="s">
        <v>58</v>
      </c>
      <c r="G272" s="85" t="s">
        <v>1458</v>
      </c>
      <c r="H272" s="85" t="s">
        <v>1018</v>
      </c>
      <c r="I272" s="86" t="s">
        <v>4163</v>
      </c>
      <c r="J272" s="84">
        <v>1</v>
      </c>
      <c r="K272" s="84">
        <v>1</v>
      </c>
      <c r="L272" s="87" t="s">
        <v>912</v>
      </c>
      <c r="M272" s="87" t="s">
        <v>911</v>
      </c>
      <c r="N272" s="87" t="s">
        <v>911</v>
      </c>
      <c r="O272" s="87" t="s">
        <v>911</v>
      </c>
      <c r="P272" s="88">
        <f t="shared" si="4"/>
        <v>0.3</v>
      </c>
      <c r="Q272" s="68"/>
      <c r="R272" s="68"/>
      <c r="S272" s="68"/>
      <c r="T272" s="68"/>
      <c r="U272" s="68"/>
      <c r="V272" s="68"/>
      <c r="W272" s="68"/>
      <c r="X272" s="68"/>
      <c r="Y272" s="68"/>
      <c r="Z272" s="68"/>
      <c r="AA272" s="68"/>
      <c r="AB272" s="68"/>
      <c r="AC272" s="68"/>
      <c r="AD272" s="68"/>
      <c r="AE272" s="68"/>
      <c r="AF272" s="68"/>
      <c r="AG272" s="68"/>
      <c r="AH272" s="68"/>
      <c r="AI272" s="68"/>
      <c r="AJ272" s="68"/>
      <c r="AK272" s="68"/>
      <c r="AL272" s="68"/>
      <c r="AM272" s="68"/>
      <c r="AN272" s="68"/>
      <c r="AO272" s="68"/>
      <c r="AP272" s="68"/>
      <c r="AQ272" s="68"/>
      <c r="AR272" s="68"/>
      <c r="AS272" s="68"/>
      <c r="AT272" s="68"/>
      <c r="AU272" s="68"/>
      <c r="AV272" s="68"/>
      <c r="AW272" s="68"/>
    </row>
    <row r="273" spans="1:49" ht="15.75">
      <c r="A273" s="84">
        <v>125</v>
      </c>
      <c r="B273" s="85" t="s">
        <v>1459</v>
      </c>
      <c r="C273" s="85" t="s">
        <v>1180</v>
      </c>
      <c r="D273" s="85" t="s">
        <v>1460</v>
      </c>
      <c r="E273" s="94" t="s">
        <v>916</v>
      </c>
      <c r="F273" s="85" t="s">
        <v>46</v>
      </c>
      <c r="G273" s="85" t="s">
        <v>1461</v>
      </c>
      <c r="H273" s="85" t="s">
        <v>1018</v>
      </c>
      <c r="I273" s="86" t="s">
        <v>4163</v>
      </c>
      <c r="J273" s="84">
        <v>1</v>
      </c>
      <c r="K273" s="84">
        <v>1</v>
      </c>
      <c r="L273" s="87" t="s">
        <v>912</v>
      </c>
      <c r="M273" s="87" t="s">
        <v>911</v>
      </c>
      <c r="N273" s="87" t="s">
        <v>911</v>
      </c>
      <c r="O273" s="87" t="s">
        <v>911</v>
      </c>
      <c r="P273" s="88">
        <f t="shared" si="4"/>
        <v>0.3</v>
      </c>
      <c r="Q273" s="68"/>
      <c r="R273" s="68"/>
      <c r="S273" s="68"/>
      <c r="T273" s="68"/>
      <c r="U273" s="68"/>
      <c r="V273" s="68"/>
      <c r="W273" s="68"/>
      <c r="X273" s="68"/>
      <c r="Y273" s="68"/>
      <c r="Z273" s="68"/>
      <c r="AA273" s="68"/>
      <c r="AB273" s="68"/>
      <c r="AC273" s="68"/>
      <c r="AD273" s="68"/>
      <c r="AE273" s="68"/>
      <c r="AF273" s="68"/>
      <c r="AG273" s="68"/>
      <c r="AH273" s="68"/>
      <c r="AI273" s="68"/>
      <c r="AJ273" s="68"/>
      <c r="AK273" s="68"/>
      <c r="AL273" s="68"/>
      <c r="AM273" s="68"/>
      <c r="AN273" s="68"/>
      <c r="AO273" s="68"/>
      <c r="AP273" s="68"/>
      <c r="AQ273" s="68"/>
      <c r="AR273" s="68"/>
      <c r="AS273" s="68"/>
      <c r="AT273" s="68"/>
      <c r="AU273" s="68"/>
      <c r="AV273" s="68"/>
      <c r="AW273" s="68"/>
    </row>
    <row r="274" spans="1:49" ht="15.75">
      <c r="A274" s="84">
        <v>131</v>
      </c>
      <c r="B274" s="86" t="s">
        <v>4030</v>
      </c>
      <c r="C274" s="85" t="s">
        <v>1462</v>
      </c>
      <c r="D274" s="85" t="s">
        <v>1463</v>
      </c>
      <c r="E274" s="85" t="s">
        <v>1144</v>
      </c>
      <c r="F274" s="85" t="s">
        <v>869</v>
      </c>
      <c r="G274" s="85" t="s">
        <v>1464</v>
      </c>
      <c r="H274" s="85" t="s">
        <v>1018</v>
      </c>
      <c r="I274" s="86" t="s">
        <v>4163</v>
      </c>
      <c r="J274" s="84">
        <v>1</v>
      </c>
      <c r="K274" s="84">
        <v>1</v>
      </c>
      <c r="L274" s="87" t="s">
        <v>912</v>
      </c>
      <c r="M274" s="87" t="s">
        <v>911</v>
      </c>
      <c r="N274" s="87" t="s">
        <v>911</v>
      </c>
      <c r="O274" s="87" t="s">
        <v>911</v>
      </c>
      <c r="P274" s="88">
        <f t="shared" si="4"/>
        <v>0.3</v>
      </c>
      <c r="Q274" s="67"/>
      <c r="R274" s="68"/>
      <c r="S274" s="68"/>
      <c r="T274" s="68"/>
      <c r="U274" s="68"/>
      <c r="V274" s="68"/>
      <c r="W274" s="68"/>
      <c r="X274" s="68"/>
      <c r="Y274" s="68"/>
      <c r="Z274" s="68"/>
      <c r="AA274" s="68"/>
      <c r="AB274" s="68"/>
      <c r="AC274" s="68"/>
      <c r="AD274" s="68"/>
      <c r="AE274" s="68"/>
      <c r="AF274" s="68"/>
      <c r="AG274" s="68"/>
      <c r="AH274" s="68"/>
      <c r="AI274" s="68"/>
      <c r="AJ274" s="68"/>
      <c r="AK274" s="68"/>
      <c r="AL274" s="68"/>
      <c r="AM274" s="68"/>
      <c r="AN274" s="68"/>
      <c r="AO274" s="68"/>
      <c r="AP274" s="68"/>
      <c r="AQ274" s="68"/>
      <c r="AR274" s="68"/>
      <c r="AS274" s="68"/>
      <c r="AT274" s="68"/>
      <c r="AU274" s="68"/>
      <c r="AV274" s="68"/>
      <c r="AW274" s="68"/>
    </row>
    <row r="275" spans="1:49" ht="15.75">
      <c r="A275" s="84">
        <v>183</v>
      </c>
      <c r="B275" s="85" t="s">
        <v>1465</v>
      </c>
      <c r="C275" s="85" t="s">
        <v>877</v>
      </c>
      <c r="D275" s="85" t="s">
        <v>1323</v>
      </c>
      <c r="E275" s="85" t="s">
        <v>1466</v>
      </c>
      <c r="F275" s="85" t="s">
        <v>1467</v>
      </c>
      <c r="G275" s="85" t="s">
        <v>877</v>
      </c>
      <c r="H275" s="85" t="s">
        <v>1018</v>
      </c>
      <c r="I275" s="86" t="s">
        <v>4163</v>
      </c>
      <c r="J275" s="84">
        <v>1</v>
      </c>
      <c r="K275" s="84">
        <v>1</v>
      </c>
      <c r="L275" s="87" t="s">
        <v>912</v>
      </c>
      <c r="M275" s="87" t="s">
        <v>911</v>
      </c>
      <c r="N275" s="87" t="s">
        <v>911</v>
      </c>
      <c r="O275" s="87" t="s">
        <v>911</v>
      </c>
      <c r="P275" s="88">
        <f t="shared" si="4"/>
        <v>0.3</v>
      </c>
      <c r="Q275" s="67"/>
      <c r="R275" s="68"/>
      <c r="S275" s="68"/>
      <c r="T275" s="68"/>
      <c r="U275" s="68"/>
      <c r="V275" s="68"/>
      <c r="W275" s="68"/>
      <c r="X275" s="68"/>
      <c r="Y275" s="68"/>
      <c r="Z275" s="68"/>
      <c r="AA275" s="68"/>
      <c r="AB275" s="68"/>
      <c r="AC275" s="68"/>
      <c r="AD275" s="68"/>
      <c r="AE275" s="68"/>
      <c r="AF275" s="68"/>
      <c r="AG275" s="68"/>
      <c r="AH275" s="68"/>
      <c r="AI275" s="68"/>
      <c r="AJ275" s="68"/>
      <c r="AK275" s="68"/>
      <c r="AL275" s="68"/>
      <c r="AM275" s="68"/>
      <c r="AN275" s="68"/>
      <c r="AO275" s="68"/>
      <c r="AP275" s="68"/>
      <c r="AQ275" s="68"/>
      <c r="AR275" s="68"/>
      <c r="AS275" s="68"/>
      <c r="AT275" s="68"/>
      <c r="AU275" s="68"/>
      <c r="AV275" s="68"/>
      <c r="AW275" s="68"/>
    </row>
    <row r="276" spans="1:49" ht="15.75">
      <c r="A276" s="84">
        <v>191</v>
      </c>
      <c r="B276" s="85" t="s">
        <v>1468</v>
      </c>
      <c r="C276" s="85" t="s">
        <v>691</v>
      </c>
      <c r="D276" s="85" t="s">
        <v>1469</v>
      </c>
      <c r="E276" s="85" t="s">
        <v>1470</v>
      </c>
      <c r="F276" s="85" t="s">
        <v>6</v>
      </c>
      <c r="G276" s="85" t="s">
        <v>691</v>
      </c>
      <c r="H276" s="85" t="s">
        <v>908</v>
      </c>
      <c r="I276" s="87" t="s">
        <v>1002</v>
      </c>
      <c r="J276" s="84" t="s">
        <v>963</v>
      </c>
      <c r="K276" s="84">
        <v>1</v>
      </c>
      <c r="L276" s="87" t="s">
        <v>911</v>
      </c>
      <c r="M276" s="87" t="s">
        <v>911</v>
      </c>
      <c r="N276" s="87" t="s">
        <v>911</v>
      </c>
      <c r="O276" s="87" t="s">
        <v>912</v>
      </c>
      <c r="P276" s="88">
        <f t="shared" si="4"/>
        <v>0.3</v>
      </c>
      <c r="Q276" s="67"/>
      <c r="R276" s="68"/>
      <c r="S276" s="68"/>
      <c r="T276" s="68"/>
      <c r="U276" s="68"/>
      <c r="V276" s="68"/>
      <c r="W276" s="68"/>
      <c r="X276" s="68"/>
      <c r="Y276" s="68"/>
      <c r="Z276" s="68"/>
      <c r="AA276" s="68"/>
      <c r="AB276" s="68"/>
      <c r="AC276" s="68"/>
      <c r="AD276" s="68"/>
      <c r="AE276" s="68"/>
      <c r="AF276" s="68"/>
      <c r="AG276" s="68"/>
      <c r="AH276" s="68"/>
      <c r="AI276" s="68"/>
      <c r="AJ276" s="68"/>
      <c r="AK276" s="68"/>
      <c r="AL276" s="68"/>
      <c r="AM276" s="68"/>
      <c r="AN276" s="68"/>
      <c r="AO276" s="68"/>
      <c r="AP276" s="68"/>
      <c r="AQ276" s="68"/>
      <c r="AR276" s="68"/>
      <c r="AS276" s="68"/>
      <c r="AT276" s="68"/>
      <c r="AU276" s="68"/>
      <c r="AV276" s="68"/>
      <c r="AW276" s="68"/>
    </row>
    <row r="277" spans="1:49" ht="15.75">
      <c r="A277" s="84">
        <v>211</v>
      </c>
      <c r="B277" s="85" t="s">
        <v>1471</v>
      </c>
      <c r="C277" s="85" t="s">
        <v>663</v>
      </c>
      <c r="D277" s="85" t="s">
        <v>1472</v>
      </c>
      <c r="E277" s="85" t="s">
        <v>1473</v>
      </c>
      <c r="F277" s="85" t="s">
        <v>6</v>
      </c>
      <c r="G277" s="85" t="s">
        <v>663</v>
      </c>
      <c r="H277" s="85" t="s">
        <v>1022</v>
      </c>
      <c r="I277" s="86" t="s">
        <v>4163</v>
      </c>
      <c r="J277" s="84" t="s">
        <v>1046</v>
      </c>
      <c r="K277" s="84">
        <v>1</v>
      </c>
      <c r="L277" s="87" t="s">
        <v>912</v>
      </c>
      <c r="M277" s="87" t="s">
        <v>911</v>
      </c>
      <c r="N277" s="87" t="s">
        <v>911</v>
      </c>
      <c r="O277" s="87" t="s">
        <v>911</v>
      </c>
      <c r="P277" s="88">
        <f t="shared" si="4"/>
        <v>0.3</v>
      </c>
      <c r="Q277" s="67"/>
      <c r="R277" s="68"/>
      <c r="S277" s="68"/>
      <c r="T277" s="68"/>
      <c r="U277" s="68"/>
      <c r="V277" s="68"/>
      <c r="W277" s="68"/>
      <c r="X277" s="68"/>
      <c r="Y277" s="68"/>
      <c r="Z277" s="68"/>
      <c r="AA277" s="68"/>
      <c r="AB277" s="68"/>
      <c r="AC277" s="68"/>
      <c r="AD277" s="68"/>
      <c r="AE277" s="68"/>
      <c r="AF277" s="68"/>
      <c r="AG277" s="68"/>
      <c r="AH277" s="68"/>
      <c r="AI277" s="68"/>
      <c r="AJ277" s="68"/>
      <c r="AK277" s="68"/>
      <c r="AL277" s="68"/>
      <c r="AM277" s="68"/>
      <c r="AN277" s="68"/>
      <c r="AO277" s="68"/>
      <c r="AP277" s="68"/>
      <c r="AQ277" s="68"/>
      <c r="AR277" s="68"/>
      <c r="AS277" s="68"/>
      <c r="AT277" s="68"/>
      <c r="AU277" s="68"/>
      <c r="AV277" s="68"/>
      <c r="AW277" s="68"/>
    </row>
    <row r="278" spans="1:49" ht="15.75">
      <c r="A278" s="84">
        <v>217</v>
      </c>
      <c r="B278" s="85" t="s">
        <v>1474</v>
      </c>
      <c r="C278" s="85" t="s">
        <v>763</v>
      </c>
      <c r="D278" s="85" t="s">
        <v>1327</v>
      </c>
      <c r="E278" s="85" t="s">
        <v>1475</v>
      </c>
      <c r="F278" s="85" t="s">
        <v>126</v>
      </c>
      <c r="G278" s="85" t="s">
        <v>763</v>
      </c>
      <c r="H278" s="85" t="s">
        <v>1018</v>
      </c>
      <c r="I278" s="86" t="s">
        <v>4163</v>
      </c>
      <c r="J278" s="84" t="s">
        <v>957</v>
      </c>
      <c r="K278" s="84">
        <v>1</v>
      </c>
      <c r="L278" s="87" t="s">
        <v>912</v>
      </c>
      <c r="M278" s="87" t="s">
        <v>911</v>
      </c>
      <c r="N278" s="87" t="s">
        <v>911</v>
      </c>
      <c r="O278" s="87" t="s">
        <v>911</v>
      </c>
      <c r="P278" s="88">
        <f t="shared" si="4"/>
        <v>0.3</v>
      </c>
      <c r="Q278" s="67"/>
      <c r="R278" s="68"/>
      <c r="S278" s="68"/>
      <c r="T278" s="68"/>
      <c r="U278" s="68"/>
      <c r="V278" s="68"/>
      <c r="W278" s="68"/>
      <c r="X278" s="68"/>
      <c r="Y278" s="68"/>
      <c r="Z278" s="68"/>
      <c r="AA278" s="68"/>
      <c r="AB278" s="68"/>
      <c r="AC278" s="68"/>
      <c r="AD278" s="68"/>
      <c r="AE278" s="68"/>
      <c r="AF278" s="68"/>
      <c r="AG278" s="68"/>
      <c r="AH278" s="68"/>
      <c r="AI278" s="68"/>
      <c r="AJ278" s="68"/>
      <c r="AK278" s="68"/>
      <c r="AL278" s="68"/>
      <c r="AM278" s="68"/>
      <c r="AN278" s="68"/>
      <c r="AO278" s="68"/>
      <c r="AP278" s="68"/>
      <c r="AQ278" s="68"/>
      <c r="AR278" s="68"/>
      <c r="AS278" s="68"/>
      <c r="AT278" s="68"/>
      <c r="AU278" s="68"/>
      <c r="AV278" s="68"/>
      <c r="AW278" s="68"/>
    </row>
    <row r="279" spans="1:49" ht="15.75">
      <c r="A279" s="84">
        <v>227</v>
      </c>
      <c r="B279" s="94" t="s">
        <v>1476</v>
      </c>
      <c r="C279" s="85" t="s">
        <v>1477</v>
      </c>
      <c r="D279" s="85" t="s">
        <v>1478</v>
      </c>
      <c r="E279" s="85" t="s">
        <v>1479</v>
      </c>
      <c r="F279" s="85" t="s">
        <v>212</v>
      </c>
      <c r="G279" s="85" t="s">
        <v>1480</v>
      </c>
      <c r="H279" s="85" t="s">
        <v>1018</v>
      </c>
      <c r="I279" s="86" t="s">
        <v>4163</v>
      </c>
      <c r="J279" s="84">
        <v>1</v>
      </c>
      <c r="K279" s="90">
        <v>1</v>
      </c>
      <c r="L279" s="87" t="s">
        <v>912</v>
      </c>
      <c r="M279" s="87" t="s">
        <v>911</v>
      </c>
      <c r="N279" s="87" t="s">
        <v>911</v>
      </c>
      <c r="O279" s="87" t="s">
        <v>911</v>
      </c>
      <c r="P279" s="88">
        <f t="shared" si="4"/>
        <v>0.3</v>
      </c>
      <c r="Q279" s="67"/>
      <c r="R279" s="68"/>
      <c r="S279" s="68"/>
      <c r="T279" s="68"/>
      <c r="U279" s="68"/>
      <c r="V279" s="68"/>
      <c r="W279" s="68"/>
      <c r="X279" s="68"/>
      <c r="Y279" s="68"/>
      <c r="Z279" s="68"/>
      <c r="AA279" s="68"/>
      <c r="AB279" s="68"/>
      <c r="AC279" s="68"/>
      <c r="AD279" s="68"/>
      <c r="AE279" s="68"/>
      <c r="AF279" s="68"/>
      <c r="AG279" s="68"/>
      <c r="AH279" s="68"/>
      <c r="AI279" s="68"/>
      <c r="AJ279" s="68"/>
      <c r="AK279" s="68"/>
      <c r="AL279" s="68"/>
      <c r="AM279" s="68"/>
      <c r="AN279" s="68"/>
      <c r="AO279" s="68"/>
      <c r="AP279" s="68"/>
      <c r="AQ279" s="68"/>
      <c r="AR279" s="68"/>
      <c r="AS279" s="68"/>
      <c r="AT279" s="68"/>
      <c r="AU279" s="68"/>
      <c r="AV279" s="68"/>
      <c r="AW279" s="68"/>
    </row>
    <row r="280" spans="1:49" ht="15.75">
      <c r="A280" s="84">
        <v>237</v>
      </c>
      <c r="B280" s="85" t="s">
        <v>401</v>
      </c>
      <c r="C280" s="85" t="s">
        <v>399</v>
      </c>
      <c r="D280" s="85" t="s">
        <v>1481</v>
      </c>
      <c r="E280" s="85" t="s">
        <v>1338</v>
      </c>
      <c r="F280" s="85" t="s">
        <v>400</v>
      </c>
      <c r="G280" s="85" t="s">
        <v>399</v>
      </c>
      <c r="H280" s="85" t="s">
        <v>1018</v>
      </c>
      <c r="I280" s="86" t="s">
        <v>4163</v>
      </c>
      <c r="J280" s="84" t="s">
        <v>963</v>
      </c>
      <c r="K280" s="84">
        <v>1</v>
      </c>
      <c r="L280" s="87" t="s">
        <v>912</v>
      </c>
      <c r="M280" s="87" t="s">
        <v>911</v>
      </c>
      <c r="N280" s="87" t="s">
        <v>911</v>
      </c>
      <c r="O280" s="87" t="s">
        <v>911</v>
      </c>
      <c r="P280" s="88">
        <f t="shared" si="4"/>
        <v>0.3</v>
      </c>
      <c r="Q280" s="67"/>
      <c r="R280" s="68"/>
      <c r="S280" s="68"/>
      <c r="T280" s="68"/>
      <c r="U280" s="68"/>
      <c r="V280" s="68"/>
      <c r="W280" s="68"/>
      <c r="X280" s="68"/>
      <c r="Y280" s="68"/>
      <c r="Z280" s="68"/>
      <c r="AA280" s="68"/>
      <c r="AB280" s="68"/>
      <c r="AC280" s="68"/>
      <c r="AD280" s="68"/>
      <c r="AE280" s="68"/>
      <c r="AF280" s="68"/>
      <c r="AG280" s="68"/>
      <c r="AH280" s="68"/>
      <c r="AI280" s="68"/>
      <c r="AJ280" s="68"/>
      <c r="AK280" s="68"/>
      <c r="AL280" s="68"/>
      <c r="AM280" s="68"/>
      <c r="AN280" s="68"/>
      <c r="AO280" s="68"/>
      <c r="AP280" s="68"/>
      <c r="AQ280" s="68"/>
      <c r="AR280" s="68"/>
      <c r="AS280" s="68"/>
      <c r="AT280" s="68"/>
      <c r="AU280" s="68"/>
      <c r="AV280" s="68"/>
      <c r="AW280" s="68"/>
    </row>
    <row r="281" spans="1:49" ht="15.75">
      <c r="A281" s="84">
        <v>257</v>
      </c>
      <c r="B281" s="85" t="s">
        <v>1482</v>
      </c>
      <c r="C281" s="85" t="s">
        <v>1176</v>
      </c>
      <c r="D281" s="85" t="s">
        <v>1483</v>
      </c>
      <c r="E281" s="85" t="s">
        <v>1484</v>
      </c>
      <c r="F281" s="85" t="s">
        <v>6</v>
      </c>
      <c r="G281" s="85" t="s">
        <v>1176</v>
      </c>
      <c r="H281" s="85" t="s">
        <v>1018</v>
      </c>
      <c r="I281" s="86" t="s">
        <v>4163</v>
      </c>
      <c r="J281" s="84">
        <v>1</v>
      </c>
      <c r="K281" s="84">
        <v>1</v>
      </c>
      <c r="L281" s="87" t="s">
        <v>912</v>
      </c>
      <c r="M281" s="87" t="s">
        <v>911</v>
      </c>
      <c r="N281" s="87" t="s">
        <v>911</v>
      </c>
      <c r="O281" s="87" t="s">
        <v>911</v>
      </c>
      <c r="P281" s="88">
        <f t="shared" si="4"/>
        <v>0.3</v>
      </c>
      <c r="Q281" s="68"/>
      <c r="R281" s="68"/>
      <c r="S281" s="68"/>
      <c r="T281" s="68"/>
      <c r="U281" s="68"/>
      <c r="V281" s="68"/>
      <c r="W281" s="68"/>
      <c r="X281" s="68"/>
      <c r="Y281" s="68"/>
      <c r="Z281" s="68"/>
      <c r="AA281" s="68"/>
      <c r="AB281" s="68"/>
      <c r="AC281" s="68"/>
      <c r="AD281" s="68"/>
      <c r="AE281" s="68"/>
      <c r="AF281" s="68"/>
      <c r="AG281" s="68"/>
      <c r="AH281" s="68"/>
      <c r="AI281" s="68"/>
      <c r="AJ281" s="68"/>
      <c r="AK281" s="68"/>
      <c r="AL281" s="68"/>
      <c r="AM281" s="68"/>
      <c r="AN281" s="68"/>
      <c r="AO281" s="68"/>
      <c r="AP281" s="68"/>
      <c r="AQ281" s="68"/>
      <c r="AR281" s="68"/>
      <c r="AS281" s="68"/>
      <c r="AT281" s="68"/>
      <c r="AU281" s="68"/>
      <c r="AV281" s="68"/>
      <c r="AW281" s="68"/>
    </row>
    <row r="282" spans="1:49" ht="15.75">
      <c r="A282" s="84">
        <v>267</v>
      </c>
      <c r="B282" s="85" t="s">
        <v>1485</v>
      </c>
      <c r="C282" s="85" t="s">
        <v>1486</v>
      </c>
      <c r="D282" s="85" t="s">
        <v>1139</v>
      </c>
      <c r="E282" s="85" t="s">
        <v>1487</v>
      </c>
      <c r="F282" s="85" t="s">
        <v>46</v>
      </c>
      <c r="G282" s="85" t="s">
        <v>1488</v>
      </c>
      <c r="H282" s="85" t="s">
        <v>1018</v>
      </c>
      <c r="I282" s="86" t="s">
        <v>4157</v>
      </c>
      <c r="J282" s="84">
        <v>1</v>
      </c>
      <c r="K282" s="84">
        <v>1</v>
      </c>
      <c r="L282" s="87" t="s">
        <v>912</v>
      </c>
      <c r="M282" s="87" t="s">
        <v>911</v>
      </c>
      <c r="N282" s="87" t="s">
        <v>911</v>
      </c>
      <c r="O282" s="87" t="s">
        <v>911</v>
      </c>
      <c r="P282" s="88">
        <f t="shared" si="4"/>
        <v>0.3</v>
      </c>
      <c r="Q282" s="68"/>
      <c r="R282" s="68"/>
      <c r="S282" s="68"/>
      <c r="T282" s="68"/>
      <c r="U282" s="68"/>
      <c r="V282" s="68"/>
      <c r="W282" s="68"/>
      <c r="X282" s="68"/>
      <c r="Y282" s="68"/>
      <c r="Z282" s="68"/>
      <c r="AA282" s="68"/>
      <c r="AB282" s="68"/>
      <c r="AC282" s="68"/>
      <c r="AD282" s="68"/>
      <c r="AE282" s="68"/>
      <c r="AF282" s="68"/>
      <c r="AG282" s="68"/>
      <c r="AH282" s="68"/>
      <c r="AI282" s="68"/>
      <c r="AJ282" s="68"/>
      <c r="AK282" s="68"/>
      <c r="AL282" s="68"/>
      <c r="AM282" s="68"/>
      <c r="AN282" s="68"/>
      <c r="AO282" s="68"/>
      <c r="AP282" s="68"/>
      <c r="AQ282" s="68"/>
      <c r="AR282" s="68"/>
      <c r="AS282" s="68"/>
      <c r="AT282" s="68"/>
      <c r="AU282" s="68"/>
      <c r="AV282" s="68"/>
      <c r="AW282" s="68"/>
    </row>
    <row r="283" spans="1:49" ht="15.75">
      <c r="A283" s="84">
        <v>299</v>
      </c>
      <c r="B283" s="85" t="s">
        <v>1489</v>
      </c>
      <c r="C283" s="85" t="s">
        <v>1490</v>
      </c>
      <c r="D283" s="85" t="s">
        <v>1158</v>
      </c>
      <c r="E283" s="85" t="s">
        <v>1446</v>
      </c>
      <c r="F283" s="85" t="s">
        <v>12</v>
      </c>
      <c r="G283" s="85" t="s">
        <v>1491</v>
      </c>
      <c r="H283" s="85" t="s">
        <v>1018</v>
      </c>
      <c r="I283" s="86" t="s">
        <v>4163</v>
      </c>
      <c r="J283" s="84" t="s">
        <v>1046</v>
      </c>
      <c r="K283" s="84">
        <v>1</v>
      </c>
      <c r="L283" s="87" t="s">
        <v>912</v>
      </c>
      <c r="M283" s="87" t="s">
        <v>911</v>
      </c>
      <c r="N283" s="87" t="s">
        <v>911</v>
      </c>
      <c r="O283" s="87" t="s">
        <v>911</v>
      </c>
      <c r="P283" s="88">
        <f t="shared" si="4"/>
        <v>0.3</v>
      </c>
      <c r="Q283" s="68"/>
      <c r="R283" s="68"/>
      <c r="S283" s="68"/>
      <c r="T283" s="68"/>
      <c r="U283" s="68"/>
      <c r="V283" s="68"/>
      <c r="W283" s="68"/>
      <c r="X283" s="68"/>
      <c r="Y283" s="68"/>
      <c r="Z283" s="68"/>
      <c r="AA283" s="68"/>
      <c r="AB283" s="68"/>
      <c r="AC283" s="68"/>
      <c r="AD283" s="68"/>
      <c r="AE283" s="68"/>
      <c r="AF283" s="68"/>
      <c r="AG283" s="68"/>
      <c r="AH283" s="68"/>
      <c r="AI283" s="68"/>
      <c r="AJ283" s="68"/>
      <c r="AK283" s="68"/>
      <c r="AL283" s="68"/>
      <c r="AM283" s="68"/>
      <c r="AN283" s="68"/>
      <c r="AO283" s="68"/>
      <c r="AP283" s="68"/>
      <c r="AQ283" s="68"/>
      <c r="AR283" s="68"/>
      <c r="AS283" s="68"/>
      <c r="AT283" s="68"/>
      <c r="AU283" s="68"/>
      <c r="AV283" s="68"/>
      <c r="AW283" s="68"/>
    </row>
    <row r="284" spans="1:49" ht="15.75">
      <c r="A284" s="84">
        <v>300</v>
      </c>
      <c r="B284" s="85" t="s">
        <v>1492</v>
      </c>
      <c r="C284" s="85" t="s">
        <v>1098</v>
      </c>
      <c r="D284" s="85" t="s">
        <v>1493</v>
      </c>
      <c r="E284" s="85" t="s">
        <v>1430</v>
      </c>
      <c r="F284" s="85" t="s">
        <v>26</v>
      </c>
      <c r="G284" s="85" t="s">
        <v>1098</v>
      </c>
      <c r="H284" s="85" t="s">
        <v>1018</v>
      </c>
      <c r="I284" s="86" t="s">
        <v>4163</v>
      </c>
      <c r="J284" s="84">
        <v>1</v>
      </c>
      <c r="K284" s="84">
        <v>1</v>
      </c>
      <c r="L284" s="87" t="s">
        <v>912</v>
      </c>
      <c r="M284" s="87" t="s">
        <v>911</v>
      </c>
      <c r="N284" s="87" t="s">
        <v>911</v>
      </c>
      <c r="O284" s="87" t="s">
        <v>911</v>
      </c>
      <c r="P284" s="88">
        <f t="shared" si="4"/>
        <v>0.3</v>
      </c>
      <c r="Q284" s="68"/>
      <c r="R284" s="68"/>
      <c r="S284" s="68"/>
      <c r="T284" s="68"/>
      <c r="U284" s="68"/>
      <c r="V284" s="68"/>
      <c r="W284" s="68"/>
      <c r="X284" s="68"/>
      <c r="Y284" s="68"/>
      <c r="Z284" s="68"/>
      <c r="AA284" s="68"/>
      <c r="AB284" s="68"/>
      <c r="AC284" s="68"/>
      <c r="AD284" s="68"/>
      <c r="AE284" s="68"/>
      <c r="AF284" s="68"/>
      <c r="AG284" s="68"/>
      <c r="AH284" s="68"/>
      <c r="AI284" s="68"/>
      <c r="AJ284" s="68"/>
      <c r="AK284" s="68"/>
      <c r="AL284" s="68"/>
      <c r="AM284" s="68"/>
      <c r="AN284" s="68"/>
      <c r="AO284" s="68"/>
      <c r="AP284" s="68"/>
      <c r="AQ284" s="68"/>
      <c r="AR284" s="68"/>
      <c r="AS284" s="68"/>
      <c r="AT284" s="68"/>
      <c r="AU284" s="68"/>
      <c r="AV284" s="68"/>
      <c r="AW284" s="68"/>
    </row>
    <row r="285" spans="1:49" ht="15.75">
      <c r="A285" s="84">
        <v>301</v>
      </c>
      <c r="B285" s="85" t="s">
        <v>1494</v>
      </c>
      <c r="C285" s="85" t="s">
        <v>1495</v>
      </c>
      <c r="D285" s="85" t="s">
        <v>1162</v>
      </c>
      <c r="E285" s="85" t="s">
        <v>1316</v>
      </c>
      <c r="F285" s="85" t="s">
        <v>869</v>
      </c>
      <c r="G285" s="85" t="s">
        <v>1496</v>
      </c>
      <c r="H285" s="85" t="s">
        <v>1018</v>
      </c>
      <c r="I285" s="86" t="s">
        <v>4163</v>
      </c>
      <c r="J285" s="84">
        <v>1</v>
      </c>
      <c r="K285" s="84">
        <v>1</v>
      </c>
      <c r="L285" s="87" t="s">
        <v>912</v>
      </c>
      <c r="M285" s="87" t="s">
        <v>911</v>
      </c>
      <c r="N285" s="87" t="s">
        <v>911</v>
      </c>
      <c r="O285" s="87" t="s">
        <v>911</v>
      </c>
      <c r="P285" s="88">
        <f t="shared" si="4"/>
        <v>0.3</v>
      </c>
      <c r="Q285" s="68"/>
      <c r="R285" s="68"/>
      <c r="S285" s="68"/>
      <c r="T285" s="68"/>
      <c r="U285" s="68"/>
      <c r="V285" s="68"/>
      <c r="W285" s="68"/>
      <c r="X285" s="68"/>
      <c r="Y285" s="68"/>
      <c r="Z285" s="68"/>
      <c r="AA285" s="68"/>
      <c r="AB285" s="68"/>
      <c r="AC285" s="68"/>
      <c r="AD285" s="68"/>
      <c r="AE285" s="68"/>
      <c r="AF285" s="68"/>
      <c r="AG285" s="68"/>
      <c r="AH285" s="68"/>
      <c r="AI285" s="68"/>
      <c r="AJ285" s="68"/>
      <c r="AK285" s="68"/>
      <c r="AL285" s="68"/>
      <c r="AM285" s="68"/>
      <c r="AN285" s="68"/>
      <c r="AO285" s="68"/>
      <c r="AP285" s="68"/>
      <c r="AQ285" s="68"/>
      <c r="AR285" s="68"/>
      <c r="AS285" s="68"/>
      <c r="AT285" s="68"/>
      <c r="AU285" s="68"/>
      <c r="AV285" s="68"/>
      <c r="AW285" s="68"/>
    </row>
    <row r="286" spans="1:49" ht="15.75">
      <c r="A286" s="84">
        <v>330</v>
      </c>
      <c r="B286" s="85" t="s">
        <v>1497</v>
      </c>
      <c r="C286" s="85" t="s">
        <v>1108</v>
      </c>
      <c r="D286" s="85" t="s">
        <v>1498</v>
      </c>
      <c r="E286" s="85" t="s">
        <v>1499</v>
      </c>
      <c r="F286" s="85" t="s">
        <v>228</v>
      </c>
      <c r="G286" s="85" t="s">
        <v>1108</v>
      </c>
      <c r="H286" s="85" t="s">
        <v>1018</v>
      </c>
      <c r="I286" s="86" t="s">
        <v>4163</v>
      </c>
      <c r="J286" s="84">
        <v>1</v>
      </c>
      <c r="K286" s="84">
        <v>1</v>
      </c>
      <c r="L286" s="87" t="s">
        <v>912</v>
      </c>
      <c r="M286" s="87" t="s">
        <v>911</v>
      </c>
      <c r="N286" s="87" t="s">
        <v>911</v>
      </c>
      <c r="O286" s="87" t="s">
        <v>911</v>
      </c>
      <c r="P286" s="88">
        <f t="shared" si="4"/>
        <v>0.3</v>
      </c>
      <c r="Q286" s="67"/>
      <c r="R286" s="68"/>
      <c r="S286" s="68"/>
      <c r="T286" s="68"/>
      <c r="U286" s="68"/>
      <c r="V286" s="68"/>
      <c r="W286" s="68"/>
      <c r="X286" s="68"/>
      <c r="Y286" s="68"/>
      <c r="Z286" s="68"/>
      <c r="AA286" s="68"/>
      <c r="AB286" s="68"/>
      <c r="AC286" s="68"/>
      <c r="AD286" s="68"/>
      <c r="AE286" s="68"/>
      <c r="AF286" s="68"/>
      <c r="AG286" s="68"/>
      <c r="AH286" s="68"/>
      <c r="AI286" s="68"/>
      <c r="AJ286" s="68"/>
      <c r="AK286" s="68"/>
      <c r="AL286" s="68"/>
      <c r="AM286" s="68"/>
      <c r="AN286" s="68"/>
      <c r="AO286" s="68"/>
      <c r="AP286" s="68"/>
      <c r="AQ286" s="68"/>
      <c r="AR286" s="68"/>
      <c r="AS286" s="68"/>
      <c r="AT286" s="68"/>
      <c r="AU286" s="68"/>
      <c r="AV286" s="68"/>
      <c r="AW286" s="68"/>
    </row>
    <row r="287" spans="1:49" ht="15.75">
      <c r="A287" s="84">
        <v>342</v>
      </c>
      <c r="B287" s="85" t="s">
        <v>1500</v>
      </c>
      <c r="C287" s="85" t="s">
        <v>1501</v>
      </c>
      <c r="D287" s="85" t="s">
        <v>1502</v>
      </c>
      <c r="E287" s="85" t="s">
        <v>1440</v>
      </c>
      <c r="F287" s="85" t="s">
        <v>162</v>
      </c>
      <c r="G287" s="85" t="s">
        <v>1501</v>
      </c>
      <c r="H287" s="85" t="s">
        <v>1018</v>
      </c>
      <c r="I287" s="86" t="s">
        <v>4163</v>
      </c>
      <c r="J287" s="84">
        <v>1</v>
      </c>
      <c r="K287" s="84">
        <v>1</v>
      </c>
      <c r="L287" s="87" t="s">
        <v>912</v>
      </c>
      <c r="M287" s="87" t="s">
        <v>911</v>
      </c>
      <c r="N287" s="87" t="s">
        <v>911</v>
      </c>
      <c r="O287" s="87" t="s">
        <v>911</v>
      </c>
      <c r="P287" s="88">
        <f t="shared" si="4"/>
        <v>0.3</v>
      </c>
      <c r="Q287" s="67"/>
      <c r="R287" s="68"/>
      <c r="S287" s="68"/>
      <c r="T287" s="68"/>
      <c r="U287" s="68"/>
      <c r="V287" s="68"/>
      <c r="W287" s="68"/>
      <c r="X287" s="68"/>
      <c r="Y287" s="68"/>
      <c r="Z287" s="68"/>
      <c r="AA287" s="68"/>
      <c r="AB287" s="68"/>
      <c r="AC287" s="68"/>
      <c r="AD287" s="68"/>
      <c r="AE287" s="68"/>
      <c r="AF287" s="68"/>
      <c r="AG287" s="68"/>
      <c r="AH287" s="68"/>
      <c r="AI287" s="68"/>
      <c r="AJ287" s="68"/>
      <c r="AK287" s="68"/>
      <c r="AL287" s="68"/>
      <c r="AM287" s="68"/>
      <c r="AN287" s="68"/>
      <c r="AO287" s="68"/>
      <c r="AP287" s="68"/>
      <c r="AQ287" s="68"/>
      <c r="AR287" s="68"/>
      <c r="AS287" s="68"/>
      <c r="AT287" s="68"/>
      <c r="AU287" s="68"/>
      <c r="AV287" s="68"/>
      <c r="AW287" s="68"/>
    </row>
    <row r="288" spans="1:49" ht="15.75">
      <c r="A288" s="84">
        <v>361</v>
      </c>
      <c r="B288" s="85" t="s">
        <v>1503</v>
      </c>
      <c r="C288" s="85" t="s">
        <v>1176</v>
      </c>
      <c r="D288" s="85" t="s">
        <v>1504</v>
      </c>
      <c r="E288" s="85" t="s">
        <v>1484</v>
      </c>
      <c r="F288" s="85" t="s">
        <v>6</v>
      </c>
      <c r="G288" s="85" t="s">
        <v>1176</v>
      </c>
      <c r="H288" s="85" t="s">
        <v>1018</v>
      </c>
      <c r="I288" s="86" t="s">
        <v>4163</v>
      </c>
      <c r="J288" s="84">
        <v>1</v>
      </c>
      <c r="K288" s="84">
        <v>1</v>
      </c>
      <c r="L288" s="87" t="s">
        <v>912</v>
      </c>
      <c r="M288" s="87" t="s">
        <v>911</v>
      </c>
      <c r="N288" s="87" t="s">
        <v>911</v>
      </c>
      <c r="O288" s="87" t="s">
        <v>911</v>
      </c>
      <c r="P288" s="88">
        <f t="shared" si="4"/>
        <v>0.3</v>
      </c>
      <c r="Q288" s="67"/>
      <c r="R288" s="68"/>
      <c r="S288" s="68"/>
      <c r="T288" s="68"/>
      <c r="U288" s="68"/>
      <c r="V288" s="68"/>
      <c r="W288" s="68"/>
      <c r="X288" s="68"/>
      <c r="Y288" s="68"/>
      <c r="Z288" s="68"/>
      <c r="AA288" s="68"/>
      <c r="AB288" s="68"/>
      <c r="AC288" s="68"/>
      <c r="AD288" s="68"/>
      <c r="AE288" s="68"/>
      <c r="AF288" s="68"/>
      <c r="AG288" s="68"/>
      <c r="AH288" s="68"/>
      <c r="AI288" s="68"/>
      <c r="AJ288" s="68"/>
      <c r="AK288" s="68"/>
      <c r="AL288" s="68"/>
      <c r="AM288" s="68"/>
      <c r="AN288" s="68"/>
      <c r="AO288" s="68"/>
      <c r="AP288" s="68"/>
      <c r="AQ288" s="68"/>
      <c r="AR288" s="68"/>
      <c r="AS288" s="68"/>
      <c r="AT288" s="68"/>
      <c r="AU288" s="68"/>
      <c r="AV288" s="68"/>
      <c r="AW288" s="68"/>
    </row>
    <row r="289" spans="1:49" ht="15.75">
      <c r="A289" s="84">
        <v>367</v>
      </c>
      <c r="B289" s="94" t="s">
        <v>1505</v>
      </c>
      <c r="C289" s="85" t="s">
        <v>1490</v>
      </c>
      <c r="D289" s="85" t="s">
        <v>1009</v>
      </c>
      <c r="E289" s="85" t="s">
        <v>1506</v>
      </c>
      <c r="F289" s="85" t="s">
        <v>12</v>
      </c>
      <c r="G289" s="85" t="s">
        <v>1490</v>
      </c>
      <c r="H289" s="85" t="s">
        <v>1018</v>
      </c>
      <c r="I289" s="86" t="s">
        <v>4163</v>
      </c>
      <c r="J289" s="84" t="s">
        <v>963</v>
      </c>
      <c r="K289" s="84">
        <v>1</v>
      </c>
      <c r="L289" s="87" t="s">
        <v>912</v>
      </c>
      <c r="M289" s="87" t="s">
        <v>911</v>
      </c>
      <c r="N289" s="87" t="s">
        <v>911</v>
      </c>
      <c r="O289" s="87" t="s">
        <v>911</v>
      </c>
      <c r="P289" s="88">
        <f t="shared" si="4"/>
        <v>0.3</v>
      </c>
      <c r="Q289" s="67"/>
      <c r="R289" s="68"/>
      <c r="S289" s="68"/>
      <c r="T289" s="68"/>
      <c r="U289" s="68"/>
      <c r="V289" s="68"/>
      <c r="W289" s="68"/>
      <c r="X289" s="68"/>
      <c r="Y289" s="68"/>
      <c r="Z289" s="68"/>
      <c r="AA289" s="68"/>
      <c r="AB289" s="68"/>
      <c r="AC289" s="68"/>
      <c r="AD289" s="68"/>
      <c r="AE289" s="68"/>
      <c r="AF289" s="68"/>
      <c r="AG289" s="68"/>
      <c r="AH289" s="68"/>
      <c r="AI289" s="68"/>
      <c r="AJ289" s="68"/>
      <c r="AK289" s="68"/>
      <c r="AL289" s="68"/>
      <c r="AM289" s="68"/>
      <c r="AN289" s="68"/>
      <c r="AO289" s="68"/>
      <c r="AP289" s="68"/>
      <c r="AQ289" s="68"/>
      <c r="AR289" s="68"/>
      <c r="AS289" s="68"/>
      <c r="AT289" s="68"/>
      <c r="AU289" s="68"/>
      <c r="AV289" s="68"/>
      <c r="AW289" s="68"/>
    </row>
    <row r="290" spans="1:49" ht="15.75">
      <c r="A290" s="84">
        <v>368</v>
      </c>
      <c r="B290" s="85" t="s">
        <v>1507</v>
      </c>
      <c r="C290" s="85" t="s">
        <v>1490</v>
      </c>
      <c r="D290" s="85" t="s">
        <v>1009</v>
      </c>
      <c r="E290" s="85" t="s">
        <v>1010</v>
      </c>
      <c r="F290" s="85" t="s">
        <v>12</v>
      </c>
      <c r="G290" s="85" t="s">
        <v>1490</v>
      </c>
      <c r="H290" s="85" t="s">
        <v>1018</v>
      </c>
      <c r="I290" s="86" t="s">
        <v>4163</v>
      </c>
      <c r="J290" s="84" t="s">
        <v>927</v>
      </c>
      <c r="K290" s="84">
        <v>1</v>
      </c>
      <c r="L290" s="87" t="s">
        <v>912</v>
      </c>
      <c r="M290" s="87" t="s">
        <v>911</v>
      </c>
      <c r="N290" s="87" t="s">
        <v>911</v>
      </c>
      <c r="O290" s="87" t="s">
        <v>911</v>
      </c>
      <c r="P290" s="88">
        <f t="shared" si="4"/>
        <v>0.3</v>
      </c>
      <c r="Q290" s="67"/>
      <c r="R290" s="68"/>
      <c r="S290" s="68"/>
      <c r="T290" s="68"/>
      <c r="U290" s="68"/>
      <c r="V290" s="68"/>
      <c r="W290" s="68"/>
      <c r="X290" s="68"/>
      <c r="Y290" s="68"/>
      <c r="Z290" s="68"/>
      <c r="AA290" s="68"/>
      <c r="AB290" s="68"/>
      <c r="AC290" s="68"/>
      <c r="AD290" s="68"/>
      <c r="AE290" s="68"/>
      <c r="AF290" s="68"/>
      <c r="AG290" s="68"/>
      <c r="AH290" s="68"/>
      <c r="AI290" s="68"/>
      <c r="AJ290" s="68"/>
      <c r="AK290" s="68"/>
      <c r="AL290" s="68"/>
      <c r="AM290" s="68"/>
      <c r="AN290" s="68"/>
      <c r="AO290" s="68"/>
      <c r="AP290" s="68"/>
      <c r="AQ290" s="68"/>
      <c r="AR290" s="68"/>
      <c r="AS290" s="68"/>
      <c r="AT290" s="68"/>
      <c r="AU290" s="68"/>
      <c r="AV290" s="68"/>
      <c r="AW290" s="68"/>
    </row>
    <row r="291" spans="1:49" ht="15.75">
      <c r="A291" s="84">
        <v>369</v>
      </c>
      <c r="B291" s="94" t="s">
        <v>1508</v>
      </c>
      <c r="C291" s="85" t="s">
        <v>1490</v>
      </c>
      <c r="D291" s="85" t="s">
        <v>1009</v>
      </c>
      <c r="E291" s="85" t="s">
        <v>1010</v>
      </c>
      <c r="F291" s="85" t="s">
        <v>12</v>
      </c>
      <c r="G291" s="85" t="s">
        <v>1490</v>
      </c>
      <c r="H291" s="85" t="s">
        <v>1018</v>
      </c>
      <c r="I291" s="86" t="s">
        <v>4163</v>
      </c>
      <c r="J291" s="84" t="s">
        <v>927</v>
      </c>
      <c r="K291" s="84">
        <v>1</v>
      </c>
      <c r="L291" s="87" t="s">
        <v>912</v>
      </c>
      <c r="M291" s="87" t="s">
        <v>911</v>
      </c>
      <c r="N291" s="87" t="s">
        <v>911</v>
      </c>
      <c r="O291" s="87" t="s">
        <v>911</v>
      </c>
      <c r="P291" s="88">
        <f t="shared" si="4"/>
        <v>0.3</v>
      </c>
      <c r="Q291" s="67"/>
      <c r="R291" s="68"/>
      <c r="S291" s="68"/>
      <c r="T291" s="68"/>
      <c r="U291" s="68"/>
      <c r="V291" s="68"/>
      <c r="W291" s="68"/>
      <c r="X291" s="68"/>
      <c r="Y291" s="68"/>
      <c r="Z291" s="68"/>
      <c r="AA291" s="68"/>
      <c r="AB291" s="68"/>
      <c r="AC291" s="68"/>
      <c r="AD291" s="68"/>
      <c r="AE291" s="68"/>
      <c r="AF291" s="68"/>
      <c r="AG291" s="68"/>
      <c r="AH291" s="68"/>
      <c r="AI291" s="68"/>
      <c r="AJ291" s="68"/>
      <c r="AK291" s="68"/>
      <c r="AL291" s="68"/>
      <c r="AM291" s="68"/>
      <c r="AN291" s="68"/>
      <c r="AO291" s="68"/>
      <c r="AP291" s="68"/>
      <c r="AQ291" s="68"/>
      <c r="AR291" s="68"/>
      <c r="AS291" s="68"/>
      <c r="AT291" s="68"/>
      <c r="AU291" s="68"/>
      <c r="AV291" s="68"/>
      <c r="AW291" s="68"/>
    </row>
    <row r="292" spans="1:49" ht="15.75">
      <c r="A292" s="84">
        <v>391</v>
      </c>
      <c r="B292" s="85" t="s">
        <v>1509</v>
      </c>
      <c r="C292" s="85" t="s">
        <v>980</v>
      </c>
      <c r="D292" s="85" t="s">
        <v>1332</v>
      </c>
      <c r="E292" s="85" t="s">
        <v>1435</v>
      </c>
      <c r="F292" s="85" t="s">
        <v>46</v>
      </c>
      <c r="G292" s="85" t="s">
        <v>980</v>
      </c>
      <c r="H292" s="85" t="s">
        <v>1022</v>
      </c>
      <c r="I292" s="86" t="s">
        <v>4163</v>
      </c>
      <c r="J292" s="84" t="s">
        <v>918</v>
      </c>
      <c r="K292" s="84">
        <v>1</v>
      </c>
      <c r="L292" s="87" t="s">
        <v>912</v>
      </c>
      <c r="M292" s="87" t="s">
        <v>911</v>
      </c>
      <c r="N292" s="87" t="s">
        <v>911</v>
      </c>
      <c r="O292" s="87" t="s">
        <v>911</v>
      </c>
      <c r="P292" s="88">
        <f t="shared" si="4"/>
        <v>0.3</v>
      </c>
      <c r="Q292" s="67"/>
      <c r="R292" s="68"/>
      <c r="S292" s="68"/>
      <c r="T292" s="68"/>
      <c r="U292" s="68"/>
      <c r="V292" s="68"/>
      <c r="W292" s="68"/>
      <c r="X292" s="68"/>
      <c r="Y292" s="68"/>
      <c r="Z292" s="68"/>
      <c r="AA292" s="68"/>
      <c r="AB292" s="68"/>
      <c r="AC292" s="68"/>
      <c r="AD292" s="68"/>
      <c r="AE292" s="68"/>
      <c r="AF292" s="68"/>
      <c r="AG292" s="68"/>
      <c r="AH292" s="68"/>
      <c r="AI292" s="68"/>
      <c r="AJ292" s="68"/>
      <c r="AK292" s="68"/>
      <c r="AL292" s="68"/>
      <c r="AM292" s="68"/>
      <c r="AN292" s="68"/>
      <c r="AO292" s="68"/>
      <c r="AP292" s="68"/>
      <c r="AQ292" s="68"/>
      <c r="AR292" s="68"/>
      <c r="AS292" s="68"/>
      <c r="AT292" s="68"/>
      <c r="AU292" s="68"/>
      <c r="AV292" s="68"/>
      <c r="AW292" s="68"/>
    </row>
    <row r="293" spans="1:49" ht="15.75">
      <c r="A293" s="84">
        <v>395</v>
      </c>
      <c r="B293" s="85" t="s">
        <v>1510</v>
      </c>
      <c r="C293" s="85" t="s">
        <v>839</v>
      </c>
      <c r="D293" s="85" t="s">
        <v>1511</v>
      </c>
      <c r="E293" s="85" t="s">
        <v>1512</v>
      </c>
      <c r="F293" s="85" t="s">
        <v>90</v>
      </c>
      <c r="G293" s="85" t="s">
        <v>839</v>
      </c>
      <c r="H293" s="85" t="s">
        <v>1018</v>
      </c>
      <c r="I293" s="86" t="s">
        <v>4163</v>
      </c>
      <c r="J293" s="84" t="s">
        <v>963</v>
      </c>
      <c r="K293" s="84">
        <v>1</v>
      </c>
      <c r="L293" s="87" t="s">
        <v>912</v>
      </c>
      <c r="M293" s="87" t="s">
        <v>911</v>
      </c>
      <c r="N293" s="87" t="s">
        <v>911</v>
      </c>
      <c r="O293" s="87" t="s">
        <v>911</v>
      </c>
      <c r="P293" s="88">
        <f t="shared" si="4"/>
        <v>0.3</v>
      </c>
      <c r="Q293" s="67"/>
      <c r="R293" s="67"/>
      <c r="S293" s="68"/>
      <c r="T293" s="68"/>
      <c r="U293" s="68"/>
      <c r="V293" s="68"/>
      <c r="W293" s="68"/>
      <c r="X293" s="68"/>
      <c r="Y293" s="68"/>
      <c r="Z293" s="68"/>
      <c r="AA293" s="68"/>
      <c r="AB293" s="68"/>
      <c r="AC293" s="68"/>
      <c r="AD293" s="68"/>
      <c r="AE293" s="68"/>
      <c r="AF293" s="68"/>
      <c r="AG293" s="68"/>
      <c r="AH293" s="68"/>
      <c r="AI293" s="68"/>
      <c r="AJ293" s="68"/>
      <c r="AK293" s="68"/>
      <c r="AL293" s="68"/>
      <c r="AM293" s="68"/>
      <c r="AN293" s="68"/>
      <c r="AO293" s="68"/>
      <c r="AP293" s="68"/>
      <c r="AQ293" s="68"/>
      <c r="AR293" s="68"/>
      <c r="AS293" s="68"/>
      <c r="AT293" s="68"/>
      <c r="AU293" s="68"/>
      <c r="AV293" s="68"/>
      <c r="AW293" s="68"/>
    </row>
    <row r="294" spans="1:49" ht="15.75">
      <c r="A294" s="84">
        <v>404</v>
      </c>
      <c r="B294" s="86" t="s">
        <v>4031</v>
      </c>
      <c r="C294" s="85" t="s">
        <v>423</v>
      </c>
      <c r="D294" s="85" t="s">
        <v>1513</v>
      </c>
      <c r="E294" s="85" t="s">
        <v>916</v>
      </c>
      <c r="F294" s="85" t="s">
        <v>6</v>
      </c>
      <c r="G294" s="85" t="s">
        <v>1514</v>
      </c>
      <c r="H294" s="85" t="s">
        <v>1022</v>
      </c>
      <c r="I294" s="86" t="s">
        <v>4163</v>
      </c>
      <c r="J294" s="84" t="s">
        <v>927</v>
      </c>
      <c r="K294" s="84">
        <v>1</v>
      </c>
      <c r="L294" s="87" t="s">
        <v>912</v>
      </c>
      <c r="M294" s="87" t="s">
        <v>911</v>
      </c>
      <c r="N294" s="87" t="s">
        <v>911</v>
      </c>
      <c r="O294" s="87" t="s">
        <v>911</v>
      </c>
      <c r="P294" s="88">
        <f t="shared" si="4"/>
        <v>0.3</v>
      </c>
      <c r="Q294" s="68"/>
      <c r="R294" s="67"/>
      <c r="S294" s="68"/>
      <c r="T294" s="68"/>
      <c r="U294" s="68"/>
      <c r="V294" s="68"/>
      <c r="W294" s="68"/>
      <c r="X294" s="68"/>
      <c r="Y294" s="68"/>
      <c r="Z294" s="68"/>
      <c r="AA294" s="68"/>
      <c r="AB294" s="68"/>
      <c r="AC294" s="68"/>
      <c r="AD294" s="68"/>
      <c r="AE294" s="68"/>
      <c r="AF294" s="68"/>
      <c r="AG294" s="68"/>
      <c r="AH294" s="68"/>
      <c r="AI294" s="68"/>
      <c r="AJ294" s="68"/>
      <c r="AK294" s="68"/>
      <c r="AL294" s="68"/>
      <c r="AM294" s="68"/>
      <c r="AN294" s="68"/>
      <c r="AO294" s="68"/>
      <c r="AP294" s="68"/>
      <c r="AQ294" s="68"/>
      <c r="AR294" s="68"/>
      <c r="AS294" s="68"/>
      <c r="AT294" s="68"/>
      <c r="AU294" s="68"/>
      <c r="AV294" s="68"/>
      <c r="AW294" s="68"/>
    </row>
    <row r="295" spans="1:49" ht="15.75">
      <c r="A295" s="84">
        <v>419</v>
      </c>
      <c r="B295" s="86" t="s">
        <v>4032</v>
      </c>
      <c r="C295" s="85" t="s">
        <v>1039</v>
      </c>
      <c r="D295" s="85" t="s">
        <v>1515</v>
      </c>
      <c r="E295" s="85" t="s">
        <v>1484</v>
      </c>
      <c r="F295" s="85" t="s">
        <v>12</v>
      </c>
      <c r="G295" s="85" t="s">
        <v>1039</v>
      </c>
      <c r="H295" s="85" t="s">
        <v>1018</v>
      </c>
      <c r="I295" s="86" t="s">
        <v>4175</v>
      </c>
      <c r="J295" s="84">
        <v>1</v>
      </c>
      <c r="K295" s="84">
        <v>1</v>
      </c>
      <c r="L295" s="87" t="s">
        <v>912</v>
      </c>
      <c r="M295" s="87" t="s">
        <v>911</v>
      </c>
      <c r="N295" s="87" t="s">
        <v>911</v>
      </c>
      <c r="O295" s="87" t="s">
        <v>911</v>
      </c>
      <c r="P295" s="88">
        <f t="shared" si="4"/>
        <v>0.3</v>
      </c>
      <c r="Q295" s="67"/>
      <c r="R295" s="67"/>
      <c r="S295" s="68"/>
      <c r="T295" s="68"/>
      <c r="U295" s="68"/>
      <c r="V295" s="68"/>
      <c r="W295" s="68"/>
      <c r="X295" s="68"/>
      <c r="Y295" s="68"/>
      <c r="Z295" s="68"/>
      <c r="AA295" s="68"/>
      <c r="AB295" s="68"/>
      <c r="AC295" s="68"/>
      <c r="AD295" s="68"/>
      <c r="AE295" s="68"/>
      <c r="AF295" s="68"/>
      <c r="AG295" s="68"/>
      <c r="AH295" s="68"/>
      <c r="AI295" s="68"/>
      <c r="AJ295" s="68"/>
      <c r="AK295" s="68"/>
      <c r="AL295" s="68"/>
      <c r="AM295" s="68"/>
      <c r="AN295" s="68"/>
      <c r="AO295" s="68"/>
      <c r="AP295" s="68"/>
      <c r="AQ295" s="68"/>
      <c r="AR295" s="68"/>
      <c r="AS295" s="68"/>
      <c r="AT295" s="68"/>
      <c r="AU295" s="68"/>
      <c r="AV295" s="68"/>
      <c r="AW295" s="68"/>
    </row>
    <row r="296" spans="1:49" ht="15.75">
      <c r="A296" s="84">
        <v>421</v>
      </c>
      <c r="B296" s="85" t="s">
        <v>112</v>
      </c>
      <c r="C296" s="85" t="s">
        <v>109</v>
      </c>
      <c r="D296" s="85" t="s">
        <v>1516</v>
      </c>
      <c r="E296" s="85" t="s">
        <v>1517</v>
      </c>
      <c r="F296" s="85" t="s">
        <v>26</v>
      </c>
      <c r="G296" s="85" t="s">
        <v>109</v>
      </c>
      <c r="H296" s="85" t="s">
        <v>1018</v>
      </c>
      <c r="I296" s="86" t="s">
        <v>4163</v>
      </c>
      <c r="J296" s="84">
        <v>1</v>
      </c>
      <c r="K296" s="84">
        <v>1</v>
      </c>
      <c r="L296" s="87" t="s">
        <v>912</v>
      </c>
      <c r="M296" s="87" t="s">
        <v>911</v>
      </c>
      <c r="N296" s="87" t="s">
        <v>911</v>
      </c>
      <c r="O296" s="87" t="s">
        <v>911</v>
      </c>
      <c r="P296" s="88">
        <f t="shared" si="4"/>
        <v>0.3</v>
      </c>
      <c r="Q296" s="67"/>
      <c r="R296" s="67"/>
      <c r="S296" s="68"/>
      <c r="T296" s="68"/>
      <c r="U296" s="68"/>
      <c r="V296" s="68"/>
      <c r="W296" s="68"/>
      <c r="X296" s="68"/>
      <c r="Y296" s="68"/>
      <c r="Z296" s="68"/>
      <c r="AA296" s="68"/>
      <c r="AB296" s="68"/>
      <c r="AC296" s="68"/>
      <c r="AD296" s="68"/>
      <c r="AE296" s="68"/>
      <c r="AF296" s="68"/>
      <c r="AG296" s="68"/>
      <c r="AH296" s="68"/>
      <c r="AI296" s="68"/>
      <c r="AJ296" s="68"/>
      <c r="AK296" s="68"/>
      <c r="AL296" s="68"/>
      <c r="AM296" s="68"/>
      <c r="AN296" s="68"/>
      <c r="AO296" s="68"/>
      <c r="AP296" s="68"/>
      <c r="AQ296" s="68"/>
      <c r="AR296" s="68"/>
      <c r="AS296" s="68"/>
      <c r="AT296" s="68"/>
      <c r="AU296" s="68"/>
      <c r="AV296" s="68"/>
      <c r="AW296" s="68"/>
    </row>
    <row r="297" spans="1:49" ht="15.75">
      <c r="A297" s="84">
        <v>437</v>
      </c>
      <c r="B297" s="85" t="s">
        <v>1518</v>
      </c>
      <c r="C297" s="85" t="s">
        <v>616</v>
      </c>
      <c r="D297" s="85" t="s">
        <v>1519</v>
      </c>
      <c r="E297" s="85" t="s">
        <v>1520</v>
      </c>
      <c r="F297" s="85" t="s">
        <v>58</v>
      </c>
      <c r="G297" s="85" t="s">
        <v>616</v>
      </c>
      <c r="H297" s="85" t="s">
        <v>1018</v>
      </c>
      <c r="I297" s="86" t="s">
        <v>4163</v>
      </c>
      <c r="J297" s="84" t="s">
        <v>1127</v>
      </c>
      <c r="K297" s="84">
        <v>1</v>
      </c>
      <c r="L297" s="87" t="s">
        <v>912</v>
      </c>
      <c r="M297" s="87" t="s">
        <v>911</v>
      </c>
      <c r="N297" s="87" t="s">
        <v>911</v>
      </c>
      <c r="O297" s="87" t="s">
        <v>911</v>
      </c>
      <c r="P297" s="88">
        <f t="shared" si="4"/>
        <v>0.3</v>
      </c>
      <c r="Q297" s="67"/>
      <c r="R297" s="67"/>
      <c r="S297" s="68"/>
      <c r="T297" s="68"/>
      <c r="U297" s="68"/>
      <c r="V297" s="68"/>
      <c r="W297" s="68"/>
      <c r="X297" s="68"/>
      <c r="Y297" s="68"/>
      <c r="Z297" s="68"/>
      <c r="AA297" s="68"/>
      <c r="AB297" s="68"/>
      <c r="AC297" s="68"/>
      <c r="AD297" s="68"/>
      <c r="AE297" s="68"/>
      <c r="AF297" s="68"/>
      <c r="AG297" s="68"/>
      <c r="AH297" s="68"/>
      <c r="AI297" s="68"/>
      <c r="AJ297" s="68"/>
      <c r="AK297" s="68"/>
      <c r="AL297" s="68"/>
      <c r="AM297" s="68"/>
      <c r="AN297" s="68"/>
      <c r="AO297" s="68"/>
      <c r="AP297" s="68"/>
      <c r="AQ297" s="68"/>
      <c r="AR297" s="68"/>
      <c r="AS297" s="68"/>
      <c r="AT297" s="68"/>
      <c r="AU297" s="68"/>
      <c r="AV297" s="68"/>
      <c r="AW297" s="68"/>
    </row>
    <row r="298" spans="1:49" ht="15.75">
      <c r="A298" s="84">
        <v>459</v>
      </c>
      <c r="B298" s="85" t="s">
        <v>183</v>
      </c>
      <c r="C298" s="85" t="s">
        <v>182</v>
      </c>
      <c r="D298" s="85" t="s">
        <v>1521</v>
      </c>
      <c r="E298" s="85" t="s">
        <v>1522</v>
      </c>
      <c r="F298" s="85" t="s">
        <v>90</v>
      </c>
      <c r="G298" s="85" t="s">
        <v>1523</v>
      </c>
      <c r="H298" s="85" t="s">
        <v>1018</v>
      </c>
      <c r="I298" s="86" t="s">
        <v>4163</v>
      </c>
      <c r="J298" s="84">
        <v>1</v>
      </c>
      <c r="K298" s="84">
        <v>1</v>
      </c>
      <c r="L298" s="87" t="s">
        <v>912</v>
      </c>
      <c r="M298" s="87" t="s">
        <v>911</v>
      </c>
      <c r="N298" s="87" t="s">
        <v>911</v>
      </c>
      <c r="O298" s="87" t="s">
        <v>911</v>
      </c>
      <c r="P298" s="88">
        <f t="shared" si="4"/>
        <v>0.3</v>
      </c>
      <c r="Q298" s="67"/>
      <c r="R298" s="72"/>
      <c r="S298" s="68"/>
      <c r="T298" s="68"/>
      <c r="U298" s="68"/>
      <c r="V298" s="68"/>
      <c r="W298" s="68"/>
      <c r="X298" s="68"/>
      <c r="Y298" s="68"/>
      <c r="Z298" s="68"/>
      <c r="AA298" s="68"/>
      <c r="AB298" s="68"/>
      <c r="AC298" s="68"/>
      <c r="AD298" s="68"/>
      <c r="AE298" s="68"/>
      <c r="AF298" s="68"/>
      <c r="AG298" s="68"/>
      <c r="AH298" s="68"/>
      <c r="AI298" s="68"/>
      <c r="AJ298" s="68"/>
      <c r="AK298" s="68"/>
      <c r="AL298" s="68"/>
      <c r="AM298" s="68"/>
      <c r="AN298" s="68"/>
      <c r="AO298" s="68"/>
      <c r="AP298" s="68"/>
      <c r="AQ298" s="68"/>
      <c r="AR298" s="68"/>
      <c r="AS298" s="68"/>
      <c r="AT298" s="68"/>
      <c r="AU298" s="68"/>
      <c r="AV298" s="68"/>
      <c r="AW298" s="68"/>
    </row>
    <row r="299" spans="1:49" ht="15.75">
      <c r="A299" s="84">
        <v>469</v>
      </c>
      <c r="B299" s="86" t="s">
        <v>4033</v>
      </c>
      <c r="C299" s="85" t="s">
        <v>1048</v>
      </c>
      <c r="D299" s="85" t="s">
        <v>1524</v>
      </c>
      <c r="E299" s="85" t="s">
        <v>1426</v>
      </c>
      <c r="F299" s="85" t="s">
        <v>90</v>
      </c>
      <c r="G299" s="85" t="s">
        <v>1048</v>
      </c>
      <c r="H299" s="85" t="s">
        <v>1018</v>
      </c>
      <c r="I299" s="86" t="s">
        <v>4163</v>
      </c>
      <c r="J299" s="84">
        <v>1</v>
      </c>
      <c r="K299" s="84">
        <v>1</v>
      </c>
      <c r="L299" s="87" t="s">
        <v>912</v>
      </c>
      <c r="M299" s="87" t="s">
        <v>911</v>
      </c>
      <c r="N299" s="87" t="s">
        <v>911</v>
      </c>
      <c r="O299" s="87" t="s">
        <v>911</v>
      </c>
      <c r="P299" s="88">
        <f t="shared" si="4"/>
        <v>0.3</v>
      </c>
      <c r="Q299" s="68"/>
      <c r="R299" s="67"/>
      <c r="S299" s="68"/>
      <c r="T299" s="68"/>
      <c r="U299" s="68"/>
      <c r="V299" s="68"/>
      <c r="W299" s="68"/>
      <c r="X299" s="68"/>
      <c r="Y299" s="68"/>
      <c r="Z299" s="68"/>
      <c r="AA299" s="68"/>
      <c r="AB299" s="68"/>
      <c r="AC299" s="68"/>
      <c r="AD299" s="68"/>
      <c r="AE299" s="68"/>
      <c r="AF299" s="68"/>
      <c r="AG299" s="68"/>
      <c r="AH299" s="68"/>
      <c r="AI299" s="68"/>
      <c r="AJ299" s="68"/>
      <c r="AK299" s="68"/>
      <c r="AL299" s="68"/>
      <c r="AM299" s="68"/>
      <c r="AN299" s="68"/>
      <c r="AO299" s="68"/>
      <c r="AP299" s="68"/>
      <c r="AQ299" s="68"/>
      <c r="AR299" s="68"/>
      <c r="AS299" s="68"/>
      <c r="AT299" s="68"/>
      <c r="AU299" s="68"/>
      <c r="AV299" s="68"/>
      <c r="AW299" s="68"/>
    </row>
    <row r="300" spans="1:49" ht="15.75">
      <c r="A300" s="84">
        <v>487</v>
      </c>
      <c r="B300" s="85" t="s">
        <v>1525</v>
      </c>
      <c r="C300" s="85" t="s">
        <v>1202</v>
      </c>
      <c r="D300" s="85" t="s">
        <v>1526</v>
      </c>
      <c r="E300" s="85" t="s">
        <v>1322</v>
      </c>
      <c r="F300" s="85" t="s">
        <v>12</v>
      </c>
      <c r="G300" s="85" t="s">
        <v>1202</v>
      </c>
      <c r="H300" s="85" t="s">
        <v>1018</v>
      </c>
      <c r="I300" s="86" t="s">
        <v>4163</v>
      </c>
      <c r="J300" s="84">
        <v>1</v>
      </c>
      <c r="K300" s="84">
        <v>1</v>
      </c>
      <c r="L300" s="87" t="s">
        <v>912</v>
      </c>
      <c r="M300" s="87" t="s">
        <v>911</v>
      </c>
      <c r="N300" s="87" t="s">
        <v>911</v>
      </c>
      <c r="O300" s="87" t="s">
        <v>911</v>
      </c>
      <c r="P300" s="88">
        <f t="shared" si="4"/>
        <v>0.3</v>
      </c>
      <c r="Q300" s="68"/>
      <c r="R300" s="72"/>
      <c r="S300" s="68"/>
      <c r="T300" s="68"/>
      <c r="U300" s="68"/>
      <c r="V300" s="68"/>
      <c r="W300" s="68"/>
      <c r="X300" s="68"/>
      <c r="Y300" s="68"/>
      <c r="Z300" s="68"/>
      <c r="AA300" s="68"/>
      <c r="AB300" s="68"/>
      <c r="AC300" s="68"/>
      <c r="AD300" s="68"/>
      <c r="AE300" s="68"/>
      <c r="AF300" s="68"/>
      <c r="AG300" s="68"/>
      <c r="AH300" s="68"/>
      <c r="AI300" s="68"/>
      <c r="AJ300" s="68"/>
      <c r="AK300" s="68"/>
      <c r="AL300" s="68"/>
      <c r="AM300" s="68"/>
      <c r="AN300" s="68"/>
      <c r="AO300" s="68"/>
      <c r="AP300" s="68"/>
      <c r="AQ300" s="68"/>
      <c r="AR300" s="68"/>
      <c r="AS300" s="68"/>
      <c r="AT300" s="68"/>
      <c r="AU300" s="68"/>
      <c r="AV300" s="68"/>
      <c r="AW300" s="68"/>
    </row>
    <row r="301" spans="1:49" ht="15.75">
      <c r="A301" s="84">
        <v>490</v>
      </c>
      <c r="B301" s="85" t="s">
        <v>1527</v>
      </c>
      <c r="C301" s="85" t="s">
        <v>577</v>
      </c>
      <c r="D301" s="85" t="s">
        <v>1528</v>
      </c>
      <c r="E301" s="85" t="s">
        <v>1446</v>
      </c>
      <c r="F301" s="85" t="s">
        <v>12</v>
      </c>
      <c r="G301" s="85" t="s">
        <v>1529</v>
      </c>
      <c r="H301" s="85" t="s">
        <v>1018</v>
      </c>
      <c r="I301" s="86" t="s">
        <v>4163</v>
      </c>
      <c r="J301" s="84" t="s">
        <v>918</v>
      </c>
      <c r="K301" s="84">
        <v>1</v>
      </c>
      <c r="L301" s="87" t="s">
        <v>912</v>
      </c>
      <c r="M301" s="87" t="s">
        <v>911</v>
      </c>
      <c r="N301" s="87" t="s">
        <v>911</v>
      </c>
      <c r="O301" s="87" t="s">
        <v>911</v>
      </c>
      <c r="P301" s="88">
        <f t="shared" si="4"/>
        <v>0.3</v>
      </c>
      <c r="Q301" s="67"/>
      <c r="R301" s="72"/>
      <c r="S301" s="72"/>
      <c r="T301" s="68"/>
      <c r="U301" s="68"/>
      <c r="V301" s="68"/>
      <c r="W301" s="68"/>
      <c r="X301" s="68"/>
      <c r="Y301" s="68"/>
      <c r="Z301" s="68"/>
      <c r="AA301" s="68"/>
      <c r="AB301" s="68"/>
      <c r="AC301" s="68"/>
      <c r="AD301" s="68"/>
      <c r="AE301" s="68"/>
      <c r="AF301" s="68"/>
      <c r="AG301" s="68"/>
      <c r="AH301" s="68"/>
      <c r="AI301" s="68"/>
      <c r="AJ301" s="68"/>
      <c r="AK301" s="68"/>
      <c r="AL301" s="68"/>
      <c r="AM301" s="68"/>
      <c r="AN301" s="68"/>
      <c r="AO301" s="68"/>
      <c r="AP301" s="68"/>
      <c r="AQ301" s="68"/>
      <c r="AR301" s="68"/>
      <c r="AS301" s="68"/>
      <c r="AT301" s="68"/>
      <c r="AU301" s="68"/>
      <c r="AV301" s="68"/>
      <c r="AW301" s="68"/>
    </row>
    <row r="302" spans="1:49" ht="15.75">
      <c r="A302" s="84">
        <v>491</v>
      </c>
      <c r="B302" s="94" t="s">
        <v>432</v>
      </c>
      <c r="C302" s="85" t="s">
        <v>423</v>
      </c>
      <c r="D302" s="85" t="s">
        <v>1528</v>
      </c>
      <c r="E302" s="85" t="s">
        <v>1435</v>
      </c>
      <c r="F302" s="85" t="s">
        <v>6</v>
      </c>
      <c r="G302" s="85" t="s">
        <v>1530</v>
      </c>
      <c r="H302" s="85" t="s">
        <v>1022</v>
      </c>
      <c r="I302" s="86" t="s">
        <v>4163</v>
      </c>
      <c r="J302" s="84" t="s">
        <v>927</v>
      </c>
      <c r="K302" s="84">
        <v>1</v>
      </c>
      <c r="L302" s="87" t="s">
        <v>912</v>
      </c>
      <c r="M302" s="87" t="s">
        <v>911</v>
      </c>
      <c r="N302" s="87" t="s">
        <v>911</v>
      </c>
      <c r="O302" s="87" t="s">
        <v>911</v>
      </c>
      <c r="P302" s="88">
        <f t="shared" si="4"/>
        <v>0.3</v>
      </c>
      <c r="Q302" s="68"/>
      <c r="R302" s="67"/>
      <c r="S302" s="68"/>
      <c r="T302" s="68"/>
      <c r="U302" s="68"/>
      <c r="V302" s="68"/>
      <c r="W302" s="68"/>
      <c r="X302" s="68"/>
      <c r="Y302" s="68"/>
      <c r="Z302" s="68"/>
      <c r="AA302" s="68"/>
      <c r="AB302" s="68"/>
      <c r="AC302" s="68"/>
      <c r="AD302" s="68"/>
      <c r="AE302" s="68"/>
      <c r="AF302" s="68"/>
      <c r="AG302" s="68"/>
      <c r="AH302" s="68"/>
      <c r="AI302" s="68"/>
      <c r="AJ302" s="68"/>
      <c r="AK302" s="68"/>
      <c r="AL302" s="68"/>
      <c r="AM302" s="68"/>
      <c r="AN302" s="68"/>
      <c r="AO302" s="68"/>
      <c r="AP302" s="68"/>
      <c r="AQ302" s="68"/>
      <c r="AR302" s="68"/>
      <c r="AS302" s="68"/>
      <c r="AT302" s="68"/>
      <c r="AU302" s="68"/>
      <c r="AV302" s="68"/>
      <c r="AW302" s="68"/>
    </row>
    <row r="303" spans="1:49" ht="15.75">
      <c r="A303" s="84">
        <v>495</v>
      </c>
      <c r="B303" s="85" t="s">
        <v>1531</v>
      </c>
      <c r="C303" s="85" t="s">
        <v>1039</v>
      </c>
      <c r="D303" s="85" t="s">
        <v>1532</v>
      </c>
      <c r="E303" s="85" t="s">
        <v>1484</v>
      </c>
      <c r="F303" s="85" t="s">
        <v>12</v>
      </c>
      <c r="G303" s="85" t="s">
        <v>1039</v>
      </c>
      <c r="H303" s="85" t="s">
        <v>1018</v>
      </c>
      <c r="I303" s="86" t="s">
        <v>4175</v>
      </c>
      <c r="J303" s="84" t="s">
        <v>1533</v>
      </c>
      <c r="K303" s="84">
        <v>1</v>
      </c>
      <c r="L303" s="87" t="s">
        <v>912</v>
      </c>
      <c r="M303" s="87" t="s">
        <v>911</v>
      </c>
      <c r="N303" s="87" t="s">
        <v>911</v>
      </c>
      <c r="O303" s="87" t="s">
        <v>911</v>
      </c>
      <c r="P303" s="88">
        <f t="shared" si="4"/>
        <v>0.3</v>
      </c>
      <c r="Q303" s="68"/>
      <c r="R303" s="67"/>
      <c r="S303" s="68"/>
      <c r="T303" s="68"/>
      <c r="U303" s="68"/>
      <c r="V303" s="68"/>
      <c r="W303" s="68"/>
      <c r="X303" s="68"/>
      <c r="Y303" s="68"/>
      <c r="Z303" s="68"/>
      <c r="AA303" s="68"/>
      <c r="AB303" s="68"/>
      <c r="AC303" s="68"/>
      <c r="AD303" s="68"/>
      <c r="AE303" s="68"/>
      <c r="AF303" s="68"/>
      <c r="AG303" s="68"/>
      <c r="AH303" s="68"/>
      <c r="AI303" s="68"/>
      <c r="AJ303" s="68"/>
      <c r="AK303" s="68"/>
      <c r="AL303" s="68"/>
      <c r="AM303" s="68"/>
      <c r="AN303" s="68"/>
      <c r="AO303" s="68"/>
      <c r="AP303" s="68"/>
      <c r="AQ303" s="68"/>
      <c r="AR303" s="68"/>
      <c r="AS303" s="68"/>
      <c r="AT303" s="68"/>
      <c r="AU303" s="68"/>
      <c r="AV303" s="68"/>
      <c r="AW303" s="68"/>
    </row>
    <row r="304" spans="1:49" ht="15.75">
      <c r="A304" s="84">
        <v>509</v>
      </c>
      <c r="B304" s="85" t="s">
        <v>421</v>
      </c>
      <c r="C304" s="85" t="s">
        <v>420</v>
      </c>
      <c r="D304" s="85" t="s">
        <v>1534</v>
      </c>
      <c r="E304" s="85" t="s">
        <v>1535</v>
      </c>
      <c r="F304" s="85" t="s">
        <v>26</v>
      </c>
      <c r="G304" s="85" t="s">
        <v>420</v>
      </c>
      <c r="H304" s="85" t="s">
        <v>1018</v>
      </c>
      <c r="I304" s="86" t="s">
        <v>4163</v>
      </c>
      <c r="J304" s="84">
        <v>1</v>
      </c>
      <c r="K304" s="84">
        <v>1</v>
      </c>
      <c r="L304" s="87" t="s">
        <v>912</v>
      </c>
      <c r="M304" s="87" t="s">
        <v>911</v>
      </c>
      <c r="N304" s="87" t="s">
        <v>911</v>
      </c>
      <c r="O304" s="87" t="s">
        <v>911</v>
      </c>
      <c r="P304" s="88">
        <f t="shared" si="4"/>
        <v>0.3</v>
      </c>
      <c r="Q304" s="68"/>
      <c r="R304" s="67"/>
      <c r="S304" s="68"/>
      <c r="T304" s="68"/>
      <c r="U304" s="68"/>
      <c r="V304" s="68"/>
      <c r="W304" s="68"/>
      <c r="X304" s="68"/>
      <c r="Y304" s="68"/>
      <c r="Z304" s="68"/>
      <c r="AA304" s="68"/>
      <c r="AB304" s="68"/>
      <c r="AC304" s="68"/>
      <c r="AD304" s="68"/>
      <c r="AE304" s="68"/>
      <c r="AF304" s="68"/>
      <c r="AG304" s="68"/>
      <c r="AH304" s="68"/>
      <c r="AI304" s="68"/>
      <c r="AJ304" s="68"/>
      <c r="AK304" s="68"/>
      <c r="AL304" s="68"/>
      <c r="AM304" s="68"/>
      <c r="AN304" s="68"/>
      <c r="AO304" s="68"/>
      <c r="AP304" s="68"/>
      <c r="AQ304" s="68"/>
      <c r="AR304" s="68"/>
      <c r="AS304" s="68"/>
      <c r="AT304" s="68"/>
      <c r="AU304" s="68"/>
      <c r="AV304" s="68"/>
      <c r="AW304" s="68"/>
    </row>
    <row r="305" spans="1:49" ht="15.75">
      <c r="A305" s="84">
        <v>511</v>
      </c>
      <c r="B305" s="85" t="s">
        <v>286</v>
      </c>
      <c r="C305" s="85" t="s">
        <v>282</v>
      </c>
      <c r="D305" s="85" t="s">
        <v>1536</v>
      </c>
      <c r="E305" s="85" t="s">
        <v>1537</v>
      </c>
      <c r="F305" s="85" t="s">
        <v>228</v>
      </c>
      <c r="G305" s="85" t="s">
        <v>282</v>
      </c>
      <c r="H305" s="85" t="s">
        <v>1018</v>
      </c>
      <c r="I305" s="86" t="s">
        <v>4163</v>
      </c>
      <c r="J305" s="84">
        <v>1</v>
      </c>
      <c r="K305" s="84">
        <v>1</v>
      </c>
      <c r="L305" s="87" t="s">
        <v>912</v>
      </c>
      <c r="M305" s="87" t="s">
        <v>911</v>
      </c>
      <c r="N305" s="87" t="s">
        <v>911</v>
      </c>
      <c r="O305" s="87" t="s">
        <v>911</v>
      </c>
      <c r="P305" s="88">
        <f t="shared" si="4"/>
        <v>0.3</v>
      </c>
      <c r="Q305" s="68"/>
      <c r="R305" s="67"/>
      <c r="S305" s="68"/>
      <c r="T305" s="68"/>
      <c r="U305" s="68"/>
      <c r="V305" s="68"/>
      <c r="W305" s="68"/>
      <c r="X305" s="68"/>
      <c r="Y305" s="68"/>
      <c r="Z305" s="68"/>
      <c r="AA305" s="68"/>
      <c r="AB305" s="68"/>
      <c r="AC305" s="68"/>
      <c r="AD305" s="68"/>
      <c r="AE305" s="68"/>
      <c r="AF305" s="68"/>
      <c r="AG305" s="68"/>
      <c r="AH305" s="68"/>
      <c r="AI305" s="68"/>
      <c r="AJ305" s="68"/>
      <c r="AK305" s="68"/>
      <c r="AL305" s="68"/>
      <c r="AM305" s="68"/>
      <c r="AN305" s="68"/>
      <c r="AO305" s="68"/>
      <c r="AP305" s="68"/>
      <c r="AQ305" s="68"/>
      <c r="AR305" s="68"/>
      <c r="AS305" s="68"/>
      <c r="AT305" s="68"/>
      <c r="AU305" s="68"/>
      <c r="AV305" s="68"/>
      <c r="AW305" s="68"/>
    </row>
    <row r="306" spans="1:49" ht="15.75">
      <c r="A306" s="84">
        <v>565</v>
      </c>
      <c r="B306" s="89" t="s">
        <v>4034</v>
      </c>
      <c r="C306" s="90" t="s">
        <v>96</v>
      </c>
      <c r="D306" s="91">
        <v>44166</v>
      </c>
      <c r="E306" s="90" t="s">
        <v>1538</v>
      </c>
      <c r="F306" s="90" t="s">
        <v>6</v>
      </c>
      <c r="G306" s="90" t="s">
        <v>96</v>
      </c>
      <c r="H306" s="90" t="s">
        <v>1018</v>
      </c>
      <c r="I306" s="89" t="s">
        <v>4176</v>
      </c>
      <c r="J306" s="84" t="s">
        <v>963</v>
      </c>
      <c r="K306" s="84">
        <v>1</v>
      </c>
      <c r="L306" s="92">
        <v>0.3</v>
      </c>
      <c r="M306" s="92">
        <v>1</v>
      </c>
      <c r="N306" s="92">
        <v>1</v>
      </c>
      <c r="O306" s="92">
        <v>1</v>
      </c>
      <c r="P306" s="88">
        <f t="shared" si="4"/>
        <v>0.3</v>
      </c>
      <c r="Q306" s="68"/>
      <c r="R306" s="67"/>
      <c r="S306" s="68"/>
      <c r="T306" s="68"/>
      <c r="U306" s="68"/>
      <c r="V306" s="68"/>
      <c r="W306" s="68"/>
      <c r="X306" s="68"/>
      <c r="Y306" s="68"/>
      <c r="Z306" s="68"/>
      <c r="AA306" s="68"/>
      <c r="AB306" s="68"/>
      <c r="AC306" s="68"/>
      <c r="AD306" s="68"/>
      <c r="AE306" s="68"/>
      <c r="AF306" s="68"/>
      <c r="AG306" s="68"/>
      <c r="AH306" s="68"/>
      <c r="AI306" s="68"/>
      <c r="AJ306" s="68"/>
      <c r="AK306" s="68"/>
      <c r="AL306" s="68"/>
      <c r="AM306" s="68"/>
      <c r="AN306" s="68"/>
      <c r="AO306" s="68"/>
      <c r="AP306" s="68"/>
      <c r="AQ306" s="68"/>
      <c r="AR306" s="68"/>
      <c r="AS306" s="68"/>
      <c r="AT306" s="68"/>
      <c r="AU306" s="68"/>
      <c r="AV306" s="68"/>
      <c r="AW306" s="68"/>
    </row>
    <row r="307" spans="1:49" ht="15.75">
      <c r="A307" s="84">
        <v>566</v>
      </c>
      <c r="B307" s="90" t="s">
        <v>1539</v>
      </c>
      <c r="C307" s="90" t="s">
        <v>1540</v>
      </c>
      <c r="D307" s="91">
        <v>44166</v>
      </c>
      <c r="E307" s="90" t="s">
        <v>1541</v>
      </c>
      <c r="F307" s="90" t="s">
        <v>327</v>
      </c>
      <c r="G307" s="90" t="s">
        <v>1540</v>
      </c>
      <c r="H307" s="90" t="s">
        <v>1018</v>
      </c>
      <c r="I307" s="99" t="s">
        <v>1372</v>
      </c>
      <c r="J307" s="84">
        <v>1</v>
      </c>
      <c r="K307" s="84">
        <v>1</v>
      </c>
      <c r="L307" s="92">
        <v>0.5</v>
      </c>
      <c r="M307" s="92">
        <v>1</v>
      </c>
      <c r="N307" s="92">
        <v>1</v>
      </c>
      <c r="O307" s="92">
        <v>1</v>
      </c>
      <c r="P307" s="88">
        <f t="shared" si="4"/>
        <v>0.5</v>
      </c>
      <c r="Q307" s="68"/>
      <c r="R307" s="72" t="s">
        <v>1542</v>
      </c>
      <c r="S307" s="68"/>
      <c r="T307" s="68"/>
      <c r="U307" s="68"/>
      <c r="V307" s="68"/>
      <c r="W307" s="68"/>
      <c r="X307" s="68"/>
      <c r="Y307" s="68"/>
      <c r="Z307" s="68"/>
      <c r="AA307" s="68"/>
      <c r="AB307" s="68"/>
      <c r="AC307" s="68"/>
      <c r="AD307" s="68"/>
      <c r="AE307" s="68"/>
      <c r="AF307" s="68"/>
      <c r="AG307" s="68"/>
      <c r="AH307" s="68"/>
      <c r="AI307" s="68"/>
      <c r="AJ307" s="68"/>
      <c r="AK307" s="68"/>
      <c r="AL307" s="68"/>
      <c r="AM307" s="68"/>
      <c r="AN307" s="68"/>
      <c r="AO307" s="68"/>
      <c r="AP307" s="68"/>
      <c r="AQ307" s="68"/>
      <c r="AR307" s="68"/>
      <c r="AS307" s="68"/>
      <c r="AT307" s="68"/>
      <c r="AU307" s="68"/>
      <c r="AV307" s="68"/>
      <c r="AW307" s="68"/>
    </row>
    <row r="308" spans="1:49" ht="15.75">
      <c r="A308" s="84">
        <v>574</v>
      </c>
      <c r="B308" s="90" t="s">
        <v>104</v>
      </c>
      <c r="C308" s="90" t="s">
        <v>101</v>
      </c>
      <c r="D308" s="91">
        <v>44155</v>
      </c>
      <c r="E308" s="90" t="s">
        <v>916</v>
      </c>
      <c r="F308" s="90" t="s">
        <v>46</v>
      </c>
      <c r="G308" s="90" t="s">
        <v>101</v>
      </c>
      <c r="H308" s="89" t="s">
        <v>3948</v>
      </c>
      <c r="I308" s="89" t="s">
        <v>4177</v>
      </c>
      <c r="J308" s="84">
        <v>1</v>
      </c>
      <c r="K308" s="84">
        <v>1</v>
      </c>
      <c r="L308" s="92">
        <v>0.3</v>
      </c>
      <c r="M308" s="92">
        <v>1</v>
      </c>
      <c r="N308" s="92">
        <v>1</v>
      </c>
      <c r="O308" s="92">
        <v>1</v>
      </c>
      <c r="P308" s="88">
        <f t="shared" si="4"/>
        <v>0.3</v>
      </c>
      <c r="Q308" s="68"/>
      <c r="R308" s="67"/>
      <c r="S308" s="68"/>
      <c r="T308" s="68"/>
      <c r="U308" s="68"/>
      <c r="V308" s="68"/>
      <c r="W308" s="68"/>
      <c r="X308" s="68"/>
      <c r="Y308" s="68"/>
      <c r="Z308" s="68"/>
      <c r="AA308" s="68"/>
      <c r="AB308" s="68"/>
      <c r="AC308" s="68"/>
      <c r="AD308" s="68"/>
      <c r="AE308" s="68"/>
      <c r="AF308" s="68"/>
      <c r="AG308" s="68"/>
      <c r="AH308" s="68"/>
      <c r="AI308" s="68"/>
      <c r="AJ308" s="68"/>
      <c r="AK308" s="68"/>
      <c r="AL308" s="68"/>
      <c r="AM308" s="68"/>
      <c r="AN308" s="68"/>
      <c r="AO308" s="68"/>
      <c r="AP308" s="68"/>
      <c r="AQ308" s="68"/>
      <c r="AR308" s="68"/>
      <c r="AS308" s="68"/>
      <c r="AT308" s="68"/>
      <c r="AU308" s="68"/>
      <c r="AV308" s="68"/>
      <c r="AW308" s="68"/>
    </row>
    <row r="309" spans="1:49" ht="15.75">
      <c r="A309" s="84">
        <v>582</v>
      </c>
      <c r="B309" s="90" t="s">
        <v>1543</v>
      </c>
      <c r="C309" s="90" t="s">
        <v>991</v>
      </c>
      <c r="D309" s="91">
        <v>44142</v>
      </c>
      <c r="E309" s="90" t="s">
        <v>1313</v>
      </c>
      <c r="F309" s="90" t="s">
        <v>602</v>
      </c>
      <c r="G309" s="90" t="s">
        <v>991</v>
      </c>
      <c r="H309" s="89" t="s">
        <v>3948</v>
      </c>
      <c r="I309" s="89" t="s">
        <v>4176</v>
      </c>
      <c r="J309" s="84" t="s">
        <v>927</v>
      </c>
      <c r="K309" s="84">
        <v>1</v>
      </c>
      <c r="L309" s="92">
        <v>0.3</v>
      </c>
      <c r="M309" s="92">
        <v>1</v>
      </c>
      <c r="N309" s="92">
        <v>1</v>
      </c>
      <c r="O309" s="92">
        <v>1</v>
      </c>
      <c r="P309" s="88">
        <f t="shared" si="4"/>
        <v>0.3</v>
      </c>
      <c r="Q309" s="68"/>
      <c r="R309" s="67"/>
      <c r="S309" s="68"/>
      <c r="T309" s="68"/>
      <c r="U309" s="68"/>
      <c r="V309" s="68"/>
      <c r="W309" s="68"/>
      <c r="X309" s="68"/>
      <c r="Y309" s="68"/>
      <c r="Z309" s="68"/>
      <c r="AA309" s="68"/>
      <c r="AB309" s="68"/>
      <c r="AC309" s="68"/>
      <c r="AD309" s="68"/>
      <c r="AE309" s="68"/>
      <c r="AF309" s="68"/>
      <c r="AG309" s="68"/>
      <c r="AH309" s="68"/>
      <c r="AI309" s="68"/>
      <c r="AJ309" s="68"/>
      <c r="AK309" s="68"/>
      <c r="AL309" s="68"/>
      <c r="AM309" s="68"/>
      <c r="AN309" s="68"/>
      <c r="AO309" s="68"/>
      <c r="AP309" s="68"/>
      <c r="AQ309" s="68"/>
      <c r="AR309" s="68"/>
      <c r="AS309" s="68"/>
      <c r="AT309" s="68"/>
      <c r="AU309" s="68"/>
      <c r="AV309" s="68"/>
      <c r="AW309" s="68"/>
    </row>
    <row r="310" spans="1:49" ht="15.75">
      <c r="A310" s="84">
        <v>588</v>
      </c>
      <c r="B310" s="90" t="s">
        <v>1544</v>
      </c>
      <c r="C310" s="90" t="s">
        <v>1545</v>
      </c>
      <c r="D310" s="91">
        <v>44130</v>
      </c>
      <c r="E310" s="90" t="s">
        <v>1546</v>
      </c>
      <c r="F310" s="90" t="s">
        <v>58</v>
      </c>
      <c r="G310" s="89" t="s">
        <v>4035</v>
      </c>
      <c r="H310" s="90" t="s">
        <v>1018</v>
      </c>
      <c r="I310" s="89" t="s">
        <v>4176</v>
      </c>
      <c r="J310" s="84">
        <v>1</v>
      </c>
      <c r="K310" s="84">
        <v>1</v>
      </c>
      <c r="L310" s="92">
        <v>0.3</v>
      </c>
      <c r="M310" s="92">
        <v>1</v>
      </c>
      <c r="N310" s="92">
        <v>1</v>
      </c>
      <c r="O310" s="92">
        <v>1</v>
      </c>
      <c r="P310" s="88">
        <f t="shared" si="4"/>
        <v>0.3</v>
      </c>
      <c r="Q310" s="68"/>
      <c r="R310" s="67"/>
      <c r="S310" s="68"/>
      <c r="T310" s="68"/>
      <c r="U310" s="68"/>
      <c r="V310" s="68"/>
      <c r="W310" s="68"/>
      <c r="X310" s="68"/>
      <c r="Y310" s="68"/>
      <c r="Z310" s="68"/>
      <c r="AA310" s="68"/>
      <c r="AB310" s="68"/>
      <c r="AC310" s="68"/>
      <c r="AD310" s="68"/>
      <c r="AE310" s="68"/>
      <c r="AF310" s="68"/>
      <c r="AG310" s="68"/>
      <c r="AH310" s="68"/>
      <c r="AI310" s="68"/>
      <c r="AJ310" s="68"/>
      <c r="AK310" s="68"/>
      <c r="AL310" s="68"/>
      <c r="AM310" s="68"/>
      <c r="AN310" s="68"/>
      <c r="AO310" s="68"/>
      <c r="AP310" s="68"/>
      <c r="AQ310" s="68"/>
      <c r="AR310" s="68"/>
      <c r="AS310" s="68"/>
      <c r="AT310" s="68"/>
      <c r="AU310" s="68"/>
      <c r="AV310" s="68"/>
      <c r="AW310" s="68"/>
    </row>
    <row r="311" spans="1:49" ht="15.75">
      <c r="A311" s="84">
        <v>589</v>
      </c>
      <c r="B311" s="84" t="s">
        <v>343</v>
      </c>
      <c r="C311" s="90" t="s">
        <v>340</v>
      </c>
      <c r="D311" s="91">
        <v>44120</v>
      </c>
      <c r="E311" s="84" t="s">
        <v>1547</v>
      </c>
      <c r="F311" s="90" t="s">
        <v>58</v>
      </c>
      <c r="G311" s="89" t="s">
        <v>3953</v>
      </c>
      <c r="H311" s="90" t="s">
        <v>908</v>
      </c>
      <c r="I311" s="92" t="s">
        <v>1002</v>
      </c>
      <c r="J311" s="84">
        <v>1</v>
      </c>
      <c r="K311" s="84">
        <v>1</v>
      </c>
      <c r="L311" s="92">
        <v>1</v>
      </c>
      <c r="M311" s="92">
        <v>1</v>
      </c>
      <c r="N311" s="92">
        <v>1</v>
      </c>
      <c r="O311" s="92">
        <v>0.3</v>
      </c>
      <c r="P311" s="88">
        <f t="shared" si="4"/>
        <v>0.3</v>
      </c>
      <c r="Q311" s="68"/>
      <c r="R311" s="67"/>
      <c r="S311" s="68"/>
      <c r="T311" s="68"/>
      <c r="U311" s="68"/>
      <c r="V311" s="68"/>
      <c r="W311" s="68"/>
      <c r="X311" s="68"/>
      <c r="Y311" s="68"/>
      <c r="Z311" s="68"/>
      <c r="AA311" s="68"/>
      <c r="AB311" s="68"/>
      <c r="AC311" s="68"/>
      <c r="AD311" s="68"/>
      <c r="AE311" s="68"/>
      <c r="AF311" s="68"/>
      <c r="AG311" s="68"/>
      <c r="AH311" s="68"/>
      <c r="AI311" s="68"/>
      <c r="AJ311" s="68"/>
      <c r="AK311" s="68"/>
      <c r="AL311" s="68"/>
      <c r="AM311" s="68"/>
      <c r="AN311" s="68"/>
      <c r="AO311" s="68"/>
      <c r="AP311" s="68"/>
      <c r="AQ311" s="68"/>
      <c r="AR311" s="68"/>
      <c r="AS311" s="68"/>
      <c r="AT311" s="68"/>
      <c r="AU311" s="68"/>
      <c r="AV311" s="68"/>
      <c r="AW311" s="68"/>
    </row>
    <row r="312" spans="1:49" ht="15.75">
      <c r="A312" s="84">
        <v>590</v>
      </c>
      <c r="B312" s="89" t="s">
        <v>4036</v>
      </c>
      <c r="C312" s="90" t="s">
        <v>1548</v>
      </c>
      <c r="D312" s="91">
        <v>44120</v>
      </c>
      <c r="E312" s="90" t="s">
        <v>1549</v>
      </c>
      <c r="F312" s="90" t="s">
        <v>26</v>
      </c>
      <c r="G312" s="89" t="s">
        <v>4037</v>
      </c>
      <c r="H312" s="89" t="s">
        <v>3948</v>
      </c>
      <c r="I312" s="89" t="s">
        <v>4176</v>
      </c>
      <c r="J312" s="84">
        <v>1</v>
      </c>
      <c r="K312" s="84">
        <v>1</v>
      </c>
      <c r="L312" s="92">
        <v>0.3</v>
      </c>
      <c r="M312" s="92">
        <v>1</v>
      </c>
      <c r="N312" s="92">
        <v>1</v>
      </c>
      <c r="O312" s="92">
        <v>1</v>
      </c>
      <c r="P312" s="88">
        <f t="shared" si="4"/>
        <v>0.3</v>
      </c>
      <c r="Q312" s="68"/>
      <c r="R312" s="67"/>
      <c r="S312" s="68"/>
      <c r="T312" s="68"/>
      <c r="U312" s="68"/>
      <c r="V312" s="68"/>
      <c r="W312" s="68"/>
      <c r="X312" s="68"/>
      <c r="Y312" s="68"/>
      <c r="Z312" s="68"/>
      <c r="AA312" s="68"/>
      <c r="AB312" s="68"/>
      <c r="AC312" s="68"/>
      <c r="AD312" s="68"/>
      <c r="AE312" s="68"/>
      <c r="AF312" s="68"/>
      <c r="AG312" s="68"/>
      <c r="AH312" s="68"/>
      <c r="AI312" s="68"/>
      <c r="AJ312" s="68"/>
      <c r="AK312" s="68"/>
      <c r="AL312" s="68"/>
      <c r="AM312" s="68"/>
      <c r="AN312" s="68"/>
      <c r="AO312" s="68"/>
      <c r="AP312" s="68"/>
      <c r="AQ312" s="68"/>
      <c r="AR312" s="68"/>
      <c r="AS312" s="68"/>
      <c r="AT312" s="68"/>
      <c r="AU312" s="68"/>
      <c r="AV312" s="68"/>
      <c r="AW312" s="68"/>
    </row>
    <row r="313" spans="1:49" ht="15.75">
      <c r="A313" s="84">
        <v>599</v>
      </c>
      <c r="B313" s="90" t="s">
        <v>1550</v>
      </c>
      <c r="C313" s="90" t="s">
        <v>1551</v>
      </c>
      <c r="D313" s="91">
        <v>44105</v>
      </c>
      <c r="E313" s="90" t="s">
        <v>1552</v>
      </c>
      <c r="F313" s="90" t="s">
        <v>177</v>
      </c>
      <c r="G313" s="90" t="s">
        <v>1551</v>
      </c>
      <c r="H313" s="90" t="s">
        <v>1018</v>
      </c>
      <c r="I313" s="89" t="s">
        <v>4176</v>
      </c>
      <c r="J313" s="84">
        <v>1</v>
      </c>
      <c r="K313" s="84">
        <v>1</v>
      </c>
      <c r="L313" s="92">
        <v>0.3</v>
      </c>
      <c r="M313" s="92">
        <v>1</v>
      </c>
      <c r="N313" s="92">
        <v>1</v>
      </c>
      <c r="O313" s="92">
        <v>1</v>
      </c>
      <c r="P313" s="88">
        <f t="shared" si="4"/>
        <v>0.3</v>
      </c>
      <c r="Q313" s="67"/>
      <c r="R313" s="67"/>
      <c r="S313" s="68"/>
      <c r="T313" s="68"/>
      <c r="U313" s="68"/>
      <c r="V313" s="68"/>
      <c r="W313" s="68"/>
      <c r="X313" s="68"/>
      <c r="Y313" s="68"/>
      <c r="Z313" s="68"/>
      <c r="AA313" s="68"/>
      <c r="AB313" s="68"/>
      <c r="AC313" s="68"/>
      <c r="AD313" s="68"/>
      <c r="AE313" s="68"/>
      <c r="AF313" s="68"/>
      <c r="AG313" s="68"/>
      <c r="AH313" s="68"/>
      <c r="AI313" s="68"/>
      <c r="AJ313" s="68"/>
      <c r="AK313" s="68"/>
      <c r="AL313" s="68"/>
      <c r="AM313" s="68"/>
      <c r="AN313" s="68"/>
      <c r="AO313" s="68"/>
      <c r="AP313" s="68"/>
      <c r="AQ313" s="68"/>
      <c r="AR313" s="68"/>
      <c r="AS313" s="68"/>
      <c r="AT313" s="68"/>
      <c r="AU313" s="68"/>
      <c r="AV313" s="68"/>
      <c r="AW313" s="68"/>
    </row>
    <row r="314" spans="1:49" ht="15.75">
      <c r="A314" s="84">
        <v>602</v>
      </c>
      <c r="B314" s="90" t="s">
        <v>1553</v>
      </c>
      <c r="C314" s="90" t="s">
        <v>1554</v>
      </c>
      <c r="D314" s="91">
        <v>44104</v>
      </c>
      <c r="E314" s="90" t="s">
        <v>1555</v>
      </c>
      <c r="F314" s="90" t="s">
        <v>26</v>
      </c>
      <c r="G314" s="89" t="s">
        <v>4038</v>
      </c>
      <c r="H314" s="90" t="s">
        <v>1018</v>
      </c>
      <c r="I314" s="89" t="s">
        <v>4177</v>
      </c>
      <c r="J314" s="84">
        <v>1</v>
      </c>
      <c r="K314" s="84">
        <v>1</v>
      </c>
      <c r="L314" s="92">
        <v>0.3</v>
      </c>
      <c r="M314" s="92">
        <v>1</v>
      </c>
      <c r="N314" s="92">
        <v>1</v>
      </c>
      <c r="O314" s="92">
        <v>1</v>
      </c>
      <c r="P314" s="88">
        <f t="shared" si="4"/>
        <v>0.3</v>
      </c>
      <c r="Q314" s="67"/>
      <c r="R314" s="67"/>
      <c r="S314" s="68"/>
      <c r="T314" s="68"/>
      <c r="U314" s="68"/>
      <c r="V314" s="68"/>
      <c r="W314" s="68"/>
      <c r="X314" s="68"/>
      <c r="Y314" s="68"/>
      <c r="Z314" s="68"/>
      <c r="AA314" s="68"/>
      <c r="AB314" s="68"/>
      <c r="AC314" s="68"/>
      <c r="AD314" s="68"/>
      <c r="AE314" s="68"/>
      <c r="AF314" s="68"/>
      <c r="AG314" s="68"/>
      <c r="AH314" s="68"/>
      <c r="AI314" s="68"/>
      <c r="AJ314" s="68"/>
      <c r="AK314" s="68"/>
      <c r="AL314" s="68"/>
      <c r="AM314" s="68"/>
      <c r="AN314" s="68"/>
      <c r="AO314" s="68"/>
      <c r="AP314" s="68"/>
      <c r="AQ314" s="68"/>
      <c r="AR314" s="68"/>
      <c r="AS314" s="68"/>
      <c r="AT314" s="68"/>
      <c r="AU314" s="68"/>
      <c r="AV314" s="68"/>
      <c r="AW314" s="68"/>
    </row>
    <row r="315" spans="1:49" ht="15.75">
      <c r="A315" s="84">
        <v>612</v>
      </c>
      <c r="B315" s="90" t="s">
        <v>1556</v>
      </c>
      <c r="C315" s="90" t="s">
        <v>593</v>
      </c>
      <c r="D315" s="91">
        <v>44088</v>
      </c>
      <c r="E315" s="90" t="s">
        <v>1352</v>
      </c>
      <c r="F315" s="90" t="s">
        <v>6</v>
      </c>
      <c r="G315" s="90" t="s">
        <v>593</v>
      </c>
      <c r="H315" s="90" t="s">
        <v>1018</v>
      </c>
      <c r="I315" s="89" t="s">
        <v>4177</v>
      </c>
      <c r="J315" s="84" t="s">
        <v>1046</v>
      </c>
      <c r="K315" s="84">
        <v>1</v>
      </c>
      <c r="L315" s="92">
        <v>0.3</v>
      </c>
      <c r="M315" s="92">
        <v>1</v>
      </c>
      <c r="N315" s="92">
        <v>1</v>
      </c>
      <c r="O315" s="92">
        <v>1</v>
      </c>
      <c r="P315" s="88">
        <f t="shared" si="4"/>
        <v>0.3</v>
      </c>
      <c r="Q315" s="67"/>
      <c r="R315" s="67"/>
      <c r="S315" s="68"/>
      <c r="T315" s="68"/>
      <c r="U315" s="68"/>
      <c r="V315" s="68"/>
      <c r="W315" s="68"/>
      <c r="X315" s="68"/>
      <c r="Y315" s="68"/>
      <c r="Z315" s="68"/>
      <c r="AA315" s="68"/>
      <c r="AB315" s="68"/>
      <c r="AC315" s="68"/>
      <c r="AD315" s="68"/>
      <c r="AE315" s="68"/>
      <c r="AF315" s="68"/>
      <c r="AG315" s="68"/>
      <c r="AH315" s="68"/>
      <c r="AI315" s="68"/>
      <c r="AJ315" s="68"/>
      <c r="AK315" s="68"/>
      <c r="AL315" s="68"/>
      <c r="AM315" s="68"/>
      <c r="AN315" s="68"/>
      <c r="AO315" s="68"/>
      <c r="AP315" s="68"/>
      <c r="AQ315" s="68"/>
      <c r="AR315" s="68"/>
      <c r="AS315" s="68"/>
      <c r="AT315" s="68"/>
      <c r="AU315" s="68"/>
      <c r="AV315" s="68"/>
      <c r="AW315" s="68"/>
    </row>
    <row r="316" spans="1:49" ht="15.75">
      <c r="A316" s="84">
        <v>616</v>
      </c>
      <c r="B316" s="89" t="s">
        <v>4039</v>
      </c>
      <c r="C316" s="90" t="s">
        <v>1247</v>
      </c>
      <c r="D316" s="91">
        <v>44080</v>
      </c>
      <c r="E316" s="90" t="s">
        <v>1338</v>
      </c>
      <c r="F316" s="90" t="s">
        <v>6</v>
      </c>
      <c r="G316" s="90" t="s">
        <v>1247</v>
      </c>
      <c r="H316" s="89" t="s">
        <v>3948</v>
      </c>
      <c r="I316" s="89" t="s">
        <v>4177</v>
      </c>
      <c r="J316" s="84">
        <v>1</v>
      </c>
      <c r="K316" s="84">
        <v>1</v>
      </c>
      <c r="L316" s="92">
        <v>0.3</v>
      </c>
      <c r="M316" s="92">
        <v>1</v>
      </c>
      <c r="N316" s="92">
        <v>1</v>
      </c>
      <c r="O316" s="92">
        <v>1</v>
      </c>
      <c r="P316" s="88">
        <f t="shared" si="4"/>
        <v>0.3</v>
      </c>
      <c r="Q316" s="67"/>
      <c r="R316" s="67"/>
      <c r="S316" s="68"/>
      <c r="T316" s="68"/>
      <c r="U316" s="68"/>
      <c r="V316" s="68"/>
      <c r="W316" s="68"/>
      <c r="X316" s="68"/>
      <c r="Y316" s="68"/>
      <c r="Z316" s="68"/>
      <c r="AA316" s="68"/>
      <c r="AB316" s="68"/>
      <c r="AC316" s="68"/>
      <c r="AD316" s="68"/>
      <c r="AE316" s="68"/>
      <c r="AF316" s="68"/>
      <c r="AG316" s="68"/>
      <c r="AH316" s="68"/>
      <c r="AI316" s="68"/>
      <c r="AJ316" s="68"/>
      <c r="AK316" s="68"/>
      <c r="AL316" s="68"/>
      <c r="AM316" s="68"/>
      <c r="AN316" s="68"/>
      <c r="AO316" s="68"/>
      <c r="AP316" s="68"/>
      <c r="AQ316" s="68"/>
      <c r="AR316" s="68"/>
      <c r="AS316" s="68"/>
      <c r="AT316" s="68"/>
      <c r="AU316" s="68"/>
      <c r="AV316" s="68"/>
      <c r="AW316" s="68"/>
    </row>
    <row r="317" spans="1:49" ht="15.75">
      <c r="A317" s="84">
        <v>625</v>
      </c>
      <c r="B317" s="89" t="s">
        <v>4040</v>
      </c>
      <c r="C317" s="90" t="s">
        <v>1361</v>
      </c>
      <c r="D317" s="91">
        <v>44058</v>
      </c>
      <c r="E317" s="90" t="s">
        <v>1352</v>
      </c>
      <c r="F317" s="90" t="s">
        <v>6</v>
      </c>
      <c r="G317" s="90" t="s">
        <v>1361</v>
      </c>
      <c r="H317" s="90" t="s">
        <v>1018</v>
      </c>
      <c r="I317" s="89" t="s">
        <v>4176</v>
      </c>
      <c r="J317" s="84" t="s">
        <v>909</v>
      </c>
      <c r="K317" s="84">
        <v>1</v>
      </c>
      <c r="L317" s="92">
        <v>0.3</v>
      </c>
      <c r="M317" s="92">
        <v>1</v>
      </c>
      <c r="N317" s="92">
        <v>1</v>
      </c>
      <c r="O317" s="92">
        <v>1</v>
      </c>
      <c r="P317" s="88">
        <f t="shared" si="4"/>
        <v>0.3</v>
      </c>
      <c r="Q317" s="68"/>
      <c r="R317" s="67"/>
      <c r="S317" s="68"/>
      <c r="T317" s="68"/>
      <c r="U317" s="68"/>
      <c r="V317" s="68"/>
      <c r="W317" s="68"/>
      <c r="X317" s="68"/>
      <c r="Y317" s="68"/>
      <c r="Z317" s="68"/>
      <c r="AA317" s="68"/>
      <c r="AB317" s="68"/>
      <c r="AC317" s="68"/>
      <c r="AD317" s="68"/>
      <c r="AE317" s="68"/>
      <c r="AF317" s="68"/>
      <c r="AG317" s="68"/>
      <c r="AH317" s="68"/>
      <c r="AI317" s="68"/>
      <c r="AJ317" s="68"/>
      <c r="AK317" s="68"/>
      <c r="AL317" s="68"/>
      <c r="AM317" s="68"/>
      <c r="AN317" s="68"/>
      <c r="AO317" s="68"/>
      <c r="AP317" s="68"/>
      <c r="AQ317" s="68"/>
      <c r="AR317" s="68"/>
      <c r="AS317" s="68"/>
      <c r="AT317" s="68"/>
      <c r="AU317" s="68"/>
      <c r="AV317" s="68"/>
      <c r="AW317" s="68"/>
    </row>
    <row r="318" spans="1:49" ht="15.75">
      <c r="A318" s="84">
        <v>629</v>
      </c>
      <c r="B318" s="90" t="s">
        <v>1557</v>
      </c>
      <c r="C318" s="90" t="s">
        <v>1558</v>
      </c>
      <c r="D318" s="91">
        <v>44053</v>
      </c>
      <c r="E318" s="90" t="s">
        <v>1484</v>
      </c>
      <c r="F318" s="90" t="s">
        <v>30</v>
      </c>
      <c r="G318" s="89" t="s">
        <v>4041</v>
      </c>
      <c r="H318" s="90" t="s">
        <v>1018</v>
      </c>
      <c r="I318" s="89" t="s">
        <v>4176</v>
      </c>
      <c r="J318" s="84">
        <v>1</v>
      </c>
      <c r="K318" s="84">
        <v>1</v>
      </c>
      <c r="L318" s="92">
        <v>0.3</v>
      </c>
      <c r="M318" s="92">
        <v>1</v>
      </c>
      <c r="N318" s="92">
        <v>1</v>
      </c>
      <c r="O318" s="92">
        <v>1</v>
      </c>
      <c r="P318" s="88">
        <f t="shared" si="4"/>
        <v>0.3</v>
      </c>
      <c r="Q318" s="68"/>
      <c r="R318" s="72"/>
      <c r="S318" s="68"/>
      <c r="T318" s="68"/>
      <c r="U318" s="68"/>
      <c r="V318" s="68"/>
      <c r="W318" s="68"/>
      <c r="X318" s="68"/>
      <c r="Y318" s="68"/>
      <c r="Z318" s="68"/>
      <c r="AA318" s="68"/>
      <c r="AB318" s="68"/>
      <c r="AC318" s="68"/>
      <c r="AD318" s="68"/>
      <c r="AE318" s="68"/>
      <c r="AF318" s="68"/>
      <c r="AG318" s="68"/>
      <c r="AH318" s="68"/>
      <c r="AI318" s="68"/>
      <c r="AJ318" s="68"/>
      <c r="AK318" s="68"/>
      <c r="AL318" s="68"/>
      <c r="AM318" s="68"/>
      <c r="AN318" s="68"/>
      <c r="AO318" s="68"/>
      <c r="AP318" s="68"/>
      <c r="AQ318" s="68"/>
      <c r="AR318" s="68"/>
      <c r="AS318" s="68"/>
      <c r="AT318" s="68"/>
      <c r="AU318" s="68"/>
      <c r="AV318" s="68"/>
      <c r="AW318" s="68"/>
    </row>
    <row r="319" spans="1:49" ht="15.75">
      <c r="A319" s="84">
        <v>640</v>
      </c>
      <c r="B319" s="90" t="s">
        <v>448</v>
      </c>
      <c r="C319" s="90" t="s">
        <v>446</v>
      </c>
      <c r="D319" s="91">
        <v>44024</v>
      </c>
      <c r="E319" s="90" t="s">
        <v>1559</v>
      </c>
      <c r="F319" s="90" t="s">
        <v>90</v>
      </c>
      <c r="G319" s="90" t="s">
        <v>446</v>
      </c>
      <c r="H319" s="90" t="s">
        <v>1018</v>
      </c>
      <c r="I319" s="89" t="s">
        <v>4176</v>
      </c>
      <c r="J319" s="84">
        <v>1</v>
      </c>
      <c r="K319" s="84">
        <v>1</v>
      </c>
      <c r="L319" s="92">
        <v>0.3</v>
      </c>
      <c r="M319" s="92">
        <v>1</v>
      </c>
      <c r="N319" s="92">
        <v>1</v>
      </c>
      <c r="O319" s="92">
        <v>1</v>
      </c>
      <c r="P319" s="88">
        <f t="shared" si="4"/>
        <v>0.3</v>
      </c>
      <c r="Q319" s="67"/>
      <c r="R319" s="72"/>
      <c r="S319" s="68"/>
      <c r="T319" s="68"/>
      <c r="U319" s="68"/>
      <c r="V319" s="68"/>
      <c r="W319" s="68"/>
      <c r="X319" s="68"/>
      <c r="Y319" s="68"/>
      <c r="Z319" s="68"/>
      <c r="AA319" s="68"/>
      <c r="AB319" s="68"/>
      <c r="AC319" s="68"/>
      <c r="AD319" s="68"/>
      <c r="AE319" s="68"/>
      <c r="AF319" s="68"/>
      <c r="AG319" s="68"/>
      <c r="AH319" s="68"/>
      <c r="AI319" s="68"/>
      <c r="AJ319" s="68"/>
      <c r="AK319" s="68"/>
      <c r="AL319" s="68"/>
      <c r="AM319" s="68"/>
      <c r="AN319" s="68"/>
      <c r="AO319" s="68"/>
      <c r="AP319" s="68"/>
      <c r="AQ319" s="68"/>
      <c r="AR319" s="68"/>
      <c r="AS319" s="68"/>
      <c r="AT319" s="68"/>
      <c r="AU319" s="68"/>
      <c r="AV319" s="68"/>
      <c r="AW319" s="68"/>
    </row>
    <row r="320" spans="1:49" ht="15.75">
      <c r="A320" s="84">
        <v>645</v>
      </c>
      <c r="B320" s="90" t="s">
        <v>82</v>
      </c>
      <c r="C320" s="90" t="s">
        <v>80</v>
      </c>
      <c r="D320" s="91">
        <v>44014</v>
      </c>
      <c r="E320" s="90" t="s">
        <v>1560</v>
      </c>
      <c r="F320" s="90" t="s">
        <v>58</v>
      </c>
      <c r="G320" s="89" t="s">
        <v>4042</v>
      </c>
      <c r="H320" s="90" t="s">
        <v>1018</v>
      </c>
      <c r="I320" s="89" t="s">
        <v>4176</v>
      </c>
      <c r="J320" s="84">
        <v>1</v>
      </c>
      <c r="K320" s="84">
        <v>1</v>
      </c>
      <c r="L320" s="92">
        <v>0.3</v>
      </c>
      <c r="M320" s="92">
        <v>1</v>
      </c>
      <c r="N320" s="92">
        <v>1</v>
      </c>
      <c r="O320" s="92">
        <v>1</v>
      </c>
      <c r="P320" s="88">
        <f t="shared" si="4"/>
        <v>0.3</v>
      </c>
      <c r="Q320" s="67"/>
      <c r="R320" s="67"/>
      <c r="S320" s="68"/>
      <c r="T320" s="68"/>
      <c r="U320" s="68"/>
      <c r="V320" s="68"/>
      <c r="W320" s="68"/>
      <c r="X320" s="68"/>
      <c r="Y320" s="68"/>
      <c r="Z320" s="68"/>
      <c r="AA320" s="68"/>
      <c r="AB320" s="68"/>
      <c r="AC320" s="68"/>
      <c r="AD320" s="68"/>
      <c r="AE320" s="68"/>
      <c r="AF320" s="68"/>
      <c r="AG320" s="68"/>
      <c r="AH320" s="68"/>
      <c r="AI320" s="68"/>
      <c r="AJ320" s="68"/>
      <c r="AK320" s="68"/>
      <c r="AL320" s="68"/>
      <c r="AM320" s="68"/>
      <c r="AN320" s="68"/>
      <c r="AO320" s="68"/>
      <c r="AP320" s="68"/>
      <c r="AQ320" s="68"/>
      <c r="AR320" s="68"/>
      <c r="AS320" s="68"/>
      <c r="AT320" s="68"/>
      <c r="AU320" s="68"/>
      <c r="AV320" s="68"/>
      <c r="AW320" s="68"/>
    </row>
    <row r="321" spans="1:49" ht="15.75">
      <c r="A321" s="84">
        <v>656</v>
      </c>
      <c r="B321" s="90" t="s">
        <v>1561</v>
      </c>
      <c r="C321" s="90" t="s">
        <v>1551</v>
      </c>
      <c r="D321" s="91">
        <v>43998</v>
      </c>
      <c r="E321" s="90" t="s">
        <v>1552</v>
      </c>
      <c r="F321" s="90" t="s">
        <v>177</v>
      </c>
      <c r="G321" s="90" t="s">
        <v>1551</v>
      </c>
      <c r="H321" s="90" t="s">
        <v>1018</v>
      </c>
      <c r="I321" s="89" t="s">
        <v>4176</v>
      </c>
      <c r="J321" s="84">
        <v>1</v>
      </c>
      <c r="K321" s="84">
        <v>1</v>
      </c>
      <c r="L321" s="92">
        <v>0.3</v>
      </c>
      <c r="M321" s="92">
        <v>1</v>
      </c>
      <c r="N321" s="92">
        <v>1</v>
      </c>
      <c r="O321" s="92">
        <v>1</v>
      </c>
      <c r="P321" s="88">
        <f t="shared" si="4"/>
        <v>0.3</v>
      </c>
      <c r="Q321" s="68"/>
      <c r="R321" s="72"/>
      <c r="S321" s="68"/>
      <c r="T321" s="68"/>
      <c r="U321" s="68"/>
      <c r="V321" s="68"/>
      <c r="W321" s="68"/>
      <c r="X321" s="68"/>
      <c r="Y321" s="68"/>
      <c r="Z321" s="68"/>
      <c r="AA321" s="68"/>
      <c r="AB321" s="68"/>
      <c r="AC321" s="68"/>
      <c r="AD321" s="68"/>
      <c r="AE321" s="68"/>
      <c r="AF321" s="68"/>
      <c r="AG321" s="68"/>
      <c r="AH321" s="68"/>
      <c r="AI321" s="68"/>
      <c r="AJ321" s="68"/>
      <c r="AK321" s="68"/>
      <c r="AL321" s="68"/>
      <c r="AM321" s="68"/>
      <c r="AN321" s="68"/>
      <c r="AO321" s="68"/>
      <c r="AP321" s="68"/>
      <c r="AQ321" s="68"/>
      <c r="AR321" s="68"/>
      <c r="AS321" s="68"/>
      <c r="AT321" s="68"/>
      <c r="AU321" s="68"/>
      <c r="AV321" s="68"/>
      <c r="AW321" s="68"/>
    </row>
    <row r="322" spans="1:49" ht="15.75">
      <c r="A322" s="84">
        <v>657</v>
      </c>
      <c r="B322" s="89" t="s">
        <v>4198</v>
      </c>
      <c r="C322" s="90" t="s">
        <v>991</v>
      </c>
      <c r="D322" s="91">
        <v>43994</v>
      </c>
      <c r="E322" s="90" t="s">
        <v>1313</v>
      </c>
      <c r="F322" s="90" t="s">
        <v>602</v>
      </c>
      <c r="G322" s="90" t="s">
        <v>991</v>
      </c>
      <c r="H322" s="89" t="s">
        <v>3948</v>
      </c>
      <c r="I322" s="89" t="s">
        <v>4176</v>
      </c>
      <c r="J322" s="84" t="s">
        <v>957</v>
      </c>
      <c r="K322" s="84">
        <v>1</v>
      </c>
      <c r="L322" s="92">
        <v>0.3</v>
      </c>
      <c r="M322" s="92">
        <v>1</v>
      </c>
      <c r="N322" s="92">
        <v>1</v>
      </c>
      <c r="O322" s="92">
        <v>1</v>
      </c>
      <c r="P322" s="88">
        <f t="shared" ref="P322:P385" si="5">L322*M322*N322*O322</f>
        <v>0.3</v>
      </c>
      <c r="Q322" s="68"/>
      <c r="R322" s="67"/>
      <c r="S322" s="68"/>
      <c r="T322" s="68"/>
      <c r="U322" s="68"/>
      <c r="V322" s="68"/>
      <c r="W322" s="68"/>
      <c r="X322" s="68"/>
      <c r="Y322" s="68"/>
      <c r="Z322" s="68"/>
      <c r="AA322" s="68"/>
      <c r="AB322" s="68"/>
      <c r="AC322" s="68"/>
      <c r="AD322" s="68"/>
      <c r="AE322" s="68"/>
      <c r="AF322" s="68"/>
      <c r="AG322" s="68"/>
      <c r="AH322" s="68"/>
      <c r="AI322" s="68"/>
      <c r="AJ322" s="68"/>
      <c r="AK322" s="68"/>
      <c r="AL322" s="68"/>
      <c r="AM322" s="68"/>
      <c r="AN322" s="68"/>
      <c r="AO322" s="68"/>
      <c r="AP322" s="68"/>
      <c r="AQ322" s="68"/>
      <c r="AR322" s="68"/>
      <c r="AS322" s="68"/>
      <c r="AT322" s="68"/>
      <c r="AU322" s="68"/>
      <c r="AV322" s="68"/>
      <c r="AW322" s="68"/>
    </row>
    <row r="323" spans="1:49" ht="15.75">
      <c r="A323" s="84">
        <v>660</v>
      </c>
      <c r="B323" s="89" t="s">
        <v>4199</v>
      </c>
      <c r="C323" s="90" t="s">
        <v>446</v>
      </c>
      <c r="D323" s="91">
        <v>43989</v>
      </c>
      <c r="E323" s="90" t="s">
        <v>1562</v>
      </c>
      <c r="F323" s="90" t="s">
        <v>90</v>
      </c>
      <c r="G323" s="90" t="s">
        <v>446</v>
      </c>
      <c r="H323" s="90" t="s">
        <v>1018</v>
      </c>
      <c r="I323" s="89" t="s">
        <v>4176</v>
      </c>
      <c r="J323" s="84">
        <v>1</v>
      </c>
      <c r="K323" s="84">
        <v>1</v>
      </c>
      <c r="L323" s="92">
        <v>0.3</v>
      </c>
      <c r="M323" s="92">
        <v>1</v>
      </c>
      <c r="N323" s="92">
        <v>1</v>
      </c>
      <c r="O323" s="92">
        <v>1</v>
      </c>
      <c r="P323" s="88">
        <f t="shared" si="5"/>
        <v>0.3</v>
      </c>
      <c r="Q323" s="68"/>
      <c r="R323" s="67"/>
      <c r="S323" s="68"/>
      <c r="T323" s="68"/>
      <c r="U323" s="68"/>
      <c r="V323" s="68"/>
      <c r="W323" s="68"/>
      <c r="X323" s="68"/>
      <c r="Y323" s="68"/>
      <c r="Z323" s="68"/>
      <c r="AA323" s="68"/>
      <c r="AB323" s="68"/>
      <c r="AC323" s="68"/>
      <c r="AD323" s="68"/>
      <c r="AE323" s="68"/>
      <c r="AF323" s="68"/>
      <c r="AG323" s="68"/>
      <c r="AH323" s="68"/>
      <c r="AI323" s="68"/>
      <c r="AJ323" s="68"/>
      <c r="AK323" s="68"/>
      <c r="AL323" s="68"/>
      <c r="AM323" s="68"/>
      <c r="AN323" s="68"/>
      <c r="AO323" s="68"/>
      <c r="AP323" s="68"/>
      <c r="AQ323" s="68"/>
      <c r="AR323" s="68"/>
      <c r="AS323" s="68"/>
      <c r="AT323" s="68"/>
      <c r="AU323" s="68"/>
      <c r="AV323" s="68"/>
      <c r="AW323" s="68"/>
    </row>
    <row r="324" spans="1:49" ht="15.75">
      <c r="A324" s="84">
        <v>667</v>
      </c>
      <c r="B324" s="89" t="s">
        <v>4043</v>
      </c>
      <c r="C324" s="90" t="s">
        <v>1563</v>
      </c>
      <c r="D324" s="91">
        <v>43976</v>
      </c>
      <c r="E324" s="90" t="s">
        <v>1564</v>
      </c>
      <c r="F324" s="90" t="s">
        <v>6</v>
      </c>
      <c r="G324" s="89" t="s">
        <v>4044</v>
      </c>
      <c r="H324" s="90" t="s">
        <v>1018</v>
      </c>
      <c r="I324" s="89" t="s">
        <v>4177</v>
      </c>
      <c r="J324" s="84">
        <v>1</v>
      </c>
      <c r="K324" s="84">
        <v>1</v>
      </c>
      <c r="L324" s="92">
        <v>0.3</v>
      </c>
      <c r="M324" s="92">
        <v>1</v>
      </c>
      <c r="N324" s="92">
        <v>1</v>
      </c>
      <c r="O324" s="92">
        <v>1</v>
      </c>
      <c r="P324" s="88">
        <f t="shared" si="5"/>
        <v>0.3</v>
      </c>
      <c r="Q324" s="68"/>
      <c r="R324" s="72"/>
      <c r="S324" s="68"/>
      <c r="T324" s="68"/>
      <c r="U324" s="68"/>
      <c r="V324" s="68"/>
      <c r="W324" s="68"/>
      <c r="X324" s="68"/>
      <c r="Y324" s="68"/>
      <c r="Z324" s="68"/>
      <c r="AA324" s="68"/>
      <c r="AB324" s="68"/>
      <c r="AC324" s="68"/>
      <c r="AD324" s="68"/>
      <c r="AE324" s="68"/>
      <c r="AF324" s="68"/>
      <c r="AG324" s="68"/>
      <c r="AH324" s="68"/>
      <c r="AI324" s="68"/>
      <c r="AJ324" s="68"/>
      <c r="AK324" s="68"/>
      <c r="AL324" s="68"/>
      <c r="AM324" s="68"/>
      <c r="AN324" s="68"/>
      <c r="AO324" s="68"/>
      <c r="AP324" s="68"/>
      <c r="AQ324" s="68"/>
      <c r="AR324" s="68"/>
      <c r="AS324" s="68"/>
      <c r="AT324" s="68"/>
      <c r="AU324" s="68"/>
      <c r="AV324" s="68"/>
      <c r="AW324" s="68"/>
    </row>
    <row r="325" spans="1:49" ht="15.75">
      <c r="A325" s="84">
        <v>687</v>
      </c>
      <c r="B325" s="90" t="s">
        <v>1565</v>
      </c>
      <c r="C325" s="90" t="s">
        <v>743</v>
      </c>
      <c r="D325" s="91">
        <v>43919</v>
      </c>
      <c r="E325" s="90" t="s">
        <v>1566</v>
      </c>
      <c r="F325" s="90" t="s">
        <v>46</v>
      </c>
      <c r="G325" s="90" t="s">
        <v>743</v>
      </c>
      <c r="H325" s="90" t="s">
        <v>1018</v>
      </c>
      <c r="I325" s="89" t="s">
        <v>4176</v>
      </c>
      <c r="J325" s="84" t="s">
        <v>963</v>
      </c>
      <c r="K325" s="84">
        <v>1</v>
      </c>
      <c r="L325" s="92">
        <v>0.3</v>
      </c>
      <c r="M325" s="92">
        <v>1</v>
      </c>
      <c r="N325" s="92">
        <v>1</v>
      </c>
      <c r="O325" s="92">
        <v>1</v>
      </c>
      <c r="P325" s="88">
        <f t="shared" si="5"/>
        <v>0.3</v>
      </c>
      <c r="Q325" s="68"/>
      <c r="R325" s="67"/>
      <c r="S325" s="68"/>
      <c r="T325" s="68"/>
      <c r="U325" s="68"/>
      <c r="V325" s="68"/>
      <c r="W325" s="68"/>
      <c r="X325" s="68"/>
      <c r="Y325" s="68"/>
      <c r="Z325" s="68"/>
      <c r="AA325" s="68"/>
      <c r="AB325" s="68"/>
      <c r="AC325" s="68"/>
      <c r="AD325" s="68"/>
      <c r="AE325" s="68"/>
      <c r="AF325" s="68"/>
      <c r="AG325" s="68"/>
      <c r="AH325" s="68"/>
      <c r="AI325" s="68"/>
      <c r="AJ325" s="68"/>
      <c r="AK325" s="68"/>
      <c r="AL325" s="68"/>
      <c r="AM325" s="68"/>
      <c r="AN325" s="68"/>
      <c r="AO325" s="68"/>
      <c r="AP325" s="68"/>
      <c r="AQ325" s="68"/>
      <c r="AR325" s="68"/>
      <c r="AS325" s="68"/>
      <c r="AT325" s="68"/>
      <c r="AU325" s="68"/>
      <c r="AV325" s="68"/>
      <c r="AW325" s="68"/>
    </row>
    <row r="326" spans="1:49" ht="15.75">
      <c r="A326" s="84">
        <v>701</v>
      </c>
      <c r="B326" s="90" t="s">
        <v>1567</v>
      </c>
      <c r="C326" s="90" t="s">
        <v>991</v>
      </c>
      <c r="D326" s="91">
        <v>43871</v>
      </c>
      <c r="E326" s="90" t="s">
        <v>1367</v>
      </c>
      <c r="F326" s="90" t="s">
        <v>602</v>
      </c>
      <c r="G326" s="90" t="s">
        <v>991</v>
      </c>
      <c r="H326" s="90" t="s">
        <v>1018</v>
      </c>
      <c r="I326" s="89" t="s">
        <v>4176</v>
      </c>
      <c r="J326" s="84" t="s">
        <v>909</v>
      </c>
      <c r="K326" s="84">
        <v>1</v>
      </c>
      <c r="L326" s="92">
        <v>0.3</v>
      </c>
      <c r="M326" s="92">
        <v>1</v>
      </c>
      <c r="N326" s="92">
        <v>1</v>
      </c>
      <c r="O326" s="92">
        <v>1</v>
      </c>
      <c r="P326" s="88">
        <f t="shared" si="5"/>
        <v>0.3</v>
      </c>
      <c r="Q326" s="67"/>
      <c r="R326" s="67"/>
      <c r="S326" s="68"/>
      <c r="T326" s="68"/>
      <c r="U326" s="68"/>
      <c r="V326" s="68"/>
      <c r="W326" s="68"/>
      <c r="X326" s="68"/>
      <c r="Y326" s="68"/>
      <c r="Z326" s="68"/>
      <c r="AA326" s="68"/>
      <c r="AB326" s="68"/>
      <c r="AC326" s="68"/>
      <c r="AD326" s="68"/>
      <c r="AE326" s="68"/>
      <c r="AF326" s="68"/>
      <c r="AG326" s="68"/>
      <c r="AH326" s="68"/>
      <c r="AI326" s="68"/>
      <c r="AJ326" s="68"/>
      <c r="AK326" s="68"/>
      <c r="AL326" s="68"/>
      <c r="AM326" s="68"/>
      <c r="AN326" s="68"/>
      <c r="AO326" s="68"/>
      <c r="AP326" s="68"/>
      <c r="AQ326" s="68"/>
      <c r="AR326" s="68"/>
      <c r="AS326" s="68"/>
      <c r="AT326" s="68"/>
      <c r="AU326" s="68"/>
      <c r="AV326" s="68"/>
      <c r="AW326" s="68"/>
    </row>
    <row r="327" spans="1:49" ht="15.75">
      <c r="A327" s="84">
        <v>706</v>
      </c>
      <c r="B327" s="89" t="s">
        <v>4045</v>
      </c>
      <c r="C327" s="90" t="s">
        <v>1568</v>
      </c>
      <c r="D327" s="91">
        <v>43862</v>
      </c>
      <c r="E327" s="90" t="s">
        <v>1569</v>
      </c>
      <c r="F327" s="90" t="s">
        <v>6</v>
      </c>
      <c r="G327" s="90" t="s">
        <v>1568</v>
      </c>
      <c r="H327" s="89" t="s">
        <v>3948</v>
      </c>
      <c r="I327" s="89" t="s">
        <v>4176</v>
      </c>
      <c r="J327" s="84">
        <v>1</v>
      </c>
      <c r="K327" s="84">
        <v>1</v>
      </c>
      <c r="L327" s="92">
        <v>0.3</v>
      </c>
      <c r="M327" s="92">
        <v>1</v>
      </c>
      <c r="N327" s="92">
        <v>1</v>
      </c>
      <c r="O327" s="92">
        <v>1</v>
      </c>
      <c r="P327" s="88">
        <f t="shared" si="5"/>
        <v>0.3</v>
      </c>
      <c r="Q327" s="67"/>
      <c r="R327" s="67"/>
      <c r="S327" s="68"/>
      <c r="T327" s="68"/>
      <c r="U327" s="68"/>
      <c r="V327" s="68"/>
      <c r="W327" s="68"/>
      <c r="X327" s="68"/>
      <c r="Y327" s="68"/>
      <c r="Z327" s="68"/>
      <c r="AA327" s="68"/>
      <c r="AB327" s="68"/>
      <c r="AC327" s="68"/>
      <c r="AD327" s="68"/>
      <c r="AE327" s="68"/>
      <c r="AF327" s="68"/>
      <c r="AG327" s="68"/>
      <c r="AH327" s="68"/>
      <c r="AI327" s="68"/>
      <c r="AJ327" s="68"/>
      <c r="AK327" s="68"/>
      <c r="AL327" s="68"/>
      <c r="AM327" s="68"/>
      <c r="AN327" s="68"/>
      <c r="AO327" s="68"/>
      <c r="AP327" s="68"/>
      <c r="AQ327" s="68"/>
      <c r="AR327" s="68"/>
      <c r="AS327" s="68"/>
      <c r="AT327" s="68"/>
      <c r="AU327" s="68"/>
      <c r="AV327" s="68"/>
      <c r="AW327" s="68"/>
    </row>
    <row r="328" spans="1:49" ht="15.75">
      <c r="A328" s="84">
        <v>715</v>
      </c>
      <c r="B328" s="89" t="s">
        <v>4046</v>
      </c>
      <c r="C328" s="90" t="s">
        <v>1265</v>
      </c>
      <c r="D328" s="91">
        <v>43840</v>
      </c>
      <c r="E328" s="89" t="s">
        <v>4047</v>
      </c>
      <c r="F328" s="90" t="s">
        <v>6</v>
      </c>
      <c r="G328" s="90" t="s">
        <v>1265</v>
      </c>
      <c r="H328" s="90" t="s">
        <v>1018</v>
      </c>
      <c r="I328" s="89" t="s">
        <v>4176</v>
      </c>
      <c r="J328" s="84">
        <v>1</v>
      </c>
      <c r="K328" s="84">
        <v>1</v>
      </c>
      <c r="L328" s="92">
        <v>0.3</v>
      </c>
      <c r="M328" s="92">
        <v>1</v>
      </c>
      <c r="N328" s="92">
        <v>1</v>
      </c>
      <c r="O328" s="92">
        <v>1</v>
      </c>
      <c r="P328" s="88">
        <f t="shared" si="5"/>
        <v>0.3</v>
      </c>
      <c r="Q328" s="67"/>
      <c r="R328" s="67"/>
      <c r="S328" s="68"/>
      <c r="T328" s="68"/>
      <c r="U328" s="68"/>
      <c r="V328" s="68"/>
      <c r="W328" s="68"/>
      <c r="X328" s="68"/>
      <c r="Y328" s="68"/>
      <c r="Z328" s="68"/>
      <c r="AA328" s="68"/>
      <c r="AB328" s="68"/>
      <c r="AC328" s="68"/>
      <c r="AD328" s="68"/>
      <c r="AE328" s="68"/>
      <c r="AF328" s="68"/>
      <c r="AG328" s="68"/>
      <c r="AH328" s="68"/>
      <c r="AI328" s="68"/>
      <c r="AJ328" s="68"/>
      <c r="AK328" s="68"/>
      <c r="AL328" s="68"/>
      <c r="AM328" s="68"/>
      <c r="AN328" s="68"/>
      <c r="AO328" s="68"/>
      <c r="AP328" s="68"/>
      <c r="AQ328" s="68"/>
      <c r="AR328" s="68"/>
      <c r="AS328" s="68"/>
      <c r="AT328" s="68"/>
      <c r="AU328" s="68"/>
      <c r="AV328" s="68"/>
      <c r="AW328" s="68"/>
    </row>
    <row r="329" spans="1:49" ht="15.75">
      <c r="A329" s="84">
        <v>729</v>
      </c>
      <c r="B329" s="90" t="s">
        <v>1570</v>
      </c>
      <c r="C329" s="90" t="s">
        <v>1571</v>
      </c>
      <c r="D329" s="91">
        <v>43805</v>
      </c>
      <c r="E329" s="90" t="s">
        <v>953</v>
      </c>
      <c r="F329" s="90" t="s">
        <v>16</v>
      </c>
      <c r="G329" s="90" t="s">
        <v>1571</v>
      </c>
      <c r="H329" s="90" t="s">
        <v>1018</v>
      </c>
      <c r="I329" s="89" t="s">
        <v>4176</v>
      </c>
      <c r="J329" s="84">
        <v>1</v>
      </c>
      <c r="K329" s="84">
        <v>1</v>
      </c>
      <c r="L329" s="92">
        <v>0.3</v>
      </c>
      <c r="M329" s="92">
        <v>1</v>
      </c>
      <c r="N329" s="92">
        <v>1</v>
      </c>
      <c r="O329" s="92">
        <v>1</v>
      </c>
      <c r="P329" s="88">
        <f t="shared" si="5"/>
        <v>0.3</v>
      </c>
      <c r="Q329" s="68"/>
      <c r="R329" s="67"/>
      <c r="S329" s="68"/>
      <c r="T329" s="68"/>
      <c r="U329" s="68"/>
      <c r="V329" s="68"/>
      <c r="W329" s="68"/>
      <c r="X329" s="68"/>
      <c r="Y329" s="68"/>
      <c r="Z329" s="68"/>
      <c r="AA329" s="68"/>
      <c r="AB329" s="68"/>
      <c r="AC329" s="68"/>
      <c r="AD329" s="68"/>
      <c r="AE329" s="68"/>
      <c r="AF329" s="68"/>
      <c r="AG329" s="68"/>
      <c r="AH329" s="68"/>
      <c r="AI329" s="68"/>
      <c r="AJ329" s="68"/>
      <c r="AK329" s="68"/>
      <c r="AL329" s="68"/>
      <c r="AM329" s="68"/>
      <c r="AN329" s="68"/>
      <c r="AO329" s="68"/>
      <c r="AP329" s="68"/>
      <c r="AQ329" s="68"/>
      <c r="AR329" s="68"/>
      <c r="AS329" s="68"/>
      <c r="AT329" s="68"/>
      <c r="AU329" s="68"/>
      <c r="AV329" s="68"/>
      <c r="AW329" s="68"/>
    </row>
    <row r="330" spans="1:49" ht="15.75">
      <c r="A330" s="84">
        <v>737</v>
      </c>
      <c r="B330" s="84" t="s">
        <v>168</v>
      </c>
      <c r="C330" s="90" t="s">
        <v>166</v>
      </c>
      <c r="D330" s="91">
        <v>43785</v>
      </c>
      <c r="E330" s="84" t="s">
        <v>1572</v>
      </c>
      <c r="F330" s="90" t="s">
        <v>78</v>
      </c>
      <c r="G330" s="90" t="s">
        <v>166</v>
      </c>
      <c r="H330" s="90" t="s">
        <v>908</v>
      </c>
      <c r="I330" s="92" t="s">
        <v>1573</v>
      </c>
      <c r="J330" s="84">
        <v>1</v>
      </c>
      <c r="K330" s="84">
        <v>1</v>
      </c>
      <c r="L330" s="92">
        <v>1</v>
      </c>
      <c r="M330" s="92">
        <v>1</v>
      </c>
      <c r="N330" s="92">
        <v>1</v>
      </c>
      <c r="O330" s="92">
        <v>0.3</v>
      </c>
      <c r="P330" s="88">
        <f t="shared" si="5"/>
        <v>0.3</v>
      </c>
      <c r="Q330" s="68"/>
      <c r="R330" s="67"/>
      <c r="S330" s="68"/>
      <c r="T330" s="68"/>
      <c r="U330" s="68"/>
      <c r="V330" s="68"/>
      <c r="W330" s="68"/>
      <c r="X330" s="68"/>
      <c r="Y330" s="68"/>
      <c r="Z330" s="68"/>
      <c r="AA330" s="68"/>
      <c r="AB330" s="68"/>
      <c r="AC330" s="68"/>
      <c r="AD330" s="68"/>
      <c r="AE330" s="68"/>
      <c r="AF330" s="68"/>
      <c r="AG330" s="68"/>
      <c r="AH330" s="68"/>
      <c r="AI330" s="68"/>
      <c r="AJ330" s="68"/>
      <c r="AK330" s="68"/>
      <c r="AL330" s="68"/>
      <c r="AM330" s="68"/>
      <c r="AN330" s="68"/>
      <c r="AO330" s="68"/>
      <c r="AP330" s="68"/>
      <c r="AQ330" s="68"/>
      <c r="AR330" s="68"/>
      <c r="AS330" s="68"/>
      <c r="AT330" s="68"/>
      <c r="AU330" s="68"/>
      <c r="AV330" s="68"/>
      <c r="AW330" s="68"/>
    </row>
    <row r="331" spans="1:49" ht="15.75">
      <c r="A331" s="84">
        <v>740</v>
      </c>
      <c r="B331" s="89" t="s">
        <v>4048</v>
      </c>
      <c r="C331" s="90" t="s">
        <v>593</v>
      </c>
      <c r="D331" s="91">
        <v>43784</v>
      </c>
      <c r="E331" s="90" t="s">
        <v>1352</v>
      </c>
      <c r="F331" s="90" t="s">
        <v>6</v>
      </c>
      <c r="G331" s="90" t="s">
        <v>593</v>
      </c>
      <c r="H331" s="90" t="s">
        <v>1018</v>
      </c>
      <c r="I331" s="89" t="s">
        <v>4177</v>
      </c>
      <c r="J331" s="84" t="s">
        <v>957</v>
      </c>
      <c r="K331" s="84">
        <v>1</v>
      </c>
      <c r="L331" s="92">
        <v>0.3</v>
      </c>
      <c r="M331" s="92">
        <v>1</v>
      </c>
      <c r="N331" s="92">
        <v>1</v>
      </c>
      <c r="O331" s="92">
        <v>1</v>
      </c>
      <c r="P331" s="88">
        <f t="shared" si="5"/>
        <v>0.3</v>
      </c>
      <c r="Q331" s="68"/>
      <c r="R331" s="67"/>
      <c r="S331" s="68"/>
      <c r="T331" s="68"/>
      <c r="U331" s="68"/>
      <c r="V331" s="68"/>
      <c r="W331" s="68"/>
      <c r="X331" s="68"/>
      <c r="Y331" s="68"/>
      <c r="Z331" s="68"/>
      <c r="AA331" s="68"/>
      <c r="AB331" s="68"/>
      <c r="AC331" s="68"/>
      <c r="AD331" s="68"/>
      <c r="AE331" s="68"/>
      <c r="AF331" s="68"/>
      <c r="AG331" s="68"/>
      <c r="AH331" s="68"/>
      <c r="AI331" s="68"/>
      <c r="AJ331" s="68"/>
      <c r="AK331" s="68"/>
      <c r="AL331" s="68"/>
      <c r="AM331" s="68"/>
      <c r="AN331" s="68"/>
      <c r="AO331" s="68"/>
      <c r="AP331" s="68"/>
      <c r="AQ331" s="68"/>
      <c r="AR331" s="68"/>
      <c r="AS331" s="68"/>
      <c r="AT331" s="68"/>
      <c r="AU331" s="68"/>
      <c r="AV331" s="68"/>
      <c r="AW331" s="68"/>
    </row>
    <row r="332" spans="1:49" ht="15.75">
      <c r="A332" s="84">
        <v>742</v>
      </c>
      <c r="B332" s="90" t="s">
        <v>1574</v>
      </c>
      <c r="C332" s="90" t="s">
        <v>991</v>
      </c>
      <c r="D332" s="91">
        <v>43782</v>
      </c>
      <c r="E332" s="90" t="s">
        <v>1367</v>
      </c>
      <c r="F332" s="90" t="s">
        <v>602</v>
      </c>
      <c r="G332" s="90" t="s">
        <v>991</v>
      </c>
      <c r="H332" s="89" t="s">
        <v>3948</v>
      </c>
      <c r="I332" s="89" t="s">
        <v>4176</v>
      </c>
      <c r="J332" s="84" t="s">
        <v>957</v>
      </c>
      <c r="K332" s="84">
        <v>1</v>
      </c>
      <c r="L332" s="92">
        <v>0.3</v>
      </c>
      <c r="M332" s="92">
        <v>1</v>
      </c>
      <c r="N332" s="92">
        <v>1</v>
      </c>
      <c r="O332" s="92">
        <v>1</v>
      </c>
      <c r="P332" s="88">
        <f t="shared" si="5"/>
        <v>0.3</v>
      </c>
      <c r="Q332" s="68"/>
      <c r="R332" s="67"/>
      <c r="S332" s="68"/>
      <c r="T332" s="68"/>
      <c r="U332" s="68"/>
      <c r="V332" s="68"/>
      <c r="W332" s="68"/>
      <c r="X332" s="68"/>
      <c r="Y332" s="68"/>
      <c r="Z332" s="68"/>
      <c r="AA332" s="68"/>
      <c r="AB332" s="68"/>
      <c r="AC332" s="68"/>
      <c r="AD332" s="68"/>
      <c r="AE332" s="68"/>
      <c r="AF332" s="68"/>
      <c r="AG332" s="68"/>
      <c r="AH332" s="68"/>
      <c r="AI332" s="68"/>
      <c r="AJ332" s="68"/>
      <c r="AK332" s="68"/>
      <c r="AL332" s="68"/>
      <c r="AM332" s="68"/>
      <c r="AN332" s="68"/>
      <c r="AO332" s="68"/>
      <c r="AP332" s="68"/>
      <c r="AQ332" s="68"/>
      <c r="AR332" s="68"/>
      <c r="AS332" s="68"/>
      <c r="AT332" s="68"/>
      <c r="AU332" s="68"/>
      <c r="AV332" s="68"/>
      <c r="AW332" s="68"/>
    </row>
    <row r="333" spans="1:49" ht="15.75">
      <c r="A333" s="84">
        <v>760</v>
      </c>
      <c r="B333" s="89" t="s">
        <v>4049</v>
      </c>
      <c r="C333" s="90" t="s">
        <v>770</v>
      </c>
      <c r="D333" s="91">
        <v>43758</v>
      </c>
      <c r="E333" s="90" t="s">
        <v>1575</v>
      </c>
      <c r="F333" s="90" t="s">
        <v>477</v>
      </c>
      <c r="G333" s="90" t="s">
        <v>770</v>
      </c>
      <c r="H333" s="89" t="s">
        <v>3948</v>
      </c>
      <c r="I333" s="89" t="s">
        <v>4176</v>
      </c>
      <c r="J333" s="84" t="s">
        <v>957</v>
      </c>
      <c r="K333" s="84">
        <v>1</v>
      </c>
      <c r="L333" s="92">
        <v>0.3</v>
      </c>
      <c r="M333" s="92">
        <v>1</v>
      </c>
      <c r="N333" s="92">
        <v>1</v>
      </c>
      <c r="O333" s="92">
        <v>1</v>
      </c>
      <c r="P333" s="88">
        <f t="shared" si="5"/>
        <v>0.3</v>
      </c>
      <c r="Q333" s="68"/>
      <c r="R333" s="67"/>
      <c r="S333" s="68"/>
      <c r="T333" s="68"/>
      <c r="U333" s="68"/>
      <c r="V333" s="68"/>
      <c r="W333" s="68"/>
      <c r="X333" s="68"/>
      <c r="Y333" s="68"/>
      <c r="Z333" s="68"/>
      <c r="AA333" s="68"/>
      <c r="AB333" s="68"/>
      <c r="AC333" s="68"/>
      <c r="AD333" s="68"/>
      <c r="AE333" s="68"/>
      <c r="AF333" s="68"/>
      <c r="AG333" s="68"/>
      <c r="AH333" s="68"/>
      <c r="AI333" s="68"/>
      <c r="AJ333" s="68"/>
      <c r="AK333" s="68"/>
      <c r="AL333" s="68"/>
      <c r="AM333" s="68"/>
      <c r="AN333" s="68"/>
      <c r="AO333" s="68"/>
      <c r="AP333" s="68"/>
      <c r="AQ333" s="68"/>
      <c r="AR333" s="68"/>
      <c r="AS333" s="68"/>
      <c r="AT333" s="68"/>
      <c r="AU333" s="68"/>
      <c r="AV333" s="68"/>
      <c r="AW333" s="68"/>
    </row>
    <row r="334" spans="1:49" ht="15.75">
      <c r="A334" s="84">
        <v>768</v>
      </c>
      <c r="B334" s="89" t="s">
        <v>4050</v>
      </c>
      <c r="C334" s="90" t="s">
        <v>278</v>
      </c>
      <c r="D334" s="91">
        <v>43738</v>
      </c>
      <c r="E334" s="90" t="s">
        <v>1576</v>
      </c>
      <c r="F334" s="90" t="s">
        <v>58</v>
      </c>
      <c r="G334" s="90" t="s">
        <v>278</v>
      </c>
      <c r="H334" s="89" t="s">
        <v>3948</v>
      </c>
      <c r="I334" s="89" t="s">
        <v>4176</v>
      </c>
      <c r="J334" s="84">
        <v>1</v>
      </c>
      <c r="K334" s="84">
        <v>1</v>
      </c>
      <c r="L334" s="92">
        <v>0.3</v>
      </c>
      <c r="M334" s="92">
        <v>1</v>
      </c>
      <c r="N334" s="92">
        <v>1</v>
      </c>
      <c r="O334" s="92">
        <v>1</v>
      </c>
      <c r="P334" s="88">
        <f t="shared" si="5"/>
        <v>0.3</v>
      </c>
      <c r="Q334" s="68"/>
      <c r="R334" s="67"/>
      <c r="S334" s="68"/>
      <c r="T334" s="68"/>
      <c r="U334" s="68"/>
      <c r="V334" s="68"/>
      <c r="W334" s="68"/>
      <c r="X334" s="68"/>
      <c r="Y334" s="68"/>
      <c r="Z334" s="68"/>
      <c r="AA334" s="68"/>
      <c r="AB334" s="68"/>
      <c r="AC334" s="68"/>
      <c r="AD334" s="68"/>
      <c r="AE334" s="68"/>
      <c r="AF334" s="68"/>
      <c r="AG334" s="68"/>
      <c r="AH334" s="68"/>
      <c r="AI334" s="68"/>
      <c r="AJ334" s="68"/>
      <c r="AK334" s="68"/>
      <c r="AL334" s="68"/>
      <c r="AM334" s="68"/>
      <c r="AN334" s="68"/>
      <c r="AO334" s="68"/>
      <c r="AP334" s="68"/>
      <c r="AQ334" s="68"/>
      <c r="AR334" s="68"/>
      <c r="AS334" s="68"/>
      <c r="AT334" s="68"/>
      <c r="AU334" s="68"/>
      <c r="AV334" s="68"/>
      <c r="AW334" s="68"/>
    </row>
    <row r="335" spans="1:49" ht="15.75">
      <c r="A335" s="84">
        <v>772</v>
      </c>
      <c r="B335" s="89" t="s">
        <v>4051</v>
      </c>
      <c r="C335" s="90" t="s">
        <v>1577</v>
      </c>
      <c r="D335" s="91">
        <v>43723</v>
      </c>
      <c r="E335" s="90" t="s">
        <v>1578</v>
      </c>
      <c r="F335" s="90" t="s">
        <v>6</v>
      </c>
      <c r="G335" s="90" t="s">
        <v>1577</v>
      </c>
      <c r="H335" s="89" t="s">
        <v>3948</v>
      </c>
      <c r="I335" s="89" t="s">
        <v>4176</v>
      </c>
      <c r="J335" s="84">
        <v>1</v>
      </c>
      <c r="K335" s="84">
        <v>1</v>
      </c>
      <c r="L335" s="92">
        <v>0.3</v>
      </c>
      <c r="M335" s="92">
        <v>1</v>
      </c>
      <c r="N335" s="92">
        <v>1</v>
      </c>
      <c r="O335" s="92">
        <v>1</v>
      </c>
      <c r="P335" s="88">
        <f t="shared" si="5"/>
        <v>0.3</v>
      </c>
      <c r="Q335" s="68"/>
      <c r="R335" s="67"/>
      <c r="S335" s="68"/>
      <c r="T335" s="68"/>
      <c r="U335" s="68"/>
      <c r="V335" s="68"/>
      <c r="W335" s="68"/>
      <c r="X335" s="68"/>
      <c r="Y335" s="68"/>
      <c r="Z335" s="68"/>
      <c r="AA335" s="68"/>
      <c r="AB335" s="68"/>
      <c r="AC335" s="68"/>
      <c r="AD335" s="68"/>
      <c r="AE335" s="68"/>
      <c r="AF335" s="68"/>
      <c r="AG335" s="68"/>
      <c r="AH335" s="68"/>
      <c r="AI335" s="68"/>
      <c r="AJ335" s="68"/>
      <c r="AK335" s="68"/>
      <c r="AL335" s="68"/>
      <c r="AM335" s="68"/>
      <c r="AN335" s="68"/>
      <c r="AO335" s="68"/>
      <c r="AP335" s="68"/>
      <c r="AQ335" s="68"/>
      <c r="AR335" s="68"/>
      <c r="AS335" s="68"/>
      <c r="AT335" s="68"/>
      <c r="AU335" s="68"/>
      <c r="AV335" s="68"/>
      <c r="AW335" s="68"/>
    </row>
    <row r="336" spans="1:49" ht="15.75">
      <c r="A336" s="84">
        <v>773</v>
      </c>
      <c r="B336" s="89" t="s">
        <v>4052</v>
      </c>
      <c r="C336" s="90" t="s">
        <v>586</v>
      </c>
      <c r="D336" s="91">
        <v>43716</v>
      </c>
      <c r="E336" s="90" t="s">
        <v>1579</v>
      </c>
      <c r="F336" s="90" t="s">
        <v>6</v>
      </c>
      <c r="G336" s="90" t="s">
        <v>586</v>
      </c>
      <c r="H336" s="89" t="s">
        <v>3948</v>
      </c>
      <c r="I336" s="89" t="s">
        <v>4176</v>
      </c>
      <c r="J336" s="84">
        <v>1</v>
      </c>
      <c r="K336" s="84">
        <v>1</v>
      </c>
      <c r="L336" s="92">
        <v>0.3</v>
      </c>
      <c r="M336" s="92">
        <v>1</v>
      </c>
      <c r="N336" s="92">
        <v>1</v>
      </c>
      <c r="O336" s="92">
        <v>1</v>
      </c>
      <c r="P336" s="88">
        <f t="shared" si="5"/>
        <v>0.3</v>
      </c>
      <c r="Q336" s="68"/>
      <c r="R336" s="72"/>
      <c r="S336" s="68"/>
      <c r="T336" s="68"/>
      <c r="U336" s="68"/>
      <c r="V336" s="68"/>
      <c r="W336" s="68"/>
      <c r="X336" s="68"/>
      <c r="Y336" s="68"/>
      <c r="Z336" s="68"/>
      <c r="AA336" s="68"/>
      <c r="AB336" s="68"/>
      <c r="AC336" s="68"/>
      <c r="AD336" s="68"/>
      <c r="AE336" s="68"/>
      <c r="AF336" s="68"/>
      <c r="AG336" s="68"/>
      <c r="AH336" s="68"/>
      <c r="AI336" s="68"/>
      <c r="AJ336" s="68"/>
      <c r="AK336" s="68"/>
      <c r="AL336" s="68"/>
      <c r="AM336" s="68"/>
      <c r="AN336" s="68"/>
      <c r="AO336" s="68"/>
      <c r="AP336" s="68"/>
      <c r="AQ336" s="68"/>
      <c r="AR336" s="68"/>
      <c r="AS336" s="68"/>
      <c r="AT336" s="68"/>
      <c r="AU336" s="68"/>
      <c r="AV336" s="68"/>
      <c r="AW336" s="68"/>
    </row>
    <row r="337" spans="1:49" ht="15.75">
      <c r="A337" s="84">
        <v>776</v>
      </c>
      <c r="B337" s="89" t="s">
        <v>4053</v>
      </c>
      <c r="C337" s="90" t="s">
        <v>452</v>
      </c>
      <c r="D337" s="91">
        <v>43710</v>
      </c>
      <c r="E337" s="90" t="s">
        <v>1404</v>
      </c>
      <c r="F337" s="90" t="s">
        <v>46</v>
      </c>
      <c r="G337" s="90" t="s">
        <v>452</v>
      </c>
      <c r="H337" s="89" t="s">
        <v>3948</v>
      </c>
      <c r="I337" s="89" t="s">
        <v>4176</v>
      </c>
      <c r="J337" s="84" t="s">
        <v>957</v>
      </c>
      <c r="K337" s="84">
        <v>2</v>
      </c>
      <c r="L337" s="92">
        <v>0.3</v>
      </c>
      <c r="M337" s="92">
        <v>1</v>
      </c>
      <c r="N337" s="92">
        <v>1</v>
      </c>
      <c r="O337" s="92">
        <v>1</v>
      </c>
      <c r="P337" s="88">
        <f t="shared" si="5"/>
        <v>0.3</v>
      </c>
      <c r="Q337" s="68"/>
      <c r="R337" s="67"/>
      <c r="S337" s="68"/>
      <c r="T337" s="68"/>
      <c r="U337" s="68"/>
      <c r="V337" s="68"/>
      <c r="W337" s="68"/>
      <c r="X337" s="68"/>
      <c r="Y337" s="68"/>
      <c r="Z337" s="68"/>
      <c r="AA337" s="68"/>
      <c r="AB337" s="68"/>
      <c r="AC337" s="68"/>
      <c r="AD337" s="68"/>
      <c r="AE337" s="68"/>
      <c r="AF337" s="68"/>
      <c r="AG337" s="68"/>
      <c r="AH337" s="68"/>
      <c r="AI337" s="68"/>
      <c r="AJ337" s="68"/>
      <c r="AK337" s="68"/>
      <c r="AL337" s="68"/>
      <c r="AM337" s="68"/>
      <c r="AN337" s="68"/>
      <c r="AO337" s="68"/>
      <c r="AP337" s="68"/>
      <c r="AQ337" s="68"/>
      <c r="AR337" s="68"/>
      <c r="AS337" s="68"/>
      <c r="AT337" s="68"/>
      <c r="AU337" s="68"/>
      <c r="AV337" s="68"/>
      <c r="AW337" s="68"/>
    </row>
    <row r="338" spans="1:49" ht="15.75">
      <c r="A338" s="84">
        <v>784</v>
      </c>
      <c r="B338" s="90" t="s">
        <v>50</v>
      </c>
      <c r="C338" s="90" t="s">
        <v>48</v>
      </c>
      <c r="D338" s="91">
        <v>43692</v>
      </c>
      <c r="E338" s="90" t="s">
        <v>1084</v>
      </c>
      <c r="F338" s="90" t="s">
        <v>6</v>
      </c>
      <c r="G338" s="89" t="s">
        <v>3972</v>
      </c>
      <c r="H338" s="89" t="s">
        <v>3948</v>
      </c>
      <c r="I338" s="89" t="s">
        <v>4176</v>
      </c>
      <c r="J338" s="84">
        <v>1</v>
      </c>
      <c r="K338" s="84">
        <v>1</v>
      </c>
      <c r="L338" s="92">
        <v>0.3</v>
      </c>
      <c r="M338" s="92">
        <v>1</v>
      </c>
      <c r="N338" s="92">
        <v>1</v>
      </c>
      <c r="O338" s="92">
        <v>1</v>
      </c>
      <c r="P338" s="88">
        <f t="shared" si="5"/>
        <v>0.3</v>
      </c>
      <c r="Q338" s="68"/>
      <c r="R338" s="67"/>
      <c r="S338" s="68"/>
      <c r="T338" s="68"/>
      <c r="U338" s="68"/>
      <c r="V338" s="68"/>
      <c r="W338" s="68"/>
      <c r="X338" s="68"/>
      <c r="Y338" s="68"/>
      <c r="Z338" s="68"/>
      <c r="AA338" s="68"/>
      <c r="AB338" s="68"/>
      <c r="AC338" s="68"/>
      <c r="AD338" s="68"/>
      <c r="AE338" s="68"/>
      <c r="AF338" s="68"/>
      <c r="AG338" s="68"/>
      <c r="AH338" s="68"/>
      <c r="AI338" s="68"/>
      <c r="AJ338" s="68"/>
      <c r="AK338" s="68"/>
      <c r="AL338" s="68"/>
      <c r="AM338" s="68"/>
      <c r="AN338" s="68"/>
      <c r="AO338" s="68"/>
      <c r="AP338" s="68"/>
      <c r="AQ338" s="68"/>
      <c r="AR338" s="68"/>
      <c r="AS338" s="68"/>
      <c r="AT338" s="68"/>
      <c r="AU338" s="68"/>
      <c r="AV338" s="68"/>
      <c r="AW338" s="68"/>
    </row>
    <row r="339" spans="1:49" ht="15.75">
      <c r="A339" s="84">
        <v>786</v>
      </c>
      <c r="B339" s="89" t="s">
        <v>4200</v>
      </c>
      <c r="C339" s="90" t="s">
        <v>1580</v>
      </c>
      <c r="D339" s="91">
        <v>43687</v>
      </c>
      <c r="E339" s="90" t="s">
        <v>1484</v>
      </c>
      <c r="F339" s="90" t="s">
        <v>26</v>
      </c>
      <c r="G339" s="89" t="s">
        <v>4054</v>
      </c>
      <c r="H339" s="90" t="s">
        <v>1018</v>
      </c>
      <c r="I339" s="89" t="s">
        <v>4176</v>
      </c>
      <c r="J339" s="84">
        <v>1</v>
      </c>
      <c r="K339" s="84">
        <v>1</v>
      </c>
      <c r="L339" s="92">
        <v>0.3</v>
      </c>
      <c r="M339" s="92">
        <v>1</v>
      </c>
      <c r="N339" s="92">
        <v>1</v>
      </c>
      <c r="O339" s="92">
        <v>1</v>
      </c>
      <c r="P339" s="88">
        <f t="shared" si="5"/>
        <v>0.3</v>
      </c>
      <c r="Q339" s="68"/>
      <c r="R339" s="67"/>
      <c r="S339" s="68"/>
      <c r="T339" s="68"/>
      <c r="U339" s="68"/>
      <c r="V339" s="68"/>
      <c r="W339" s="68"/>
      <c r="X339" s="68"/>
      <c r="Y339" s="68"/>
      <c r="Z339" s="68"/>
      <c r="AA339" s="68"/>
      <c r="AB339" s="68"/>
      <c r="AC339" s="68"/>
      <c r="AD339" s="68"/>
      <c r="AE339" s="68"/>
      <c r="AF339" s="68"/>
      <c r="AG339" s="68"/>
      <c r="AH339" s="68"/>
      <c r="AI339" s="68"/>
      <c r="AJ339" s="68"/>
      <c r="AK339" s="68"/>
      <c r="AL339" s="68"/>
      <c r="AM339" s="68"/>
      <c r="AN339" s="68"/>
      <c r="AO339" s="68"/>
      <c r="AP339" s="68"/>
      <c r="AQ339" s="68"/>
      <c r="AR339" s="68"/>
      <c r="AS339" s="68"/>
      <c r="AT339" s="68"/>
      <c r="AU339" s="68"/>
      <c r="AV339" s="68"/>
      <c r="AW339" s="68"/>
    </row>
    <row r="340" spans="1:49" ht="15.75">
      <c r="A340" s="84">
        <v>794</v>
      </c>
      <c r="B340" s="90" t="s">
        <v>1581</v>
      </c>
      <c r="C340" s="90" t="s">
        <v>1582</v>
      </c>
      <c r="D340" s="91">
        <v>43674</v>
      </c>
      <c r="E340" s="90" t="s">
        <v>1499</v>
      </c>
      <c r="F340" s="90" t="s">
        <v>58</v>
      </c>
      <c r="G340" s="90" t="s">
        <v>1582</v>
      </c>
      <c r="H340" s="89" t="s">
        <v>3948</v>
      </c>
      <c r="I340" s="89" t="s">
        <v>4176</v>
      </c>
      <c r="J340" s="84">
        <v>1</v>
      </c>
      <c r="K340" s="84">
        <v>1</v>
      </c>
      <c r="L340" s="92">
        <v>0.3</v>
      </c>
      <c r="M340" s="92">
        <v>1</v>
      </c>
      <c r="N340" s="92">
        <v>1</v>
      </c>
      <c r="O340" s="92">
        <v>1</v>
      </c>
      <c r="P340" s="88">
        <f t="shared" si="5"/>
        <v>0.3</v>
      </c>
      <c r="Q340" s="68"/>
      <c r="R340" s="67"/>
      <c r="S340" s="68"/>
      <c r="T340" s="68"/>
      <c r="U340" s="68"/>
      <c r="V340" s="68"/>
      <c r="W340" s="68"/>
      <c r="X340" s="68"/>
      <c r="Y340" s="68"/>
      <c r="Z340" s="68"/>
      <c r="AA340" s="68"/>
      <c r="AB340" s="68"/>
      <c r="AC340" s="68"/>
      <c r="AD340" s="68"/>
      <c r="AE340" s="68"/>
      <c r="AF340" s="68"/>
      <c r="AG340" s="68"/>
      <c r="AH340" s="68"/>
      <c r="AI340" s="68"/>
      <c r="AJ340" s="68"/>
      <c r="AK340" s="68"/>
      <c r="AL340" s="68"/>
      <c r="AM340" s="68"/>
      <c r="AN340" s="68"/>
      <c r="AO340" s="68"/>
      <c r="AP340" s="68"/>
      <c r="AQ340" s="68"/>
      <c r="AR340" s="68"/>
      <c r="AS340" s="68"/>
      <c r="AT340" s="68"/>
      <c r="AU340" s="68"/>
      <c r="AV340" s="68"/>
      <c r="AW340" s="68"/>
    </row>
    <row r="341" spans="1:49" ht="15.75">
      <c r="A341" s="84">
        <v>811</v>
      </c>
      <c r="B341" s="89" t="s">
        <v>4055</v>
      </c>
      <c r="C341" s="90" t="s">
        <v>1580</v>
      </c>
      <c r="D341" s="91">
        <v>43641</v>
      </c>
      <c r="E341" s="90" t="s">
        <v>1484</v>
      </c>
      <c r="F341" s="90" t="s">
        <v>26</v>
      </c>
      <c r="G341" s="89" t="s">
        <v>4056</v>
      </c>
      <c r="H341" s="90" t="s">
        <v>1018</v>
      </c>
      <c r="I341" s="89" t="s">
        <v>4176</v>
      </c>
      <c r="J341" s="84">
        <v>1</v>
      </c>
      <c r="K341" s="84">
        <v>1</v>
      </c>
      <c r="L341" s="92">
        <v>0.3</v>
      </c>
      <c r="M341" s="92">
        <v>1</v>
      </c>
      <c r="N341" s="92">
        <v>1</v>
      </c>
      <c r="O341" s="92">
        <v>1</v>
      </c>
      <c r="P341" s="88">
        <f t="shared" si="5"/>
        <v>0.3</v>
      </c>
      <c r="Q341" s="67"/>
      <c r="R341" s="67"/>
      <c r="S341" s="68"/>
      <c r="T341" s="68"/>
      <c r="U341" s="68"/>
      <c r="V341" s="68"/>
      <c r="W341" s="68"/>
      <c r="X341" s="68"/>
      <c r="Y341" s="68"/>
      <c r="Z341" s="68"/>
      <c r="AA341" s="68"/>
      <c r="AB341" s="68"/>
      <c r="AC341" s="68"/>
      <c r="AD341" s="68"/>
      <c r="AE341" s="68"/>
      <c r="AF341" s="68"/>
      <c r="AG341" s="68"/>
      <c r="AH341" s="68"/>
      <c r="AI341" s="68"/>
      <c r="AJ341" s="68"/>
      <c r="AK341" s="68"/>
      <c r="AL341" s="68"/>
      <c r="AM341" s="68"/>
      <c r="AN341" s="68"/>
      <c r="AO341" s="68"/>
      <c r="AP341" s="68"/>
      <c r="AQ341" s="68"/>
      <c r="AR341" s="68"/>
      <c r="AS341" s="68"/>
      <c r="AT341" s="68"/>
      <c r="AU341" s="68"/>
      <c r="AV341" s="68"/>
      <c r="AW341" s="68"/>
    </row>
    <row r="342" spans="1:49" ht="15.75">
      <c r="A342" s="84">
        <v>812</v>
      </c>
      <c r="B342" s="89" t="s">
        <v>4201</v>
      </c>
      <c r="C342" s="90" t="s">
        <v>1277</v>
      </c>
      <c r="D342" s="91">
        <v>43640</v>
      </c>
      <c r="E342" s="90" t="s">
        <v>1583</v>
      </c>
      <c r="F342" s="90" t="s">
        <v>58</v>
      </c>
      <c r="G342" s="90" t="s">
        <v>1277</v>
      </c>
      <c r="H342" s="90" t="s">
        <v>1018</v>
      </c>
      <c r="I342" s="89" t="s">
        <v>4177</v>
      </c>
      <c r="J342" s="84">
        <v>1</v>
      </c>
      <c r="K342" s="84">
        <v>1</v>
      </c>
      <c r="L342" s="92">
        <v>0.3</v>
      </c>
      <c r="M342" s="92">
        <v>1</v>
      </c>
      <c r="N342" s="92">
        <v>1</v>
      </c>
      <c r="O342" s="92">
        <v>1</v>
      </c>
      <c r="P342" s="88">
        <f t="shared" si="5"/>
        <v>0.3</v>
      </c>
      <c r="Q342" s="67"/>
      <c r="R342" s="67"/>
      <c r="S342" s="68"/>
      <c r="T342" s="68"/>
      <c r="U342" s="68"/>
      <c r="V342" s="68"/>
      <c r="W342" s="68"/>
      <c r="X342" s="68"/>
      <c r="Y342" s="68"/>
      <c r="Z342" s="68"/>
      <c r="AA342" s="68"/>
      <c r="AB342" s="68"/>
      <c r="AC342" s="68"/>
      <c r="AD342" s="68"/>
      <c r="AE342" s="68"/>
      <c r="AF342" s="68"/>
      <c r="AG342" s="68"/>
      <c r="AH342" s="68"/>
      <c r="AI342" s="68"/>
      <c r="AJ342" s="68"/>
      <c r="AK342" s="68"/>
      <c r="AL342" s="68"/>
      <c r="AM342" s="68"/>
      <c r="AN342" s="68"/>
      <c r="AO342" s="68"/>
      <c r="AP342" s="68"/>
      <c r="AQ342" s="68"/>
      <c r="AR342" s="68"/>
      <c r="AS342" s="68"/>
      <c r="AT342" s="68"/>
      <c r="AU342" s="68"/>
      <c r="AV342" s="68"/>
      <c r="AW342" s="68"/>
    </row>
    <row r="343" spans="1:49" ht="15.75">
      <c r="A343" s="84">
        <v>818</v>
      </c>
      <c r="B343" s="89" t="s">
        <v>4057</v>
      </c>
      <c r="C343" s="90" t="s">
        <v>593</v>
      </c>
      <c r="D343" s="91">
        <v>43621</v>
      </c>
      <c r="E343" s="90" t="s">
        <v>1338</v>
      </c>
      <c r="F343" s="90" t="s">
        <v>6</v>
      </c>
      <c r="G343" s="90" t="s">
        <v>593</v>
      </c>
      <c r="H343" s="90" t="s">
        <v>1018</v>
      </c>
      <c r="I343" s="89" t="s">
        <v>4177</v>
      </c>
      <c r="J343" s="84" t="s">
        <v>1046</v>
      </c>
      <c r="K343" s="84">
        <v>1</v>
      </c>
      <c r="L343" s="92">
        <v>0.3</v>
      </c>
      <c r="M343" s="92">
        <v>1</v>
      </c>
      <c r="N343" s="92">
        <v>1</v>
      </c>
      <c r="O343" s="92">
        <v>1</v>
      </c>
      <c r="P343" s="88">
        <f t="shared" si="5"/>
        <v>0.3</v>
      </c>
      <c r="Q343" s="67"/>
      <c r="R343" s="67"/>
      <c r="S343" s="68"/>
      <c r="T343" s="68"/>
      <c r="U343" s="68"/>
      <c r="V343" s="68"/>
      <c r="W343" s="68"/>
      <c r="X343" s="68"/>
      <c r="Y343" s="68"/>
      <c r="Z343" s="68"/>
      <c r="AA343" s="68"/>
      <c r="AB343" s="68"/>
      <c r="AC343" s="68"/>
      <c r="AD343" s="68"/>
      <c r="AE343" s="68"/>
      <c r="AF343" s="68"/>
      <c r="AG343" s="68"/>
      <c r="AH343" s="68"/>
      <c r="AI343" s="68"/>
      <c r="AJ343" s="68"/>
      <c r="AK343" s="68"/>
      <c r="AL343" s="68"/>
      <c r="AM343" s="68"/>
      <c r="AN343" s="68"/>
      <c r="AO343" s="68"/>
      <c r="AP343" s="68"/>
      <c r="AQ343" s="68"/>
      <c r="AR343" s="68"/>
      <c r="AS343" s="68"/>
      <c r="AT343" s="68"/>
      <c r="AU343" s="68"/>
      <c r="AV343" s="68"/>
      <c r="AW343" s="68"/>
    </row>
    <row r="344" spans="1:49" ht="15.75">
      <c r="A344" s="84">
        <v>830</v>
      </c>
      <c r="B344" s="89" t="s">
        <v>4058</v>
      </c>
      <c r="C344" s="90" t="s">
        <v>1584</v>
      </c>
      <c r="D344" s="91">
        <v>43600</v>
      </c>
      <c r="E344" s="90" t="s">
        <v>1585</v>
      </c>
      <c r="F344" s="90" t="s">
        <v>58</v>
      </c>
      <c r="G344" s="90" t="s">
        <v>1584</v>
      </c>
      <c r="H344" s="90" t="s">
        <v>1018</v>
      </c>
      <c r="I344" s="89" t="s">
        <v>4176</v>
      </c>
      <c r="J344" s="84">
        <v>1</v>
      </c>
      <c r="K344" s="84">
        <v>1</v>
      </c>
      <c r="L344" s="92">
        <v>0.3</v>
      </c>
      <c r="M344" s="92">
        <v>1</v>
      </c>
      <c r="N344" s="92">
        <v>1</v>
      </c>
      <c r="O344" s="92">
        <v>1</v>
      </c>
      <c r="P344" s="88">
        <f t="shared" si="5"/>
        <v>0.3</v>
      </c>
      <c r="Q344" s="67"/>
      <c r="R344" s="67"/>
      <c r="S344" s="68"/>
      <c r="T344" s="68"/>
      <c r="U344" s="68"/>
      <c r="V344" s="68"/>
      <c r="W344" s="68"/>
      <c r="X344" s="68"/>
      <c r="Y344" s="68"/>
      <c r="Z344" s="68"/>
      <c r="AA344" s="68"/>
      <c r="AB344" s="68"/>
      <c r="AC344" s="68"/>
      <c r="AD344" s="68"/>
      <c r="AE344" s="68"/>
      <c r="AF344" s="68"/>
      <c r="AG344" s="68"/>
      <c r="AH344" s="68"/>
      <c r="AI344" s="68"/>
      <c r="AJ344" s="68"/>
      <c r="AK344" s="68"/>
      <c r="AL344" s="68"/>
      <c r="AM344" s="68"/>
      <c r="AN344" s="68"/>
      <c r="AO344" s="68"/>
      <c r="AP344" s="68"/>
      <c r="AQ344" s="68"/>
      <c r="AR344" s="68"/>
      <c r="AS344" s="68"/>
      <c r="AT344" s="68"/>
      <c r="AU344" s="68"/>
      <c r="AV344" s="68"/>
      <c r="AW344" s="68"/>
    </row>
    <row r="345" spans="1:49" ht="15.75">
      <c r="A345" s="84">
        <v>842</v>
      </c>
      <c r="B345" s="89" t="s">
        <v>4059</v>
      </c>
      <c r="C345" s="90" t="s">
        <v>1586</v>
      </c>
      <c r="D345" s="91">
        <v>43559</v>
      </c>
      <c r="E345" s="90" t="s">
        <v>1499</v>
      </c>
      <c r="F345" s="90" t="s">
        <v>30</v>
      </c>
      <c r="G345" s="90" t="s">
        <v>1586</v>
      </c>
      <c r="H345" s="90" t="s">
        <v>1018</v>
      </c>
      <c r="I345" s="89" t="s">
        <v>4176</v>
      </c>
      <c r="J345" s="84">
        <v>1</v>
      </c>
      <c r="K345" s="84">
        <v>1</v>
      </c>
      <c r="L345" s="92">
        <v>0.3</v>
      </c>
      <c r="M345" s="92">
        <v>1</v>
      </c>
      <c r="N345" s="92">
        <v>1</v>
      </c>
      <c r="O345" s="92">
        <v>1</v>
      </c>
      <c r="P345" s="88">
        <f t="shared" si="5"/>
        <v>0.3</v>
      </c>
      <c r="Q345" s="68"/>
      <c r="R345" s="67"/>
      <c r="S345" s="68"/>
      <c r="T345" s="68"/>
      <c r="U345" s="68"/>
      <c r="V345" s="68"/>
      <c r="W345" s="68"/>
      <c r="X345" s="68"/>
      <c r="Y345" s="68"/>
      <c r="Z345" s="68"/>
      <c r="AA345" s="68"/>
      <c r="AB345" s="68"/>
      <c r="AC345" s="68"/>
      <c r="AD345" s="68"/>
      <c r="AE345" s="68"/>
      <c r="AF345" s="68"/>
      <c r="AG345" s="68"/>
      <c r="AH345" s="68"/>
      <c r="AI345" s="68"/>
      <c r="AJ345" s="68"/>
      <c r="AK345" s="68"/>
      <c r="AL345" s="68"/>
      <c r="AM345" s="68"/>
      <c r="AN345" s="68"/>
      <c r="AO345" s="68"/>
      <c r="AP345" s="68"/>
      <c r="AQ345" s="68"/>
      <c r="AR345" s="68"/>
      <c r="AS345" s="68"/>
      <c r="AT345" s="68"/>
      <c r="AU345" s="68"/>
      <c r="AV345" s="68"/>
      <c r="AW345" s="68"/>
    </row>
    <row r="346" spans="1:49" ht="15.75">
      <c r="A346" s="84">
        <v>849</v>
      </c>
      <c r="B346" s="90" t="s">
        <v>472</v>
      </c>
      <c r="C346" s="90" t="s">
        <v>470</v>
      </c>
      <c r="D346" s="91">
        <v>43544</v>
      </c>
      <c r="E346" s="90" t="s">
        <v>920</v>
      </c>
      <c r="F346" s="90" t="s">
        <v>58</v>
      </c>
      <c r="G346" s="90" t="s">
        <v>470</v>
      </c>
      <c r="H346" s="89" t="s">
        <v>3948</v>
      </c>
      <c r="I346" s="89" t="s">
        <v>4176</v>
      </c>
      <c r="J346" s="84">
        <v>1</v>
      </c>
      <c r="K346" s="84">
        <v>1</v>
      </c>
      <c r="L346" s="92">
        <v>0.3</v>
      </c>
      <c r="M346" s="92">
        <v>1</v>
      </c>
      <c r="N346" s="92">
        <v>1</v>
      </c>
      <c r="O346" s="92">
        <v>1</v>
      </c>
      <c r="P346" s="88">
        <f t="shared" si="5"/>
        <v>0.3</v>
      </c>
      <c r="Q346" s="68"/>
      <c r="R346" s="67"/>
      <c r="S346" s="68"/>
      <c r="T346" s="68"/>
      <c r="U346" s="68"/>
      <c r="V346" s="68"/>
      <c r="W346" s="68"/>
      <c r="X346" s="68"/>
      <c r="Y346" s="68"/>
      <c r="Z346" s="68"/>
      <c r="AA346" s="68"/>
      <c r="AB346" s="68"/>
      <c r="AC346" s="68"/>
      <c r="AD346" s="68"/>
      <c r="AE346" s="68"/>
      <c r="AF346" s="68"/>
      <c r="AG346" s="68"/>
      <c r="AH346" s="68"/>
      <c r="AI346" s="68"/>
      <c r="AJ346" s="68"/>
      <c r="AK346" s="68"/>
      <c r="AL346" s="68"/>
      <c r="AM346" s="68"/>
      <c r="AN346" s="68"/>
      <c r="AO346" s="68"/>
      <c r="AP346" s="68"/>
      <c r="AQ346" s="68"/>
      <c r="AR346" s="68"/>
      <c r="AS346" s="68"/>
      <c r="AT346" s="68"/>
      <c r="AU346" s="68"/>
      <c r="AV346" s="68"/>
      <c r="AW346" s="68"/>
    </row>
    <row r="347" spans="1:49" ht="15.75">
      <c r="A347" s="84">
        <v>853</v>
      </c>
      <c r="B347" s="89" t="s">
        <v>4060</v>
      </c>
      <c r="C347" s="90" t="s">
        <v>593</v>
      </c>
      <c r="D347" s="91">
        <v>43539</v>
      </c>
      <c r="E347" s="90" t="s">
        <v>1352</v>
      </c>
      <c r="F347" s="90" t="s">
        <v>6</v>
      </c>
      <c r="G347" s="90" t="s">
        <v>593</v>
      </c>
      <c r="H347" s="90" t="s">
        <v>1018</v>
      </c>
      <c r="I347" s="89" t="s">
        <v>4176</v>
      </c>
      <c r="J347" s="84" t="s">
        <v>927</v>
      </c>
      <c r="K347" s="84">
        <v>1</v>
      </c>
      <c r="L347" s="92">
        <v>0.3</v>
      </c>
      <c r="M347" s="92">
        <v>1</v>
      </c>
      <c r="N347" s="92">
        <v>1</v>
      </c>
      <c r="O347" s="92">
        <v>1</v>
      </c>
      <c r="P347" s="88">
        <f t="shared" si="5"/>
        <v>0.3</v>
      </c>
      <c r="Q347" s="68"/>
      <c r="R347" s="67"/>
      <c r="S347" s="68"/>
      <c r="T347" s="68"/>
      <c r="U347" s="68"/>
      <c r="V347" s="68"/>
      <c r="W347" s="68"/>
      <c r="X347" s="68"/>
      <c r="Y347" s="68"/>
      <c r="Z347" s="68"/>
      <c r="AA347" s="68"/>
      <c r="AB347" s="68"/>
      <c r="AC347" s="68"/>
      <c r="AD347" s="68"/>
      <c r="AE347" s="68"/>
      <c r="AF347" s="68"/>
      <c r="AG347" s="68"/>
      <c r="AH347" s="68"/>
      <c r="AI347" s="68"/>
      <c r="AJ347" s="68"/>
      <c r="AK347" s="68"/>
      <c r="AL347" s="68"/>
      <c r="AM347" s="68"/>
      <c r="AN347" s="68"/>
      <c r="AO347" s="68"/>
      <c r="AP347" s="68"/>
      <c r="AQ347" s="68"/>
      <c r="AR347" s="68"/>
      <c r="AS347" s="68"/>
      <c r="AT347" s="68"/>
      <c r="AU347" s="68"/>
      <c r="AV347" s="68"/>
      <c r="AW347" s="68"/>
    </row>
    <row r="348" spans="1:49" ht="15.75">
      <c r="A348" s="84">
        <v>855</v>
      </c>
      <c r="B348" s="89" t="s">
        <v>4061</v>
      </c>
      <c r="C348" s="90" t="s">
        <v>739</v>
      </c>
      <c r="D348" s="91">
        <v>43525</v>
      </c>
      <c r="E348" s="90" t="s">
        <v>1587</v>
      </c>
      <c r="F348" s="90" t="s">
        <v>6</v>
      </c>
      <c r="G348" s="89" t="s">
        <v>4062</v>
      </c>
      <c r="H348" s="89" t="s">
        <v>3948</v>
      </c>
      <c r="I348" s="89" t="s">
        <v>4176</v>
      </c>
      <c r="J348" s="84" t="s">
        <v>918</v>
      </c>
      <c r="K348" s="84">
        <v>1</v>
      </c>
      <c r="L348" s="92">
        <v>0.3</v>
      </c>
      <c r="M348" s="92">
        <v>1</v>
      </c>
      <c r="N348" s="92">
        <v>1</v>
      </c>
      <c r="O348" s="92">
        <v>1</v>
      </c>
      <c r="P348" s="88">
        <f t="shared" si="5"/>
        <v>0.3</v>
      </c>
      <c r="Q348" s="68"/>
      <c r="R348" s="67"/>
      <c r="S348" s="68"/>
      <c r="T348" s="68"/>
      <c r="U348" s="68"/>
      <c r="V348" s="68"/>
      <c r="W348" s="68"/>
      <c r="X348" s="68"/>
      <c r="Y348" s="68"/>
      <c r="Z348" s="68"/>
      <c r="AA348" s="68"/>
      <c r="AB348" s="68"/>
      <c r="AC348" s="68"/>
      <c r="AD348" s="68"/>
      <c r="AE348" s="68"/>
      <c r="AF348" s="68"/>
      <c r="AG348" s="68"/>
      <c r="AH348" s="68"/>
      <c r="AI348" s="68"/>
      <c r="AJ348" s="68"/>
      <c r="AK348" s="68"/>
      <c r="AL348" s="68"/>
      <c r="AM348" s="68"/>
      <c r="AN348" s="68"/>
      <c r="AO348" s="68"/>
      <c r="AP348" s="68"/>
      <c r="AQ348" s="68"/>
      <c r="AR348" s="68"/>
      <c r="AS348" s="68"/>
      <c r="AT348" s="68"/>
      <c r="AU348" s="68"/>
      <c r="AV348" s="68"/>
      <c r="AW348" s="68"/>
    </row>
    <row r="349" spans="1:49" ht="15.75">
      <c r="A349" s="84">
        <v>857</v>
      </c>
      <c r="B349" s="89" t="s">
        <v>4202</v>
      </c>
      <c r="C349" s="90" t="s">
        <v>1586</v>
      </c>
      <c r="D349" s="91">
        <v>43519</v>
      </c>
      <c r="E349" s="90" t="s">
        <v>1588</v>
      </c>
      <c r="F349" s="90" t="s">
        <v>30</v>
      </c>
      <c r="G349" s="90" t="s">
        <v>1586</v>
      </c>
      <c r="H349" s="90" t="s">
        <v>1018</v>
      </c>
      <c r="I349" s="89" t="s">
        <v>4176</v>
      </c>
      <c r="J349" s="84">
        <v>1</v>
      </c>
      <c r="K349" s="84">
        <v>1</v>
      </c>
      <c r="L349" s="92">
        <v>0.3</v>
      </c>
      <c r="M349" s="92">
        <v>1</v>
      </c>
      <c r="N349" s="92">
        <v>1</v>
      </c>
      <c r="O349" s="92">
        <v>1</v>
      </c>
      <c r="P349" s="88">
        <f t="shared" si="5"/>
        <v>0.3</v>
      </c>
      <c r="Q349" s="68"/>
      <c r="R349" s="72"/>
      <c r="S349" s="68"/>
      <c r="T349" s="68"/>
      <c r="U349" s="68"/>
      <c r="V349" s="68"/>
      <c r="W349" s="68"/>
      <c r="X349" s="68"/>
      <c r="Y349" s="68"/>
      <c r="Z349" s="68"/>
      <c r="AA349" s="68"/>
      <c r="AB349" s="68"/>
      <c r="AC349" s="68"/>
      <c r="AD349" s="68"/>
      <c r="AE349" s="68"/>
      <c r="AF349" s="68"/>
      <c r="AG349" s="68"/>
      <c r="AH349" s="68"/>
      <c r="AI349" s="68"/>
      <c r="AJ349" s="68"/>
      <c r="AK349" s="68"/>
      <c r="AL349" s="68"/>
      <c r="AM349" s="68"/>
      <c r="AN349" s="68"/>
      <c r="AO349" s="68"/>
      <c r="AP349" s="68"/>
      <c r="AQ349" s="68"/>
      <c r="AR349" s="68"/>
      <c r="AS349" s="68"/>
      <c r="AT349" s="68"/>
      <c r="AU349" s="68"/>
      <c r="AV349" s="68"/>
      <c r="AW349" s="68"/>
    </row>
    <row r="350" spans="1:49" ht="15.75">
      <c r="A350" s="84">
        <v>859</v>
      </c>
      <c r="B350" s="89" t="s">
        <v>4063</v>
      </c>
      <c r="C350" s="90" t="s">
        <v>193</v>
      </c>
      <c r="D350" s="91">
        <v>43512</v>
      </c>
      <c r="E350" s="90" t="s">
        <v>1589</v>
      </c>
      <c r="F350" s="90" t="s">
        <v>58</v>
      </c>
      <c r="G350" s="90" t="s">
        <v>193</v>
      </c>
      <c r="H350" s="90" t="s">
        <v>1018</v>
      </c>
      <c r="I350" s="89" t="s">
        <v>4176</v>
      </c>
      <c r="J350" s="84">
        <v>1</v>
      </c>
      <c r="K350" s="84">
        <v>1</v>
      </c>
      <c r="L350" s="92">
        <v>0.3</v>
      </c>
      <c r="M350" s="92">
        <v>1</v>
      </c>
      <c r="N350" s="92">
        <v>1</v>
      </c>
      <c r="O350" s="92">
        <v>1</v>
      </c>
      <c r="P350" s="88">
        <f t="shared" si="5"/>
        <v>0.3</v>
      </c>
      <c r="Q350" s="68"/>
      <c r="R350" s="67"/>
      <c r="S350" s="68"/>
      <c r="T350" s="68"/>
      <c r="U350" s="68"/>
      <c r="V350" s="68"/>
      <c r="W350" s="68"/>
      <c r="X350" s="68"/>
      <c r="Y350" s="68"/>
      <c r="Z350" s="68"/>
      <c r="AA350" s="68"/>
      <c r="AB350" s="68"/>
      <c r="AC350" s="68"/>
      <c r="AD350" s="68"/>
      <c r="AE350" s="68"/>
      <c r="AF350" s="68"/>
      <c r="AG350" s="68"/>
      <c r="AH350" s="68"/>
      <c r="AI350" s="68"/>
      <c r="AJ350" s="68"/>
      <c r="AK350" s="68"/>
      <c r="AL350" s="68"/>
      <c r="AM350" s="68"/>
      <c r="AN350" s="68"/>
      <c r="AO350" s="68"/>
      <c r="AP350" s="68"/>
      <c r="AQ350" s="68"/>
      <c r="AR350" s="68"/>
      <c r="AS350" s="68"/>
      <c r="AT350" s="68"/>
      <c r="AU350" s="68"/>
      <c r="AV350" s="68"/>
      <c r="AW350" s="68"/>
    </row>
    <row r="351" spans="1:49" ht="15.75">
      <c r="A351" s="84">
        <v>863</v>
      </c>
      <c r="B351" s="89" t="s">
        <v>4064</v>
      </c>
      <c r="C351" s="90" t="s">
        <v>732</v>
      </c>
      <c r="D351" s="91">
        <v>43504</v>
      </c>
      <c r="E351" s="90" t="s">
        <v>1374</v>
      </c>
      <c r="F351" s="90" t="s">
        <v>6</v>
      </c>
      <c r="G351" s="90" t="s">
        <v>732</v>
      </c>
      <c r="H351" s="89" t="s">
        <v>3948</v>
      </c>
      <c r="I351" s="89" t="s">
        <v>4176</v>
      </c>
      <c r="J351" s="84" t="s">
        <v>985</v>
      </c>
      <c r="K351" s="84">
        <v>1</v>
      </c>
      <c r="L351" s="92">
        <v>0.3</v>
      </c>
      <c r="M351" s="92">
        <v>1</v>
      </c>
      <c r="N351" s="92">
        <v>1</v>
      </c>
      <c r="O351" s="92">
        <v>1</v>
      </c>
      <c r="P351" s="88">
        <f t="shared" si="5"/>
        <v>0.3</v>
      </c>
      <c r="Q351" s="68"/>
      <c r="R351" s="67"/>
      <c r="S351" s="68"/>
      <c r="T351" s="68"/>
      <c r="U351" s="68"/>
      <c r="V351" s="68"/>
      <c r="W351" s="68"/>
      <c r="X351" s="68"/>
      <c r="Y351" s="68"/>
      <c r="Z351" s="68"/>
      <c r="AA351" s="68"/>
      <c r="AB351" s="68"/>
      <c r="AC351" s="68"/>
      <c r="AD351" s="68"/>
      <c r="AE351" s="68"/>
      <c r="AF351" s="68"/>
      <c r="AG351" s="68"/>
      <c r="AH351" s="68"/>
      <c r="AI351" s="68"/>
      <c r="AJ351" s="68"/>
      <c r="AK351" s="68"/>
      <c r="AL351" s="68"/>
      <c r="AM351" s="68"/>
      <c r="AN351" s="68"/>
      <c r="AO351" s="68"/>
      <c r="AP351" s="68"/>
      <c r="AQ351" s="68"/>
      <c r="AR351" s="68"/>
      <c r="AS351" s="68"/>
      <c r="AT351" s="68"/>
      <c r="AU351" s="68"/>
      <c r="AV351" s="68"/>
      <c r="AW351" s="68"/>
    </row>
    <row r="352" spans="1:49" ht="15.75">
      <c r="A352" s="84">
        <v>871</v>
      </c>
      <c r="B352" s="89" t="s">
        <v>4065</v>
      </c>
      <c r="C352" s="90" t="s">
        <v>826</v>
      </c>
      <c r="D352" s="91">
        <v>43497</v>
      </c>
      <c r="E352" s="90" t="s">
        <v>1590</v>
      </c>
      <c r="F352" s="90" t="s">
        <v>212</v>
      </c>
      <c r="G352" s="90" t="s">
        <v>826</v>
      </c>
      <c r="H352" s="90" t="s">
        <v>1018</v>
      </c>
      <c r="I352" s="89" t="s">
        <v>4203</v>
      </c>
      <c r="J352" s="84">
        <v>1</v>
      </c>
      <c r="K352" s="84">
        <v>1</v>
      </c>
      <c r="L352" s="92">
        <v>0.3</v>
      </c>
      <c r="M352" s="92">
        <v>1</v>
      </c>
      <c r="N352" s="92">
        <v>1</v>
      </c>
      <c r="O352" s="92">
        <v>1</v>
      </c>
      <c r="P352" s="88">
        <f t="shared" si="5"/>
        <v>0.3</v>
      </c>
      <c r="Q352" s="67"/>
      <c r="R352" s="67"/>
      <c r="S352" s="68"/>
      <c r="T352" s="68"/>
      <c r="U352" s="68"/>
      <c r="V352" s="68"/>
      <c r="W352" s="68"/>
      <c r="X352" s="68"/>
      <c r="Y352" s="68"/>
      <c r="Z352" s="68"/>
      <c r="AA352" s="68"/>
      <c r="AB352" s="68"/>
      <c r="AC352" s="68"/>
      <c r="AD352" s="68"/>
      <c r="AE352" s="68"/>
      <c r="AF352" s="68"/>
      <c r="AG352" s="68"/>
      <c r="AH352" s="68"/>
      <c r="AI352" s="68"/>
      <c r="AJ352" s="68"/>
      <c r="AK352" s="68"/>
      <c r="AL352" s="68"/>
      <c r="AM352" s="68"/>
      <c r="AN352" s="68"/>
      <c r="AO352" s="68"/>
      <c r="AP352" s="68"/>
      <c r="AQ352" s="68"/>
      <c r="AR352" s="68"/>
      <c r="AS352" s="68"/>
      <c r="AT352" s="68"/>
      <c r="AU352" s="68"/>
      <c r="AV352" s="68"/>
      <c r="AW352" s="68"/>
    </row>
    <row r="353" spans="1:49" ht="15.75">
      <c r="A353" s="84">
        <v>872</v>
      </c>
      <c r="B353" s="89" t="s">
        <v>4066</v>
      </c>
      <c r="C353" s="90" t="s">
        <v>1591</v>
      </c>
      <c r="D353" s="91">
        <v>43497</v>
      </c>
      <c r="E353" s="90" t="s">
        <v>1341</v>
      </c>
      <c r="F353" s="90" t="s">
        <v>46</v>
      </c>
      <c r="G353" s="90" t="s">
        <v>1591</v>
      </c>
      <c r="H353" s="90" t="s">
        <v>1018</v>
      </c>
      <c r="I353" s="89" t="s">
        <v>4177</v>
      </c>
      <c r="J353" s="84">
        <v>1</v>
      </c>
      <c r="K353" s="84">
        <v>1</v>
      </c>
      <c r="L353" s="92">
        <v>0.3</v>
      </c>
      <c r="M353" s="92">
        <v>1</v>
      </c>
      <c r="N353" s="92">
        <v>1</v>
      </c>
      <c r="O353" s="92">
        <v>1</v>
      </c>
      <c r="P353" s="88">
        <f t="shared" si="5"/>
        <v>0.3</v>
      </c>
      <c r="Q353" s="67"/>
      <c r="R353" s="67"/>
      <c r="S353" s="68"/>
      <c r="T353" s="68"/>
      <c r="U353" s="68"/>
      <c r="V353" s="68"/>
      <c r="W353" s="68"/>
      <c r="X353" s="68"/>
      <c r="Y353" s="68"/>
      <c r="Z353" s="68"/>
      <c r="AA353" s="68"/>
      <c r="AB353" s="68"/>
      <c r="AC353" s="68"/>
      <c r="AD353" s="68"/>
      <c r="AE353" s="68"/>
      <c r="AF353" s="68"/>
      <c r="AG353" s="68"/>
      <c r="AH353" s="68"/>
      <c r="AI353" s="68"/>
      <c r="AJ353" s="68"/>
      <c r="AK353" s="68"/>
      <c r="AL353" s="68"/>
      <c r="AM353" s="68"/>
      <c r="AN353" s="68"/>
      <c r="AO353" s="68"/>
      <c r="AP353" s="68"/>
      <c r="AQ353" s="68"/>
      <c r="AR353" s="68"/>
      <c r="AS353" s="68"/>
      <c r="AT353" s="68"/>
      <c r="AU353" s="68"/>
      <c r="AV353" s="68"/>
      <c r="AW353" s="68"/>
    </row>
    <row r="354" spans="1:49" ht="15.75">
      <c r="A354" s="84">
        <v>889</v>
      </c>
      <c r="B354" s="84" t="s">
        <v>1592</v>
      </c>
      <c r="C354" s="84" t="s">
        <v>1304</v>
      </c>
      <c r="D354" s="91">
        <v>43971</v>
      </c>
      <c r="E354" s="84" t="s">
        <v>1593</v>
      </c>
      <c r="F354" s="84" t="s">
        <v>180</v>
      </c>
      <c r="G354" s="84"/>
      <c r="H354" s="84" t="s">
        <v>1022</v>
      </c>
      <c r="I354" s="89" t="s">
        <v>4176</v>
      </c>
      <c r="J354" s="84">
        <v>1</v>
      </c>
      <c r="K354" s="84">
        <v>1</v>
      </c>
      <c r="L354" s="92">
        <v>0.3</v>
      </c>
      <c r="M354" s="92">
        <v>1</v>
      </c>
      <c r="N354" s="92">
        <v>1</v>
      </c>
      <c r="O354" s="92">
        <v>1</v>
      </c>
      <c r="P354" s="88">
        <f t="shared" si="5"/>
        <v>0.3</v>
      </c>
      <c r="Q354" s="67"/>
      <c r="R354" s="67"/>
      <c r="S354" s="68"/>
      <c r="T354" s="68"/>
      <c r="U354" s="68"/>
      <c r="V354" s="68"/>
      <c r="W354" s="68"/>
      <c r="X354" s="68"/>
      <c r="Y354" s="68"/>
      <c r="Z354" s="68"/>
      <c r="AA354" s="68"/>
      <c r="AB354" s="68"/>
      <c r="AC354" s="68"/>
      <c r="AD354" s="68"/>
      <c r="AE354" s="68"/>
      <c r="AF354" s="68"/>
      <c r="AG354" s="68"/>
      <c r="AH354" s="68"/>
      <c r="AI354" s="68"/>
      <c r="AJ354" s="68"/>
      <c r="AK354" s="68"/>
      <c r="AL354" s="68"/>
      <c r="AM354" s="68"/>
      <c r="AN354" s="68"/>
      <c r="AO354" s="68"/>
      <c r="AP354" s="68"/>
      <c r="AQ354" s="68"/>
      <c r="AR354" s="68"/>
      <c r="AS354" s="68"/>
      <c r="AT354" s="68"/>
      <c r="AU354" s="68"/>
      <c r="AV354" s="68"/>
      <c r="AW354" s="68"/>
    </row>
    <row r="355" spans="1:49" ht="15.75">
      <c r="A355" s="84">
        <v>124</v>
      </c>
      <c r="B355" s="85" t="s">
        <v>1594</v>
      </c>
      <c r="C355" s="85" t="s">
        <v>1595</v>
      </c>
      <c r="D355" s="85" t="s">
        <v>1596</v>
      </c>
      <c r="E355" s="85" t="s">
        <v>1597</v>
      </c>
      <c r="F355" s="85" t="s">
        <v>6</v>
      </c>
      <c r="G355" s="85" t="s">
        <v>1595</v>
      </c>
      <c r="H355" s="85" t="s">
        <v>908</v>
      </c>
      <c r="I355" s="87" t="s">
        <v>1002</v>
      </c>
      <c r="J355" s="84">
        <v>1</v>
      </c>
      <c r="K355" s="84">
        <v>1</v>
      </c>
      <c r="L355" s="87" t="s">
        <v>1598</v>
      </c>
      <c r="M355" s="87" t="s">
        <v>911</v>
      </c>
      <c r="N355" s="87" t="s">
        <v>911</v>
      </c>
      <c r="O355" s="87" t="s">
        <v>912</v>
      </c>
      <c r="P355" s="88">
        <f t="shared" si="5"/>
        <v>0.31983842611971597</v>
      </c>
      <c r="Q355" s="68"/>
      <c r="R355" s="67"/>
      <c r="S355" s="68"/>
      <c r="T355" s="68"/>
      <c r="U355" s="68"/>
      <c r="V355" s="68"/>
      <c r="W355" s="68"/>
      <c r="X355" s="68"/>
      <c r="Y355" s="68"/>
      <c r="Z355" s="68"/>
      <c r="AA355" s="68"/>
      <c r="AB355" s="68"/>
      <c r="AC355" s="68"/>
      <c r="AD355" s="68"/>
      <c r="AE355" s="68"/>
      <c r="AF355" s="68"/>
      <c r="AG355" s="68"/>
      <c r="AH355" s="68"/>
      <c r="AI355" s="68"/>
      <c r="AJ355" s="68"/>
      <c r="AK355" s="68"/>
      <c r="AL355" s="68"/>
      <c r="AM355" s="68"/>
      <c r="AN355" s="68"/>
      <c r="AO355" s="68"/>
      <c r="AP355" s="68"/>
      <c r="AQ355" s="68"/>
      <c r="AR355" s="68"/>
      <c r="AS355" s="68"/>
      <c r="AT355" s="68"/>
      <c r="AU355" s="68"/>
      <c r="AV355" s="68"/>
      <c r="AW355" s="68"/>
    </row>
    <row r="356" spans="1:49" ht="15.75">
      <c r="A356" s="84">
        <v>221</v>
      </c>
      <c r="B356" s="85" t="s">
        <v>47</v>
      </c>
      <c r="C356" s="85" t="s">
        <v>45</v>
      </c>
      <c r="D356" s="85" t="s">
        <v>1599</v>
      </c>
      <c r="E356" s="85" t="s">
        <v>1597</v>
      </c>
      <c r="F356" s="85" t="s">
        <v>46</v>
      </c>
      <c r="G356" s="85" t="s">
        <v>45</v>
      </c>
      <c r="H356" s="85" t="s">
        <v>908</v>
      </c>
      <c r="I356" s="87" t="s">
        <v>1002</v>
      </c>
      <c r="J356" s="84">
        <v>1</v>
      </c>
      <c r="K356" s="84">
        <v>1</v>
      </c>
      <c r="L356" s="87" t="s">
        <v>1598</v>
      </c>
      <c r="M356" s="87" t="s">
        <v>911</v>
      </c>
      <c r="N356" s="87" t="s">
        <v>911</v>
      </c>
      <c r="O356" s="87" t="s">
        <v>912</v>
      </c>
      <c r="P356" s="88">
        <f t="shared" si="5"/>
        <v>0.31983842611971597</v>
      </c>
      <c r="Q356" s="67"/>
      <c r="R356" s="67"/>
      <c r="S356" s="68"/>
      <c r="T356" s="68"/>
      <c r="U356" s="68"/>
      <c r="V356" s="68"/>
      <c r="W356" s="68"/>
      <c r="X356" s="68"/>
      <c r="Y356" s="68"/>
      <c r="Z356" s="68"/>
      <c r="AA356" s="68"/>
      <c r="AB356" s="68"/>
      <c r="AC356" s="68"/>
      <c r="AD356" s="68"/>
      <c r="AE356" s="68"/>
      <c r="AF356" s="68"/>
      <c r="AG356" s="68"/>
      <c r="AH356" s="68"/>
      <c r="AI356" s="68"/>
      <c r="AJ356" s="68"/>
      <c r="AK356" s="68"/>
      <c r="AL356" s="68"/>
      <c r="AM356" s="68"/>
      <c r="AN356" s="68"/>
      <c r="AO356" s="68"/>
      <c r="AP356" s="68"/>
      <c r="AQ356" s="68"/>
      <c r="AR356" s="68"/>
      <c r="AS356" s="68"/>
      <c r="AT356" s="68"/>
      <c r="AU356" s="68"/>
      <c r="AV356" s="68"/>
      <c r="AW356" s="68"/>
    </row>
    <row r="357" spans="1:49" ht="15.75">
      <c r="A357" s="84">
        <v>143</v>
      </c>
      <c r="B357" s="85" t="s">
        <v>1600</v>
      </c>
      <c r="C357" s="85" t="s">
        <v>720</v>
      </c>
      <c r="D357" s="85" t="s">
        <v>1601</v>
      </c>
      <c r="E357" s="85" t="s">
        <v>1602</v>
      </c>
      <c r="F357" s="85" t="s">
        <v>58</v>
      </c>
      <c r="G357" s="85" t="s">
        <v>1603</v>
      </c>
      <c r="H357" s="85" t="s">
        <v>908</v>
      </c>
      <c r="I357" s="87" t="s">
        <v>1002</v>
      </c>
      <c r="J357" s="84">
        <v>1</v>
      </c>
      <c r="K357" s="84">
        <v>1</v>
      </c>
      <c r="L357" s="87" t="s">
        <v>1604</v>
      </c>
      <c r="M357" s="87" t="s">
        <v>911</v>
      </c>
      <c r="N357" s="87" t="s">
        <v>911</v>
      </c>
      <c r="O357" s="87" t="s">
        <v>912</v>
      </c>
      <c r="P357" s="88">
        <f t="shared" si="5"/>
        <v>0.322789451653413</v>
      </c>
      <c r="Q357" s="67"/>
      <c r="R357" s="67"/>
      <c r="S357" s="68"/>
      <c r="T357" s="68"/>
      <c r="U357" s="68"/>
      <c r="V357" s="68"/>
      <c r="W357" s="68"/>
      <c r="X357" s="68"/>
      <c r="Y357" s="68"/>
      <c r="Z357" s="68"/>
      <c r="AA357" s="68"/>
      <c r="AB357" s="68"/>
      <c r="AC357" s="68"/>
      <c r="AD357" s="68"/>
      <c r="AE357" s="68"/>
      <c r="AF357" s="68"/>
      <c r="AG357" s="68"/>
      <c r="AH357" s="68"/>
      <c r="AI357" s="68"/>
      <c r="AJ357" s="68"/>
      <c r="AK357" s="68"/>
      <c r="AL357" s="68"/>
      <c r="AM357" s="68"/>
      <c r="AN357" s="68"/>
      <c r="AO357" s="68"/>
      <c r="AP357" s="68"/>
      <c r="AQ357" s="68"/>
      <c r="AR357" s="68"/>
      <c r="AS357" s="68"/>
      <c r="AT357" s="68"/>
      <c r="AU357" s="68"/>
      <c r="AV357" s="68"/>
      <c r="AW357" s="68"/>
    </row>
    <row r="358" spans="1:49" ht="15.75">
      <c r="A358" s="84">
        <v>813</v>
      </c>
      <c r="B358" s="84" t="s">
        <v>1605</v>
      </c>
      <c r="C358" s="90" t="s">
        <v>1606</v>
      </c>
      <c r="D358" s="91">
        <v>43633</v>
      </c>
      <c r="E358" s="84" t="s">
        <v>1607</v>
      </c>
      <c r="F358" s="90" t="s">
        <v>6</v>
      </c>
      <c r="G358" s="89" t="s">
        <v>4067</v>
      </c>
      <c r="H358" s="90" t="s">
        <v>1018</v>
      </c>
      <c r="I358" s="92" t="s">
        <v>1002</v>
      </c>
      <c r="J358" s="84">
        <v>1</v>
      </c>
      <c r="K358" s="84">
        <v>1</v>
      </c>
      <c r="L358" s="92">
        <v>1.07933863541231</v>
      </c>
      <c r="M358" s="92">
        <v>1</v>
      </c>
      <c r="N358" s="92">
        <v>1</v>
      </c>
      <c r="O358" s="92">
        <v>0.3</v>
      </c>
      <c r="P358" s="88">
        <f t="shared" si="5"/>
        <v>0.32380159062369301</v>
      </c>
      <c r="Q358" s="66"/>
      <c r="R358" s="67"/>
      <c r="S358" s="68"/>
      <c r="T358" s="68"/>
      <c r="U358" s="68"/>
      <c r="V358" s="68"/>
      <c r="W358" s="68"/>
      <c r="X358" s="68"/>
      <c r="Y358" s="68"/>
      <c r="Z358" s="68"/>
      <c r="AA358" s="68"/>
      <c r="AB358" s="68"/>
      <c r="AC358" s="68"/>
      <c r="AD358" s="68"/>
      <c r="AE358" s="68"/>
      <c r="AF358" s="68"/>
      <c r="AG358" s="68"/>
      <c r="AH358" s="68"/>
      <c r="AI358" s="68"/>
      <c r="AJ358" s="68"/>
      <c r="AK358" s="68"/>
      <c r="AL358" s="68"/>
      <c r="AM358" s="68"/>
      <c r="AN358" s="68"/>
      <c r="AO358" s="68"/>
      <c r="AP358" s="68"/>
      <c r="AQ358" s="68"/>
      <c r="AR358" s="68"/>
      <c r="AS358" s="68"/>
      <c r="AT358" s="68"/>
      <c r="AU358" s="68"/>
      <c r="AV358" s="68"/>
      <c r="AW358" s="68"/>
    </row>
    <row r="359" spans="1:49" ht="15.75">
      <c r="A359" s="84">
        <v>47</v>
      </c>
      <c r="B359" s="85" t="s">
        <v>269</v>
      </c>
      <c r="C359" s="85" t="s">
        <v>267</v>
      </c>
      <c r="D359" s="85" t="s">
        <v>1608</v>
      </c>
      <c r="E359" s="85" t="s">
        <v>1609</v>
      </c>
      <c r="F359" s="85" t="s">
        <v>26</v>
      </c>
      <c r="G359" s="85" t="s">
        <v>267</v>
      </c>
      <c r="H359" s="85" t="s">
        <v>1018</v>
      </c>
      <c r="I359" s="87" t="s">
        <v>1002</v>
      </c>
      <c r="J359" s="84">
        <v>1</v>
      </c>
      <c r="K359" s="84">
        <v>4</v>
      </c>
      <c r="L359" s="87" t="s">
        <v>1610</v>
      </c>
      <c r="M359" s="87" t="s">
        <v>911</v>
      </c>
      <c r="N359" s="87" t="s">
        <v>912</v>
      </c>
      <c r="O359" s="87" t="s">
        <v>911</v>
      </c>
      <c r="P359" s="88">
        <f t="shared" si="5"/>
        <v>0.38314608622854596</v>
      </c>
      <c r="Q359" s="67"/>
      <c r="R359" s="67"/>
      <c r="S359" s="68"/>
      <c r="T359" s="68"/>
      <c r="U359" s="68"/>
      <c r="V359" s="68"/>
      <c r="W359" s="68"/>
      <c r="X359" s="68"/>
      <c r="Y359" s="68"/>
      <c r="Z359" s="68"/>
      <c r="AA359" s="68"/>
      <c r="AB359" s="68"/>
      <c r="AC359" s="68"/>
      <c r="AD359" s="68"/>
      <c r="AE359" s="68"/>
      <c r="AF359" s="68"/>
      <c r="AG359" s="68"/>
      <c r="AH359" s="68"/>
      <c r="AI359" s="68"/>
      <c r="AJ359" s="68"/>
      <c r="AK359" s="68"/>
      <c r="AL359" s="68"/>
      <c r="AM359" s="68"/>
      <c r="AN359" s="68"/>
      <c r="AO359" s="68"/>
      <c r="AP359" s="68"/>
      <c r="AQ359" s="68"/>
      <c r="AR359" s="68"/>
      <c r="AS359" s="68"/>
      <c r="AT359" s="68"/>
      <c r="AU359" s="68"/>
      <c r="AV359" s="68"/>
      <c r="AW359" s="68"/>
    </row>
    <row r="360" spans="1:49" ht="15.75">
      <c r="A360" s="84">
        <v>175</v>
      </c>
      <c r="B360" s="85" t="s">
        <v>1611</v>
      </c>
      <c r="C360" s="85" t="s">
        <v>806</v>
      </c>
      <c r="D360" s="85" t="s">
        <v>1612</v>
      </c>
      <c r="E360" s="85" t="s">
        <v>1613</v>
      </c>
      <c r="F360" s="85" t="s">
        <v>58</v>
      </c>
      <c r="G360" s="85" t="s">
        <v>806</v>
      </c>
      <c r="H360" s="85" t="s">
        <v>908</v>
      </c>
      <c r="I360" s="87" t="s">
        <v>1002</v>
      </c>
      <c r="J360" s="84" t="s">
        <v>927</v>
      </c>
      <c r="K360" s="84">
        <v>2</v>
      </c>
      <c r="L360" s="87" t="s">
        <v>1614</v>
      </c>
      <c r="M360" s="87" t="s">
        <v>911</v>
      </c>
      <c r="N360" s="87" t="s">
        <v>928</v>
      </c>
      <c r="O360" s="87" t="s">
        <v>912</v>
      </c>
      <c r="P360" s="88">
        <f t="shared" si="5"/>
        <v>0.46799999999999997</v>
      </c>
      <c r="Q360" s="68"/>
      <c r="R360" s="67"/>
      <c r="S360" s="68"/>
      <c r="T360" s="68"/>
      <c r="U360" s="68"/>
      <c r="V360" s="68"/>
      <c r="W360" s="68"/>
      <c r="X360" s="68"/>
      <c r="Y360" s="68"/>
      <c r="Z360" s="68"/>
      <c r="AA360" s="68"/>
      <c r="AB360" s="68"/>
      <c r="AC360" s="68"/>
      <c r="AD360" s="68"/>
      <c r="AE360" s="68"/>
      <c r="AF360" s="68"/>
      <c r="AG360" s="68"/>
      <c r="AH360" s="68"/>
      <c r="AI360" s="68"/>
      <c r="AJ360" s="68"/>
      <c r="AK360" s="68"/>
      <c r="AL360" s="68"/>
      <c r="AM360" s="68"/>
      <c r="AN360" s="68"/>
      <c r="AO360" s="68"/>
      <c r="AP360" s="68"/>
      <c r="AQ360" s="68"/>
      <c r="AR360" s="68"/>
      <c r="AS360" s="68"/>
      <c r="AT360" s="68"/>
      <c r="AU360" s="68"/>
      <c r="AV360" s="68"/>
      <c r="AW360" s="68"/>
    </row>
    <row r="361" spans="1:49" ht="15.75">
      <c r="A361" s="84">
        <v>743</v>
      </c>
      <c r="B361" s="84" t="s">
        <v>1615</v>
      </c>
      <c r="C361" s="90" t="s">
        <v>586</v>
      </c>
      <c r="D361" s="91">
        <v>43781</v>
      </c>
      <c r="E361" s="84" t="s">
        <v>1616</v>
      </c>
      <c r="F361" s="90" t="s">
        <v>6</v>
      </c>
      <c r="G361" s="90" t="s">
        <v>586</v>
      </c>
      <c r="H361" s="89" t="s">
        <v>3948</v>
      </c>
      <c r="I361" s="92" t="s">
        <v>1002</v>
      </c>
      <c r="J361" s="84" t="s">
        <v>1617</v>
      </c>
      <c r="K361" s="84">
        <v>3</v>
      </c>
      <c r="L361" s="92">
        <v>1.1949183758894899</v>
      </c>
      <c r="M361" s="92">
        <v>1</v>
      </c>
      <c r="N361" s="92">
        <v>0.4</v>
      </c>
      <c r="O361" s="92">
        <v>1</v>
      </c>
      <c r="P361" s="88">
        <f t="shared" si="5"/>
        <v>0.47796735035579596</v>
      </c>
      <c r="Q361" s="68"/>
      <c r="R361" s="67"/>
      <c r="S361" s="68"/>
      <c r="T361" s="68"/>
      <c r="U361" s="68"/>
      <c r="V361" s="68"/>
      <c r="W361" s="68"/>
      <c r="X361" s="68"/>
      <c r="Y361" s="68"/>
      <c r="Z361" s="68"/>
      <c r="AA361" s="68"/>
      <c r="AB361" s="68"/>
      <c r="AC361" s="68"/>
      <c r="AD361" s="68"/>
      <c r="AE361" s="68"/>
      <c r="AF361" s="68"/>
      <c r="AG361" s="68"/>
      <c r="AH361" s="68"/>
      <c r="AI361" s="68"/>
      <c r="AJ361" s="68"/>
      <c r="AK361" s="68"/>
      <c r="AL361" s="68"/>
      <c r="AM361" s="68"/>
      <c r="AN361" s="68"/>
      <c r="AO361" s="68"/>
      <c r="AP361" s="68"/>
      <c r="AQ361" s="68"/>
      <c r="AR361" s="68"/>
      <c r="AS361" s="68"/>
      <c r="AT361" s="68"/>
      <c r="AU361" s="68"/>
      <c r="AV361" s="68"/>
      <c r="AW361" s="68"/>
    </row>
    <row r="362" spans="1:49" ht="15.75">
      <c r="A362" s="84">
        <v>2</v>
      </c>
      <c r="B362" s="84" t="s">
        <v>1618</v>
      </c>
      <c r="C362" s="84" t="s">
        <v>1123</v>
      </c>
      <c r="D362" s="84" t="s">
        <v>1308</v>
      </c>
      <c r="E362" s="84" t="s">
        <v>1619</v>
      </c>
      <c r="F362" s="84" t="s">
        <v>162</v>
      </c>
      <c r="G362" s="84" t="s">
        <v>1123</v>
      </c>
      <c r="H362" s="84" t="s">
        <v>1022</v>
      </c>
      <c r="I362" s="86" t="s">
        <v>4191</v>
      </c>
      <c r="J362" s="84">
        <v>1</v>
      </c>
      <c r="K362" s="84">
        <v>1</v>
      </c>
      <c r="L362" s="87" t="s">
        <v>928</v>
      </c>
      <c r="M362" s="87" t="s">
        <v>911</v>
      </c>
      <c r="N362" s="87" t="s">
        <v>911</v>
      </c>
      <c r="O362" s="87" t="s">
        <v>911</v>
      </c>
      <c r="P362" s="88">
        <f t="shared" si="5"/>
        <v>0.5</v>
      </c>
      <c r="Q362" s="67"/>
      <c r="R362" s="67"/>
      <c r="S362" s="68"/>
      <c r="T362" s="68"/>
      <c r="U362" s="68"/>
      <c r="V362" s="68"/>
      <c r="W362" s="68"/>
      <c r="X362" s="68"/>
      <c r="Y362" s="68"/>
      <c r="Z362" s="68"/>
      <c r="AA362" s="68"/>
      <c r="AB362" s="68"/>
      <c r="AC362" s="68"/>
      <c r="AD362" s="68"/>
      <c r="AE362" s="68"/>
      <c r="AF362" s="68"/>
      <c r="AG362" s="68"/>
      <c r="AH362" s="68"/>
      <c r="AI362" s="68"/>
      <c r="AJ362" s="68"/>
      <c r="AK362" s="68"/>
      <c r="AL362" s="68"/>
      <c r="AM362" s="68"/>
      <c r="AN362" s="68"/>
      <c r="AO362" s="68"/>
      <c r="AP362" s="68"/>
      <c r="AQ362" s="68"/>
      <c r="AR362" s="68"/>
      <c r="AS362" s="68"/>
      <c r="AT362" s="68"/>
      <c r="AU362" s="68"/>
      <c r="AV362" s="68"/>
      <c r="AW362" s="68"/>
    </row>
    <row r="363" spans="1:49" ht="15.75">
      <c r="A363" s="84">
        <v>12</v>
      </c>
      <c r="B363" s="89" t="s">
        <v>4068</v>
      </c>
      <c r="C363" s="84" t="s">
        <v>846</v>
      </c>
      <c r="D363" s="84" t="s">
        <v>1620</v>
      </c>
      <c r="E363" s="84" t="s">
        <v>1621</v>
      </c>
      <c r="F363" s="84" t="s">
        <v>670</v>
      </c>
      <c r="G363" s="84" t="s">
        <v>846</v>
      </c>
      <c r="H363" s="84" t="s">
        <v>1018</v>
      </c>
      <c r="I363" s="86" t="s">
        <v>4204</v>
      </c>
      <c r="J363" s="84">
        <v>1</v>
      </c>
      <c r="K363" s="84">
        <v>1</v>
      </c>
      <c r="L363" s="87" t="s">
        <v>928</v>
      </c>
      <c r="M363" s="87" t="s">
        <v>911</v>
      </c>
      <c r="N363" s="87" t="s">
        <v>911</v>
      </c>
      <c r="O363" s="87" t="s">
        <v>911</v>
      </c>
      <c r="P363" s="88">
        <f t="shared" si="5"/>
        <v>0.5</v>
      </c>
      <c r="Q363" s="71"/>
      <c r="R363" s="67"/>
      <c r="S363" s="68"/>
      <c r="T363" s="68"/>
      <c r="U363" s="68"/>
      <c r="V363" s="68"/>
      <c r="W363" s="68"/>
      <c r="X363" s="68"/>
      <c r="Y363" s="68"/>
      <c r="Z363" s="68"/>
      <c r="AA363" s="68"/>
      <c r="AB363" s="68"/>
      <c r="AC363" s="68"/>
      <c r="AD363" s="68"/>
      <c r="AE363" s="68"/>
      <c r="AF363" s="68"/>
      <c r="AG363" s="68"/>
      <c r="AH363" s="68"/>
      <c r="AI363" s="68"/>
      <c r="AJ363" s="68"/>
      <c r="AK363" s="68"/>
      <c r="AL363" s="68"/>
      <c r="AM363" s="68"/>
      <c r="AN363" s="68"/>
      <c r="AO363" s="68"/>
      <c r="AP363" s="68"/>
      <c r="AQ363" s="68"/>
      <c r="AR363" s="68"/>
      <c r="AS363" s="68"/>
      <c r="AT363" s="68"/>
      <c r="AU363" s="68"/>
      <c r="AV363" s="68"/>
      <c r="AW363" s="68"/>
    </row>
    <row r="364" spans="1:49" ht="15.75">
      <c r="A364" s="84">
        <v>24</v>
      </c>
      <c r="B364" s="85" t="s">
        <v>1622</v>
      </c>
      <c r="C364" s="85" t="s">
        <v>828</v>
      </c>
      <c r="D364" s="85" t="s">
        <v>1315</v>
      </c>
      <c r="E364" s="94" t="s">
        <v>1623</v>
      </c>
      <c r="F364" s="85" t="s">
        <v>212</v>
      </c>
      <c r="G364" s="85" t="s">
        <v>828</v>
      </c>
      <c r="H364" s="85" t="s">
        <v>1018</v>
      </c>
      <c r="I364" s="87" t="s">
        <v>1624</v>
      </c>
      <c r="J364" s="84">
        <v>1</v>
      </c>
      <c r="K364" s="84">
        <v>1</v>
      </c>
      <c r="L364" s="87" t="s">
        <v>928</v>
      </c>
      <c r="M364" s="87" t="s">
        <v>911</v>
      </c>
      <c r="N364" s="87" t="s">
        <v>911</v>
      </c>
      <c r="O364" s="87" t="s">
        <v>911</v>
      </c>
      <c r="P364" s="88">
        <f t="shared" si="5"/>
        <v>0.5</v>
      </c>
      <c r="Q364" s="71"/>
      <c r="R364" s="72"/>
      <c r="S364" s="68"/>
      <c r="T364" s="68"/>
      <c r="U364" s="68"/>
      <c r="V364" s="68"/>
      <c r="W364" s="68"/>
      <c r="X364" s="68"/>
      <c r="Y364" s="68"/>
      <c r="Z364" s="68"/>
      <c r="AA364" s="68"/>
      <c r="AB364" s="68"/>
      <c r="AC364" s="68"/>
      <c r="AD364" s="68"/>
      <c r="AE364" s="68"/>
      <c r="AF364" s="68"/>
      <c r="AG364" s="68"/>
      <c r="AH364" s="68"/>
      <c r="AI364" s="68"/>
      <c r="AJ364" s="68"/>
      <c r="AK364" s="68"/>
      <c r="AL364" s="68"/>
      <c r="AM364" s="68"/>
      <c r="AN364" s="68"/>
      <c r="AO364" s="68"/>
      <c r="AP364" s="68"/>
      <c r="AQ364" s="68"/>
      <c r="AR364" s="68"/>
      <c r="AS364" s="68"/>
      <c r="AT364" s="68"/>
      <c r="AU364" s="68"/>
      <c r="AV364" s="68"/>
      <c r="AW364" s="68"/>
    </row>
    <row r="365" spans="1:49" ht="15.75">
      <c r="A365" s="84">
        <v>27</v>
      </c>
      <c r="B365" s="85" t="s">
        <v>1625</v>
      </c>
      <c r="C365" s="85" t="s">
        <v>1626</v>
      </c>
      <c r="D365" s="85" t="s">
        <v>1315</v>
      </c>
      <c r="E365" s="85" t="s">
        <v>1627</v>
      </c>
      <c r="F365" s="85" t="s">
        <v>670</v>
      </c>
      <c r="G365" s="85" t="s">
        <v>1628</v>
      </c>
      <c r="H365" s="85" t="s">
        <v>1018</v>
      </c>
      <c r="I365" s="86" t="s">
        <v>4190</v>
      </c>
      <c r="J365" s="84">
        <v>1</v>
      </c>
      <c r="K365" s="84">
        <v>1</v>
      </c>
      <c r="L365" s="87" t="s">
        <v>928</v>
      </c>
      <c r="M365" s="87" t="s">
        <v>911</v>
      </c>
      <c r="N365" s="87" t="s">
        <v>911</v>
      </c>
      <c r="O365" s="87" t="s">
        <v>911</v>
      </c>
      <c r="P365" s="88">
        <f t="shared" si="5"/>
        <v>0.5</v>
      </c>
      <c r="Q365" s="71"/>
      <c r="R365" s="67"/>
      <c r="S365" s="68"/>
      <c r="T365" s="68"/>
      <c r="U365" s="68"/>
      <c r="V365" s="68"/>
      <c r="W365" s="68"/>
      <c r="X365" s="68"/>
      <c r="Y365" s="68"/>
      <c r="Z365" s="68"/>
      <c r="AA365" s="68"/>
      <c r="AB365" s="68"/>
      <c r="AC365" s="68"/>
      <c r="AD365" s="68"/>
      <c r="AE365" s="68"/>
      <c r="AF365" s="68"/>
      <c r="AG365" s="68"/>
      <c r="AH365" s="68"/>
      <c r="AI365" s="68"/>
      <c r="AJ365" s="68"/>
      <c r="AK365" s="68"/>
      <c r="AL365" s="68"/>
      <c r="AM365" s="68"/>
      <c r="AN365" s="68"/>
      <c r="AO365" s="68"/>
      <c r="AP365" s="68"/>
      <c r="AQ365" s="68"/>
      <c r="AR365" s="68"/>
      <c r="AS365" s="68"/>
      <c r="AT365" s="68"/>
      <c r="AU365" s="68"/>
      <c r="AV365" s="68"/>
      <c r="AW365" s="68"/>
    </row>
    <row r="366" spans="1:49" ht="15.75">
      <c r="A366" s="84">
        <v>35</v>
      </c>
      <c r="B366" s="85" t="s">
        <v>1629</v>
      </c>
      <c r="C366" s="85" t="s">
        <v>763</v>
      </c>
      <c r="D366" s="85" t="s">
        <v>934</v>
      </c>
      <c r="E366" s="85" t="s">
        <v>1630</v>
      </c>
      <c r="F366" s="85" t="s">
        <v>126</v>
      </c>
      <c r="G366" s="85" t="s">
        <v>763</v>
      </c>
      <c r="H366" s="85" t="s">
        <v>1018</v>
      </c>
      <c r="I366" s="86" t="s">
        <v>4205</v>
      </c>
      <c r="J366" s="84" t="s">
        <v>963</v>
      </c>
      <c r="K366" s="84">
        <v>1</v>
      </c>
      <c r="L366" s="87" t="s">
        <v>928</v>
      </c>
      <c r="M366" s="87" t="s">
        <v>911</v>
      </c>
      <c r="N366" s="87" t="s">
        <v>911</v>
      </c>
      <c r="O366" s="87" t="s">
        <v>911</v>
      </c>
      <c r="P366" s="88">
        <f t="shared" si="5"/>
        <v>0.5</v>
      </c>
      <c r="Q366" s="71"/>
      <c r="R366" s="67"/>
      <c r="S366" s="68"/>
      <c r="T366" s="68"/>
      <c r="U366" s="68"/>
      <c r="V366" s="68"/>
      <c r="W366" s="68"/>
      <c r="X366" s="68"/>
      <c r="Y366" s="68"/>
      <c r="Z366" s="68"/>
      <c r="AA366" s="68"/>
      <c r="AB366" s="68"/>
      <c r="AC366" s="68"/>
      <c r="AD366" s="68"/>
      <c r="AE366" s="68"/>
      <c r="AF366" s="68"/>
      <c r="AG366" s="68"/>
      <c r="AH366" s="68"/>
      <c r="AI366" s="68"/>
      <c r="AJ366" s="68"/>
      <c r="AK366" s="68"/>
      <c r="AL366" s="68"/>
      <c r="AM366" s="68"/>
      <c r="AN366" s="68"/>
      <c r="AO366" s="68"/>
      <c r="AP366" s="68"/>
      <c r="AQ366" s="68"/>
      <c r="AR366" s="68"/>
      <c r="AS366" s="68"/>
      <c r="AT366" s="68"/>
      <c r="AU366" s="68"/>
      <c r="AV366" s="68"/>
      <c r="AW366" s="68"/>
    </row>
    <row r="367" spans="1:49" ht="15.75">
      <c r="A367" s="84">
        <v>46</v>
      </c>
      <c r="B367" s="86" t="s">
        <v>4069</v>
      </c>
      <c r="C367" s="85" t="s">
        <v>739</v>
      </c>
      <c r="D367" s="85" t="s">
        <v>1608</v>
      </c>
      <c r="E367" s="85" t="s">
        <v>1631</v>
      </c>
      <c r="F367" s="85" t="s">
        <v>6</v>
      </c>
      <c r="G367" s="85" t="s">
        <v>739</v>
      </c>
      <c r="H367" s="85" t="s">
        <v>1022</v>
      </c>
      <c r="I367" s="86" t="s">
        <v>4174</v>
      </c>
      <c r="J367" s="89" t="s">
        <v>4070</v>
      </c>
      <c r="K367" s="84">
        <v>1</v>
      </c>
      <c r="L367" s="87" t="s">
        <v>928</v>
      </c>
      <c r="M367" s="87" t="s">
        <v>911</v>
      </c>
      <c r="N367" s="87" t="s">
        <v>911</v>
      </c>
      <c r="O367" s="87" t="s">
        <v>911</v>
      </c>
      <c r="P367" s="88">
        <f t="shared" si="5"/>
        <v>0.5</v>
      </c>
      <c r="Q367" s="67"/>
      <c r="R367" s="72"/>
      <c r="S367" s="68"/>
      <c r="T367" s="68"/>
      <c r="U367" s="68"/>
      <c r="V367" s="68"/>
      <c r="W367" s="68"/>
      <c r="X367" s="68"/>
      <c r="Y367" s="68"/>
      <c r="Z367" s="68"/>
      <c r="AA367" s="68"/>
      <c r="AB367" s="68"/>
      <c r="AC367" s="68"/>
      <c r="AD367" s="68"/>
      <c r="AE367" s="68"/>
      <c r="AF367" s="68"/>
      <c r="AG367" s="68"/>
      <c r="AH367" s="68"/>
      <c r="AI367" s="68"/>
      <c r="AJ367" s="68"/>
      <c r="AK367" s="68"/>
      <c r="AL367" s="68"/>
      <c r="AM367" s="68"/>
      <c r="AN367" s="68"/>
      <c r="AO367" s="68"/>
      <c r="AP367" s="68"/>
      <c r="AQ367" s="68"/>
      <c r="AR367" s="68"/>
      <c r="AS367" s="68"/>
      <c r="AT367" s="68"/>
      <c r="AU367" s="68"/>
      <c r="AV367" s="68"/>
      <c r="AW367" s="68"/>
    </row>
    <row r="368" spans="1:49" ht="15.75">
      <c r="A368" s="84">
        <v>61</v>
      </c>
      <c r="B368" s="85" t="s">
        <v>1632</v>
      </c>
      <c r="C368" s="85" t="s">
        <v>1633</v>
      </c>
      <c r="D368" s="85" t="s">
        <v>1634</v>
      </c>
      <c r="E368" s="85" t="s">
        <v>1635</v>
      </c>
      <c r="F368" s="85" t="s">
        <v>126</v>
      </c>
      <c r="G368" s="85" t="s">
        <v>1633</v>
      </c>
      <c r="H368" s="85" t="s">
        <v>1022</v>
      </c>
      <c r="I368" s="87" t="s">
        <v>1002</v>
      </c>
      <c r="J368" s="84">
        <v>1</v>
      </c>
      <c r="K368" s="84">
        <v>2</v>
      </c>
      <c r="L368" s="87" t="s">
        <v>911</v>
      </c>
      <c r="M368" s="87" t="s">
        <v>911</v>
      </c>
      <c r="N368" s="87" t="s">
        <v>928</v>
      </c>
      <c r="O368" s="87" t="s">
        <v>911</v>
      </c>
      <c r="P368" s="88">
        <f t="shared" si="5"/>
        <v>0.5</v>
      </c>
      <c r="Q368" s="66" t="s">
        <v>1636</v>
      </c>
      <c r="R368" s="67"/>
      <c r="S368" s="68"/>
      <c r="T368" s="68"/>
      <c r="U368" s="68"/>
      <c r="V368" s="68"/>
      <c r="W368" s="68"/>
      <c r="X368" s="68"/>
      <c r="Y368" s="68"/>
      <c r="Z368" s="68"/>
      <c r="AA368" s="68"/>
      <c r="AB368" s="68"/>
      <c r="AC368" s="68"/>
      <c r="AD368" s="68"/>
      <c r="AE368" s="68"/>
      <c r="AF368" s="68"/>
      <c r="AG368" s="68"/>
      <c r="AH368" s="68"/>
      <c r="AI368" s="68"/>
      <c r="AJ368" s="68"/>
      <c r="AK368" s="68"/>
      <c r="AL368" s="68"/>
      <c r="AM368" s="68"/>
      <c r="AN368" s="68"/>
      <c r="AO368" s="68"/>
      <c r="AP368" s="68"/>
      <c r="AQ368" s="68"/>
      <c r="AR368" s="68"/>
      <c r="AS368" s="68"/>
      <c r="AT368" s="68"/>
      <c r="AU368" s="68"/>
      <c r="AV368" s="68"/>
      <c r="AW368" s="68"/>
    </row>
    <row r="369" spans="1:49" ht="15.75">
      <c r="A369" s="84">
        <v>62</v>
      </c>
      <c r="B369" s="86" t="s">
        <v>4071</v>
      </c>
      <c r="C369" s="85" t="s">
        <v>854</v>
      </c>
      <c r="D369" s="85" t="s">
        <v>1634</v>
      </c>
      <c r="E369" s="94" t="s">
        <v>1637</v>
      </c>
      <c r="F369" s="85" t="s">
        <v>26</v>
      </c>
      <c r="G369" s="85" t="s">
        <v>1638</v>
      </c>
      <c r="H369" s="85" t="s">
        <v>1018</v>
      </c>
      <c r="I369" s="86" t="s">
        <v>4206</v>
      </c>
      <c r="J369" s="84">
        <v>1</v>
      </c>
      <c r="K369" s="84">
        <v>1</v>
      </c>
      <c r="L369" s="87" t="s">
        <v>928</v>
      </c>
      <c r="M369" s="87" t="s">
        <v>911</v>
      </c>
      <c r="N369" s="87" t="s">
        <v>911</v>
      </c>
      <c r="O369" s="87" t="s">
        <v>911</v>
      </c>
      <c r="P369" s="88">
        <f t="shared" si="5"/>
        <v>0.5</v>
      </c>
      <c r="Q369" s="67"/>
      <c r="R369" s="67"/>
      <c r="S369" s="68"/>
      <c r="T369" s="68"/>
      <c r="U369" s="68"/>
      <c r="V369" s="68"/>
      <c r="W369" s="68"/>
      <c r="X369" s="68"/>
      <c r="Y369" s="68"/>
      <c r="Z369" s="68"/>
      <c r="AA369" s="68"/>
      <c r="AB369" s="68"/>
      <c r="AC369" s="68"/>
      <c r="AD369" s="68"/>
      <c r="AE369" s="68"/>
      <c r="AF369" s="68"/>
      <c r="AG369" s="68"/>
      <c r="AH369" s="68"/>
      <c r="AI369" s="68"/>
      <c r="AJ369" s="68"/>
      <c r="AK369" s="68"/>
      <c r="AL369" s="68"/>
      <c r="AM369" s="68"/>
      <c r="AN369" s="68"/>
      <c r="AO369" s="68"/>
      <c r="AP369" s="68"/>
      <c r="AQ369" s="68"/>
      <c r="AR369" s="68"/>
      <c r="AS369" s="68"/>
      <c r="AT369" s="68"/>
      <c r="AU369" s="68"/>
      <c r="AV369" s="68"/>
      <c r="AW369" s="68"/>
    </row>
    <row r="370" spans="1:49" ht="15.75">
      <c r="A370" s="84">
        <v>63</v>
      </c>
      <c r="B370" s="85" t="s">
        <v>1639</v>
      </c>
      <c r="C370" s="85" t="s">
        <v>1640</v>
      </c>
      <c r="D370" s="85" t="s">
        <v>1634</v>
      </c>
      <c r="E370" s="85" t="s">
        <v>1641</v>
      </c>
      <c r="F370" s="85" t="s">
        <v>6</v>
      </c>
      <c r="G370" s="85" t="s">
        <v>1640</v>
      </c>
      <c r="H370" s="85" t="s">
        <v>1018</v>
      </c>
      <c r="I370" s="86" t="s">
        <v>4179</v>
      </c>
      <c r="J370" s="84">
        <v>1</v>
      </c>
      <c r="K370" s="84">
        <v>1</v>
      </c>
      <c r="L370" s="87" t="s">
        <v>928</v>
      </c>
      <c r="M370" s="87" t="s">
        <v>911</v>
      </c>
      <c r="N370" s="87" t="s">
        <v>911</v>
      </c>
      <c r="O370" s="87" t="s">
        <v>911</v>
      </c>
      <c r="P370" s="88">
        <f t="shared" si="5"/>
        <v>0.5</v>
      </c>
      <c r="Q370" s="67"/>
      <c r="R370" s="67"/>
      <c r="S370" s="68"/>
      <c r="T370" s="68"/>
      <c r="U370" s="68"/>
      <c r="V370" s="68"/>
      <c r="W370" s="68"/>
      <c r="X370" s="68"/>
      <c r="Y370" s="68"/>
      <c r="Z370" s="68"/>
      <c r="AA370" s="68"/>
      <c r="AB370" s="68"/>
      <c r="AC370" s="68"/>
      <c r="AD370" s="68"/>
      <c r="AE370" s="68"/>
      <c r="AF370" s="68"/>
      <c r="AG370" s="68"/>
      <c r="AH370" s="68"/>
      <c r="AI370" s="68"/>
      <c r="AJ370" s="68"/>
      <c r="AK370" s="68"/>
      <c r="AL370" s="68"/>
      <c r="AM370" s="68"/>
      <c r="AN370" s="68"/>
      <c r="AO370" s="68"/>
      <c r="AP370" s="68"/>
      <c r="AQ370" s="68"/>
      <c r="AR370" s="68"/>
      <c r="AS370" s="68"/>
      <c r="AT370" s="68"/>
      <c r="AU370" s="68"/>
      <c r="AV370" s="68"/>
      <c r="AW370" s="68"/>
    </row>
    <row r="371" spans="1:49" ht="15.75">
      <c r="A371" s="84">
        <v>66</v>
      </c>
      <c r="B371" s="94" t="s">
        <v>1642</v>
      </c>
      <c r="C371" s="85" t="s">
        <v>1024</v>
      </c>
      <c r="D371" s="85" t="s">
        <v>1643</v>
      </c>
      <c r="E371" s="85" t="s">
        <v>1644</v>
      </c>
      <c r="F371" s="85" t="s">
        <v>6</v>
      </c>
      <c r="G371" s="85" t="s">
        <v>1024</v>
      </c>
      <c r="H371" s="85" t="s">
        <v>1018</v>
      </c>
      <c r="I371" s="86" t="s">
        <v>4192</v>
      </c>
      <c r="J371" s="84">
        <v>1</v>
      </c>
      <c r="K371" s="84">
        <v>1</v>
      </c>
      <c r="L371" s="87" t="s">
        <v>928</v>
      </c>
      <c r="M371" s="87" t="s">
        <v>911</v>
      </c>
      <c r="N371" s="87" t="s">
        <v>911</v>
      </c>
      <c r="O371" s="87" t="s">
        <v>911</v>
      </c>
      <c r="P371" s="88">
        <f t="shared" si="5"/>
        <v>0.5</v>
      </c>
      <c r="Q371" s="67"/>
      <c r="R371" s="67"/>
      <c r="S371" s="68"/>
      <c r="T371" s="68"/>
      <c r="U371" s="68"/>
      <c r="V371" s="68"/>
      <c r="W371" s="68"/>
      <c r="X371" s="68"/>
      <c r="Y371" s="68"/>
      <c r="Z371" s="68"/>
      <c r="AA371" s="68"/>
      <c r="AB371" s="68"/>
      <c r="AC371" s="68"/>
      <c r="AD371" s="68"/>
      <c r="AE371" s="68"/>
      <c r="AF371" s="68"/>
      <c r="AG371" s="68"/>
      <c r="AH371" s="68"/>
      <c r="AI371" s="68"/>
      <c r="AJ371" s="68"/>
      <c r="AK371" s="68"/>
      <c r="AL371" s="68"/>
      <c r="AM371" s="68"/>
      <c r="AN371" s="68"/>
      <c r="AO371" s="68"/>
      <c r="AP371" s="68"/>
      <c r="AQ371" s="68"/>
      <c r="AR371" s="68"/>
      <c r="AS371" s="68"/>
      <c r="AT371" s="68"/>
      <c r="AU371" s="68"/>
      <c r="AV371" s="68"/>
      <c r="AW371" s="68"/>
    </row>
    <row r="372" spans="1:49" ht="15.75">
      <c r="A372" s="84">
        <v>69</v>
      </c>
      <c r="B372" s="85" t="s">
        <v>360</v>
      </c>
      <c r="C372" s="85" t="s">
        <v>357</v>
      </c>
      <c r="D372" s="85" t="s">
        <v>1645</v>
      </c>
      <c r="E372" s="85" t="s">
        <v>1646</v>
      </c>
      <c r="F372" s="85" t="s">
        <v>78</v>
      </c>
      <c r="G372" s="85" t="s">
        <v>357</v>
      </c>
      <c r="H372" s="85" t="s">
        <v>1018</v>
      </c>
      <c r="I372" s="87" t="s">
        <v>1624</v>
      </c>
      <c r="J372" s="84" t="s">
        <v>927</v>
      </c>
      <c r="K372" s="84">
        <v>2</v>
      </c>
      <c r="L372" s="87" t="s">
        <v>911</v>
      </c>
      <c r="M372" s="87" t="s">
        <v>911</v>
      </c>
      <c r="N372" s="87" t="s">
        <v>928</v>
      </c>
      <c r="O372" s="87" t="s">
        <v>911</v>
      </c>
      <c r="P372" s="88">
        <f t="shared" si="5"/>
        <v>0.5</v>
      </c>
      <c r="Q372" s="67"/>
      <c r="R372" s="67"/>
      <c r="S372" s="68"/>
      <c r="T372" s="68"/>
      <c r="U372" s="68"/>
      <c r="V372" s="68"/>
      <c r="W372" s="68"/>
      <c r="X372" s="68"/>
      <c r="Y372" s="68"/>
      <c r="Z372" s="68"/>
      <c r="AA372" s="68"/>
      <c r="AB372" s="68"/>
      <c r="AC372" s="68"/>
      <c r="AD372" s="68"/>
      <c r="AE372" s="68"/>
      <c r="AF372" s="68"/>
      <c r="AG372" s="68"/>
      <c r="AH372" s="68"/>
      <c r="AI372" s="68"/>
      <c r="AJ372" s="68"/>
      <c r="AK372" s="68"/>
      <c r="AL372" s="68"/>
      <c r="AM372" s="68"/>
      <c r="AN372" s="68"/>
      <c r="AO372" s="68"/>
      <c r="AP372" s="68"/>
      <c r="AQ372" s="68"/>
      <c r="AR372" s="68"/>
      <c r="AS372" s="68"/>
      <c r="AT372" s="68"/>
      <c r="AU372" s="68"/>
      <c r="AV372" s="68"/>
      <c r="AW372" s="68"/>
    </row>
    <row r="373" spans="1:49" ht="15.75">
      <c r="A373" s="84">
        <v>71</v>
      </c>
      <c r="B373" s="85" t="s">
        <v>1647</v>
      </c>
      <c r="C373" s="85" t="s">
        <v>739</v>
      </c>
      <c r="D373" s="85" t="s">
        <v>1648</v>
      </c>
      <c r="E373" s="85" t="s">
        <v>1365</v>
      </c>
      <c r="F373" s="85" t="s">
        <v>6</v>
      </c>
      <c r="G373" s="85" t="s">
        <v>739</v>
      </c>
      <c r="H373" s="85" t="s">
        <v>1022</v>
      </c>
      <c r="I373" s="86" t="s">
        <v>4174</v>
      </c>
      <c r="J373" s="84" t="s">
        <v>918</v>
      </c>
      <c r="K373" s="84">
        <v>1</v>
      </c>
      <c r="L373" s="87" t="s">
        <v>928</v>
      </c>
      <c r="M373" s="87" t="s">
        <v>911</v>
      </c>
      <c r="N373" s="87" t="s">
        <v>911</v>
      </c>
      <c r="O373" s="87" t="s">
        <v>911</v>
      </c>
      <c r="P373" s="88">
        <f t="shared" si="5"/>
        <v>0.5</v>
      </c>
      <c r="Q373" s="67"/>
      <c r="R373" s="67"/>
      <c r="S373" s="68"/>
      <c r="T373" s="68"/>
      <c r="U373" s="68"/>
      <c r="V373" s="68"/>
      <c r="W373" s="68"/>
      <c r="X373" s="68"/>
      <c r="Y373" s="68"/>
      <c r="Z373" s="68"/>
      <c r="AA373" s="68"/>
      <c r="AB373" s="68"/>
      <c r="AC373" s="68"/>
      <c r="AD373" s="68"/>
      <c r="AE373" s="68"/>
      <c r="AF373" s="68"/>
      <c r="AG373" s="68"/>
      <c r="AH373" s="68"/>
      <c r="AI373" s="68"/>
      <c r="AJ373" s="68"/>
      <c r="AK373" s="68"/>
      <c r="AL373" s="68"/>
      <c r="AM373" s="68"/>
      <c r="AN373" s="68"/>
      <c r="AO373" s="68"/>
      <c r="AP373" s="68"/>
      <c r="AQ373" s="68"/>
      <c r="AR373" s="68"/>
      <c r="AS373" s="68"/>
      <c r="AT373" s="68"/>
      <c r="AU373" s="68"/>
      <c r="AV373" s="68"/>
      <c r="AW373" s="68"/>
    </row>
    <row r="374" spans="1:49" ht="15.75">
      <c r="A374" s="84">
        <v>75</v>
      </c>
      <c r="B374" s="85" t="s">
        <v>1649</v>
      </c>
      <c r="C374" s="85" t="s">
        <v>837</v>
      </c>
      <c r="D374" s="85" t="s">
        <v>1648</v>
      </c>
      <c r="E374" s="85" t="s">
        <v>1650</v>
      </c>
      <c r="F374" s="85" t="s">
        <v>177</v>
      </c>
      <c r="G374" s="85" t="s">
        <v>837</v>
      </c>
      <c r="H374" s="85" t="s">
        <v>1018</v>
      </c>
      <c r="I374" s="86" t="s">
        <v>4207</v>
      </c>
      <c r="J374" s="84">
        <v>1</v>
      </c>
      <c r="K374" s="84">
        <v>1</v>
      </c>
      <c r="L374" s="87" t="s">
        <v>928</v>
      </c>
      <c r="M374" s="87" t="s">
        <v>911</v>
      </c>
      <c r="N374" s="87" t="s">
        <v>911</v>
      </c>
      <c r="O374" s="87" t="s">
        <v>911</v>
      </c>
      <c r="P374" s="88">
        <f t="shared" si="5"/>
        <v>0.5</v>
      </c>
      <c r="Q374" s="67"/>
      <c r="R374" s="67"/>
      <c r="S374" s="68"/>
      <c r="T374" s="68"/>
      <c r="U374" s="68"/>
      <c r="V374" s="68"/>
      <c r="W374" s="68"/>
      <c r="X374" s="68"/>
      <c r="Y374" s="68"/>
      <c r="Z374" s="68"/>
      <c r="AA374" s="68"/>
      <c r="AB374" s="68"/>
      <c r="AC374" s="68"/>
      <c r="AD374" s="68"/>
      <c r="AE374" s="68"/>
      <c r="AF374" s="68"/>
      <c r="AG374" s="68"/>
      <c r="AH374" s="68"/>
      <c r="AI374" s="68"/>
      <c r="AJ374" s="68"/>
      <c r="AK374" s="68"/>
      <c r="AL374" s="68"/>
      <c r="AM374" s="68"/>
      <c r="AN374" s="68"/>
      <c r="AO374" s="68"/>
      <c r="AP374" s="68"/>
      <c r="AQ374" s="68"/>
      <c r="AR374" s="68"/>
      <c r="AS374" s="68"/>
      <c r="AT374" s="68"/>
      <c r="AU374" s="68"/>
      <c r="AV374" s="68"/>
      <c r="AW374" s="68"/>
    </row>
    <row r="375" spans="1:49" ht="15.75">
      <c r="A375" s="84">
        <v>117</v>
      </c>
      <c r="B375" s="85" t="s">
        <v>261</v>
      </c>
      <c r="C375" s="85" t="s">
        <v>259</v>
      </c>
      <c r="D375" s="85" t="s">
        <v>1066</v>
      </c>
      <c r="E375" s="85" t="s">
        <v>1651</v>
      </c>
      <c r="F375" s="85" t="s">
        <v>26</v>
      </c>
      <c r="G375" s="85" t="s">
        <v>1652</v>
      </c>
      <c r="H375" s="85" t="s">
        <v>1018</v>
      </c>
      <c r="I375" s="86" t="s">
        <v>4208</v>
      </c>
      <c r="J375" s="84">
        <v>1</v>
      </c>
      <c r="K375" s="84">
        <v>1</v>
      </c>
      <c r="L375" s="87" t="s">
        <v>928</v>
      </c>
      <c r="M375" s="87" t="s">
        <v>911</v>
      </c>
      <c r="N375" s="87" t="s">
        <v>911</v>
      </c>
      <c r="O375" s="87" t="s">
        <v>911</v>
      </c>
      <c r="P375" s="88">
        <f t="shared" si="5"/>
        <v>0.5</v>
      </c>
      <c r="Q375" s="68"/>
      <c r="R375" s="67"/>
      <c r="S375" s="68"/>
      <c r="T375" s="68"/>
      <c r="U375" s="68"/>
      <c r="V375" s="68"/>
      <c r="W375" s="68"/>
      <c r="X375" s="68"/>
      <c r="Y375" s="68"/>
      <c r="Z375" s="68"/>
      <c r="AA375" s="68"/>
      <c r="AB375" s="68"/>
      <c r="AC375" s="68"/>
      <c r="AD375" s="68"/>
      <c r="AE375" s="68"/>
      <c r="AF375" s="68"/>
      <c r="AG375" s="68"/>
      <c r="AH375" s="68"/>
      <c r="AI375" s="68"/>
      <c r="AJ375" s="68"/>
      <c r="AK375" s="68"/>
      <c r="AL375" s="68"/>
      <c r="AM375" s="68"/>
      <c r="AN375" s="68"/>
      <c r="AO375" s="68"/>
      <c r="AP375" s="68"/>
      <c r="AQ375" s="68"/>
      <c r="AR375" s="68"/>
      <c r="AS375" s="68"/>
      <c r="AT375" s="68"/>
      <c r="AU375" s="68"/>
      <c r="AV375" s="68"/>
      <c r="AW375" s="68"/>
    </row>
    <row r="376" spans="1:49" ht="15.75">
      <c r="A376" s="84">
        <v>120</v>
      </c>
      <c r="B376" s="85" t="s">
        <v>1653</v>
      </c>
      <c r="C376" s="85" t="s">
        <v>1654</v>
      </c>
      <c r="D376" s="85" t="s">
        <v>1655</v>
      </c>
      <c r="E376" s="85" t="s">
        <v>1656</v>
      </c>
      <c r="F376" s="85" t="s">
        <v>6</v>
      </c>
      <c r="G376" s="85" t="s">
        <v>1654</v>
      </c>
      <c r="H376" s="85" t="s">
        <v>1022</v>
      </c>
      <c r="I376" s="86" t="s">
        <v>4190</v>
      </c>
      <c r="J376" s="84">
        <v>1</v>
      </c>
      <c r="K376" s="84">
        <v>1</v>
      </c>
      <c r="L376" s="87" t="s">
        <v>928</v>
      </c>
      <c r="M376" s="87" t="s">
        <v>911</v>
      </c>
      <c r="N376" s="87" t="s">
        <v>911</v>
      </c>
      <c r="O376" s="87" t="s">
        <v>911</v>
      </c>
      <c r="P376" s="88">
        <f t="shared" si="5"/>
        <v>0.5</v>
      </c>
      <c r="Q376" s="68"/>
      <c r="R376" s="67"/>
      <c r="S376" s="68"/>
      <c r="T376" s="68"/>
      <c r="U376" s="68"/>
      <c r="V376" s="68"/>
      <c r="W376" s="68"/>
      <c r="X376" s="68"/>
      <c r="Y376" s="68"/>
      <c r="Z376" s="68"/>
      <c r="AA376" s="68"/>
      <c r="AB376" s="68"/>
      <c r="AC376" s="68"/>
      <c r="AD376" s="68"/>
      <c r="AE376" s="68"/>
      <c r="AF376" s="68"/>
      <c r="AG376" s="68"/>
      <c r="AH376" s="68"/>
      <c r="AI376" s="68"/>
      <c r="AJ376" s="68"/>
      <c r="AK376" s="68"/>
      <c r="AL376" s="68"/>
      <c r="AM376" s="68"/>
      <c r="AN376" s="68"/>
      <c r="AO376" s="68"/>
      <c r="AP376" s="68"/>
      <c r="AQ376" s="68"/>
      <c r="AR376" s="68"/>
      <c r="AS376" s="68"/>
      <c r="AT376" s="68"/>
      <c r="AU376" s="68"/>
      <c r="AV376" s="68"/>
      <c r="AW376" s="68"/>
    </row>
    <row r="377" spans="1:49" ht="15.75">
      <c r="A377" s="84">
        <v>122</v>
      </c>
      <c r="B377" s="85" t="s">
        <v>1657</v>
      </c>
      <c r="C377" s="85" t="s">
        <v>1658</v>
      </c>
      <c r="D377" s="85" t="s">
        <v>1456</v>
      </c>
      <c r="E377" s="85" t="s">
        <v>1659</v>
      </c>
      <c r="F377" s="85" t="s">
        <v>1660</v>
      </c>
      <c r="G377" s="85" t="s">
        <v>1661</v>
      </c>
      <c r="H377" s="85" t="s">
        <v>1018</v>
      </c>
      <c r="I377" s="86" t="s">
        <v>4208</v>
      </c>
      <c r="J377" s="84">
        <v>1</v>
      </c>
      <c r="K377" s="84">
        <v>1</v>
      </c>
      <c r="L377" s="87" t="s">
        <v>928</v>
      </c>
      <c r="M377" s="87" t="s">
        <v>911</v>
      </c>
      <c r="N377" s="87" t="s">
        <v>911</v>
      </c>
      <c r="O377" s="87" t="s">
        <v>911</v>
      </c>
      <c r="P377" s="88">
        <f t="shared" si="5"/>
        <v>0.5</v>
      </c>
      <c r="Q377" s="68"/>
      <c r="R377" s="67"/>
      <c r="S377" s="68"/>
      <c r="T377" s="68"/>
      <c r="U377" s="68"/>
      <c r="V377" s="68"/>
      <c r="W377" s="68"/>
      <c r="X377" s="68"/>
      <c r="Y377" s="68"/>
      <c r="Z377" s="68"/>
      <c r="AA377" s="68"/>
      <c r="AB377" s="68"/>
      <c r="AC377" s="68"/>
      <c r="AD377" s="68"/>
      <c r="AE377" s="68"/>
      <c r="AF377" s="68"/>
      <c r="AG377" s="68"/>
      <c r="AH377" s="68"/>
      <c r="AI377" s="68"/>
      <c r="AJ377" s="68"/>
      <c r="AK377" s="68"/>
      <c r="AL377" s="68"/>
      <c r="AM377" s="68"/>
      <c r="AN377" s="68"/>
      <c r="AO377" s="68"/>
      <c r="AP377" s="68"/>
      <c r="AQ377" s="68"/>
      <c r="AR377" s="68"/>
      <c r="AS377" s="68"/>
      <c r="AT377" s="68"/>
      <c r="AU377" s="68"/>
      <c r="AV377" s="68"/>
      <c r="AW377" s="68"/>
    </row>
    <row r="378" spans="1:49" ht="15.75">
      <c r="A378" s="84">
        <v>126</v>
      </c>
      <c r="B378" s="86" t="s">
        <v>4072</v>
      </c>
      <c r="C378" s="85" t="s">
        <v>1662</v>
      </c>
      <c r="D378" s="85" t="s">
        <v>1386</v>
      </c>
      <c r="E378" s="85" t="s">
        <v>1663</v>
      </c>
      <c r="F378" s="85" t="s">
        <v>66</v>
      </c>
      <c r="G378" s="85" t="s">
        <v>1664</v>
      </c>
      <c r="H378" s="85" t="s">
        <v>1018</v>
      </c>
      <c r="I378" s="86" t="s">
        <v>4209</v>
      </c>
      <c r="J378" s="84">
        <v>1</v>
      </c>
      <c r="K378" s="84">
        <v>1</v>
      </c>
      <c r="L378" s="87" t="s">
        <v>928</v>
      </c>
      <c r="M378" s="87" t="s">
        <v>911</v>
      </c>
      <c r="N378" s="87" t="s">
        <v>911</v>
      </c>
      <c r="O378" s="87" t="s">
        <v>911</v>
      </c>
      <c r="P378" s="88">
        <f t="shared" si="5"/>
        <v>0.5</v>
      </c>
      <c r="Q378" s="68"/>
      <c r="R378" s="67"/>
      <c r="S378" s="68"/>
      <c r="T378" s="68"/>
      <c r="U378" s="68"/>
      <c r="V378" s="68"/>
      <c r="W378" s="68"/>
      <c r="X378" s="68"/>
      <c r="Y378" s="68"/>
      <c r="Z378" s="68"/>
      <c r="AA378" s="68"/>
      <c r="AB378" s="68"/>
      <c r="AC378" s="68"/>
      <c r="AD378" s="68"/>
      <c r="AE378" s="68"/>
      <c r="AF378" s="68"/>
      <c r="AG378" s="68"/>
      <c r="AH378" s="68"/>
      <c r="AI378" s="68"/>
      <c r="AJ378" s="68"/>
      <c r="AK378" s="68"/>
      <c r="AL378" s="68"/>
      <c r="AM378" s="68"/>
      <c r="AN378" s="68"/>
      <c r="AO378" s="68"/>
      <c r="AP378" s="68"/>
      <c r="AQ378" s="68"/>
      <c r="AR378" s="68"/>
      <c r="AS378" s="68"/>
      <c r="AT378" s="68"/>
      <c r="AU378" s="68"/>
      <c r="AV378" s="68"/>
      <c r="AW378" s="68"/>
    </row>
    <row r="379" spans="1:49" ht="15.75">
      <c r="A379" s="84">
        <v>127</v>
      </c>
      <c r="B379" s="86" t="s">
        <v>4073</v>
      </c>
      <c r="C379" s="85" t="s">
        <v>1665</v>
      </c>
      <c r="D379" s="85" t="s">
        <v>1386</v>
      </c>
      <c r="E379" s="85" t="s">
        <v>1404</v>
      </c>
      <c r="F379" s="85" t="s">
        <v>869</v>
      </c>
      <c r="G379" s="85" t="s">
        <v>1666</v>
      </c>
      <c r="H379" s="85" t="s">
        <v>1018</v>
      </c>
      <c r="I379" s="86" t="s">
        <v>4210</v>
      </c>
      <c r="J379" s="84">
        <v>1</v>
      </c>
      <c r="K379" s="84">
        <v>1</v>
      </c>
      <c r="L379" s="87" t="s">
        <v>928</v>
      </c>
      <c r="M379" s="87" t="s">
        <v>911</v>
      </c>
      <c r="N379" s="87" t="s">
        <v>911</v>
      </c>
      <c r="O379" s="87" t="s">
        <v>911</v>
      </c>
      <c r="P379" s="88">
        <f t="shared" si="5"/>
        <v>0.5</v>
      </c>
      <c r="Q379" s="68"/>
      <c r="R379" s="67"/>
      <c r="S379" s="68"/>
      <c r="T379" s="68"/>
      <c r="U379" s="68"/>
      <c r="V379" s="68"/>
      <c r="W379" s="68"/>
      <c r="X379" s="68"/>
      <c r="Y379" s="68"/>
      <c r="Z379" s="68"/>
      <c r="AA379" s="68"/>
      <c r="AB379" s="68"/>
      <c r="AC379" s="68"/>
      <c r="AD379" s="68"/>
      <c r="AE379" s="68"/>
      <c r="AF379" s="68"/>
      <c r="AG379" s="68"/>
      <c r="AH379" s="68"/>
      <c r="AI379" s="68"/>
      <c r="AJ379" s="68"/>
      <c r="AK379" s="68"/>
      <c r="AL379" s="68"/>
      <c r="AM379" s="68"/>
      <c r="AN379" s="68"/>
      <c r="AO379" s="68"/>
      <c r="AP379" s="68"/>
      <c r="AQ379" s="68"/>
      <c r="AR379" s="68"/>
      <c r="AS379" s="68"/>
      <c r="AT379" s="68"/>
      <c r="AU379" s="68"/>
      <c r="AV379" s="68"/>
      <c r="AW379" s="68"/>
    </row>
    <row r="380" spans="1:49" ht="15.75">
      <c r="A380" s="84">
        <v>147</v>
      </c>
      <c r="B380" s="85" t="s">
        <v>1667</v>
      </c>
      <c r="C380" s="85" t="s">
        <v>1212</v>
      </c>
      <c r="D380" s="85" t="s">
        <v>1668</v>
      </c>
      <c r="E380" s="85" t="s">
        <v>1535</v>
      </c>
      <c r="F380" s="85" t="s">
        <v>26</v>
      </c>
      <c r="G380" s="85" t="s">
        <v>1669</v>
      </c>
      <c r="H380" s="85" t="s">
        <v>1018</v>
      </c>
      <c r="I380" s="86" t="s">
        <v>4211</v>
      </c>
      <c r="J380" s="84" t="s">
        <v>985</v>
      </c>
      <c r="K380" s="84">
        <v>1</v>
      </c>
      <c r="L380" s="87" t="s">
        <v>928</v>
      </c>
      <c r="M380" s="87" t="s">
        <v>911</v>
      </c>
      <c r="N380" s="87" t="s">
        <v>911</v>
      </c>
      <c r="O380" s="87" t="s">
        <v>911</v>
      </c>
      <c r="P380" s="88">
        <f t="shared" si="5"/>
        <v>0.5</v>
      </c>
      <c r="Q380" s="67"/>
      <c r="R380" s="72"/>
      <c r="S380" s="68"/>
      <c r="T380" s="68"/>
      <c r="U380" s="68"/>
      <c r="V380" s="68"/>
      <c r="W380" s="68"/>
      <c r="X380" s="68"/>
      <c r="Y380" s="68"/>
      <c r="Z380" s="68"/>
      <c r="AA380" s="68"/>
      <c r="AB380" s="68"/>
      <c r="AC380" s="68"/>
      <c r="AD380" s="68"/>
      <c r="AE380" s="68"/>
      <c r="AF380" s="68"/>
      <c r="AG380" s="68"/>
      <c r="AH380" s="68"/>
      <c r="AI380" s="68"/>
      <c r="AJ380" s="68"/>
      <c r="AK380" s="68"/>
      <c r="AL380" s="68"/>
      <c r="AM380" s="68"/>
      <c r="AN380" s="68"/>
      <c r="AO380" s="68"/>
      <c r="AP380" s="68"/>
      <c r="AQ380" s="68"/>
      <c r="AR380" s="68"/>
      <c r="AS380" s="68"/>
      <c r="AT380" s="68"/>
      <c r="AU380" s="68"/>
      <c r="AV380" s="68"/>
      <c r="AW380" s="68"/>
    </row>
    <row r="381" spans="1:49" ht="15.75">
      <c r="A381" s="84">
        <v>148</v>
      </c>
      <c r="B381" s="86" t="s">
        <v>4074</v>
      </c>
      <c r="C381" s="85" t="s">
        <v>1670</v>
      </c>
      <c r="D381" s="85" t="s">
        <v>1671</v>
      </c>
      <c r="E381" s="85" t="s">
        <v>1440</v>
      </c>
      <c r="F381" s="85" t="s">
        <v>162</v>
      </c>
      <c r="G381" s="85" t="s">
        <v>1672</v>
      </c>
      <c r="H381" s="85" t="s">
        <v>1018</v>
      </c>
      <c r="I381" s="86" t="s">
        <v>4210</v>
      </c>
      <c r="J381" s="84">
        <v>1</v>
      </c>
      <c r="K381" s="84">
        <v>1</v>
      </c>
      <c r="L381" s="87" t="s">
        <v>928</v>
      </c>
      <c r="M381" s="87" t="s">
        <v>911</v>
      </c>
      <c r="N381" s="87" t="s">
        <v>911</v>
      </c>
      <c r="O381" s="87" t="s">
        <v>911</v>
      </c>
      <c r="P381" s="88">
        <f t="shared" si="5"/>
        <v>0.5</v>
      </c>
      <c r="Q381" s="67"/>
      <c r="R381" s="67"/>
      <c r="S381" s="68"/>
      <c r="T381" s="68"/>
      <c r="U381" s="68"/>
      <c r="V381" s="68"/>
      <c r="W381" s="68"/>
      <c r="X381" s="68"/>
      <c r="Y381" s="68"/>
      <c r="Z381" s="68"/>
      <c r="AA381" s="68"/>
      <c r="AB381" s="68"/>
      <c r="AC381" s="68"/>
      <c r="AD381" s="68"/>
      <c r="AE381" s="68"/>
      <c r="AF381" s="68"/>
      <c r="AG381" s="68"/>
      <c r="AH381" s="68"/>
      <c r="AI381" s="68"/>
      <c r="AJ381" s="68"/>
      <c r="AK381" s="68"/>
      <c r="AL381" s="68"/>
      <c r="AM381" s="68"/>
      <c r="AN381" s="68"/>
      <c r="AO381" s="68"/>
      <c r="AP381" s="68"/>
      <c r="AQ381" s="68"/>
      <c r="AR381" s="68"/>
      <c r="AS381" s="68"/>
      <c r="AT381" s="68"/>
      <c r="AU381" s="68"/>
      <c r="AV381" s="68"/>
      <c r="AW381" s="68"/>
    </row>
    <row r="382" spans="1:49" ht="15.75">
      <c r="A382" s="84">
        <v>151</v>
      </c>
      <c r="B382" s="85" t="s">
        <v>1673</v>
      </c>
      <c r="C382" s="85" t="s">
        <v>763</v>
      </c>
      <c r="D382" s="85" t="s">
        <v>1674</v>
      </c>
      <c r="E382" s="85" t="s">
        <v>1675</v>
      </c>
      <c r="F382" s="85" t="s">
        <v>126</v>
      </c>
      <c r="G382" s="85" t="s">
        <v>763</v>
      </c>
      <c r="H382" s="85" t="s">
        <v>1018</v>
      </c>
      <c r="I382" s="87" t="s">
        <v>1002</v>
      </c>
      <c r="J382" s="84" t="s">
        <v>927</v>
      </c>
      <c r="K382" s="84">
        <v>2</v>
      </c>
      <c r="L382" s="87" t="s">
        <v>911</v>
      </c>
      <c r="M382" s="87" t="s">
        <v>911</v>
      </c>
      <c r="N382" s="87" t="s">
        <v>928</v>
      </c>
      <c r="O382" s="87" t="s">
        <v>911</v>
      </c>
      <c r="P382" s="88">
        <f t="shared" si="5"/>
        <v>0.5</v>
      </c>
      <c r="Q382" s="67"/>
      <c r="R382" s="67"/>
      <c r="S382" s="68"/>
      <c r="T382" s="68"/>
      <c r="U382" s="68"/>
      <c r="V382" s="68"/>
      <c r="W382" s="68"/>
      <c r="X382" s="68"/>
      <c r="Y382" s="68"/>
      <c r="Z382" s="68"/>
      <c r="AA382" s="68"/>
      <c r="AB382" s="68"/>
      <c r="AC382" s="68"/>
      <c r="AD382" s="68"/>
      <c r="AE382" s="68"/>
      <c r="AF382" s="68"/>
      <c r="AG382" s="68"/>
      <c r="AH382" s="68"/>
      <c r="AI382" s="68"/>
      <c r="AJ382" s="68"/>
      <c r="AK382" s="68"/>
      <c r="AL382" s="68"/>
      <c r="AM382" s="68"/>
      <c r="AN382" s="68"/>
      <c r="AO382" s="68"/>
      <c r="AP382" s="68"/>
      <c r="AQ382" s="68"/>
      <c r="AR382" s="68"/>
      <c r="AS382" s="68"/>
      <c r="AT382" s="68"/>
      <c r="AU382" s="68"/>
      <c r="AV382" s="68"/>
      <c r="AW382" s="68"/>
    </row>
    <row r="383" spans="1:49" ht="15.75">
      <c r="A383" s="84">
        <v>156</v>
      </c>
      <c r="B383" s="85" t="s">
        <v>1676</v>
      </c>
      <c r="C383" s="85" t="s">
        <v>828</v>
      </c>
      <c r="D383" s="85" t="s">
        <v>1080</v>
      </c>
      <c r="E383" s="85" t="s">
        <v>1623</v>
      </c>
      <c r="F383" s="85" t="s">
        <v>212</v>
      </c>
      <c r="G383" s="85" t="s">
        <v>828</v>
      </c>
      <c r="H383" s="85" t="s">
        <v>1018</v>
      </c>
      <c r="I383" s="87" t="s">
        <v>1624</v>
      </c>
      <c r="J383" s="84">
        <v>1</v>
      </c>
      <c r="K383" s="84">
        <v>1</v>
      </c>
      <c r="L383" s="87" t="s">
        <v>928</v>
      </c>
      <c r="M383" s="87" t="s">
        <v>911</v>
      </c>
      <c r="N383" s="87" t="s">
        <v>911</v>
      </c>
      <c r="O383" s="87" t="s">
        <v>911</v>
      </c>
      <c r="P383" s="88">
        <f t="shared" si="5"/>
        <v>0.5</v>
      </c>
      <c r="Q383" s="67"/>
      <c r="R383" s="67"/>
      <c r="S383" s="68"/>
      <c r="T383" s="68"/>
      <c r="U383" s="68"/>
      <c r="V383" s="68"/>
      <c r="W383" s="68"/>
      <c r="X383" s="68"/>
      <c r="Y383" s="68"/>
      <c r="Z383" s="68"/>
      <c r="AA383" s="68"/>
      <c r="AB383" s="68"/>
      <c r="AC383" s="68"/>
      <c r="AD383" s="68"/>
      <c r="AE383" s="68"/>
      <c r="AF383" s="68"/>
      <c r="AG383" s="68"/>
      <c r="AH383" s="68"/>
      <c r="AI383" s="68"/>
      <c r="AJ383" s="68"/>
      <c r="AK383" s="68"/>
      <c r="AL383" s="68"/>
      <c r="AM383" s="68"/>
      <c r="AN383" s="68"/>
      <c r="AO383" s="68"/>
      <c r="AP383" s="68"/>
      <c r="AQ383" s="68"/>
      <c r="AR383" s="68"/>
      <c r="AS383" s="68"/>
      <c r="AT383" s="68"/>
      <c r="AU383" s="68"/>
      <c r="AV383" s="68"/>
      <c r="AW383" s="68"/>
    </row>
    <row r="384" spans="1:49" ht="15.75">
      <c r="A384" s="84">
        <v>158</v>
      </c>
      <c r="B384" s="85" t="s">
        <v>1677</v>
      </c>
      <c r="C384" s="85" t="s">
        <v>1381</v>
      </c>
      <c r="D384" s="85" t="s">
        <v>1080</v>
      </c>
      <c r="E384" s="85" t="s">
        <v>1382</v>
      </c>
      <c r="F384" s="85" t="s">
        <v>670</v>
      </c>
      <c r="G384" s="85" t="s">
        <v>1381</v>
      </c>
      <c r="H384" s="85" t="s">
        <v>1018</v>
      </c>
      <c r="I384" s="86" t="s">
        <v>4190</v>
      </c>
      <c r="J384" s="84" t="s">
        <v>918</v>
      </c>
      <c r="K384" s="84">
        <v>1</v>
      </c>
      <c r="L384" s="87" t="s">
        <v>928</v>
      </c>
      <c r="M384" s="87" t="s">
        <v>911</v>
      </c>
      <c r="N384" s="87" t="s">
        <v>911</v>
      </c>
      <c r="O384" s="87" t="s">
        <v>911</v>
      </c>
      <c r="P384" s="88">
        <f t="shared" si="5"/>
        <v>0.5</v>
      </c>
      <c r="Q384" s="67"/>
      <c r="R384" s="67"/>
      <c r="S384" s="68"/>
      <c r="T384" s="68"/>
      <c r="U384" s="68"/>
      <c r="V384" s="68"/>
      <c r="W384" s="68"/>
      <c r="X384" s="68"/>
      <c r="Y384" s="68"/>
      <c r="Z384" s="68"/>
      <c r="AA384" s="68"/>
      <c r="AB384" s="68"/>
      <c r="AC384" s="68"/>
      <c r="AD384" s="68"/>
      <c r="AE384" s="68"/>
      <c r="AF384" s="68"/>
      <c r="AG384" s="68"/>
      <c r="AH384" s="68"/>
      <c r="AI384" s="68"/>
      <c r="AJ384" s="68"/>
      <c r="AK384" s="68"/>
      <c r="AL384" s="68"/>
      <c r="AM384" s="68"/>
      <c r="AN384" s="68"/>
      <c r="AO384" s="68"/>
      <c r="AP384" s="68"/>
      <c r="AQ384" s="68"/>
      <c r="AR384" s="68"/>
      <c r="AS384" s="68"/>
      <c r="AT384" s="68"/>
      <c r="AU384" s="68"/>
      <c r="AV384" s="68"/>
      <c r="AW384" s="68"/>
    </row>
    <row r="385" spans="1:49" ht="15.75">
      <c r="A385" s="84">
        <v>159</v>
      </c>
      <c r="B385" s="86" t="s">
        <v>4075</v>
      </c>
      <c r="C385" s="85" t="s">
        <v>854</v>
      </c>
      <c r="D385" s="85" t="s">
        <v>1080</v>
      </c>
      <c r="E385" s="85" t="s">
        <v>1678</v>
      </c>
      <c r="F385" s="85" t="s">
        <v>26</v>
      </c>
      <c r="G385" s="85" t="s">
        <v>1679</v>
      </c>
      <c r="H385" s="85" t="s">
        <v>1018</v>
      </c>
      <c r="I385" s="87" t="s">
        <v>1372</v>
      </c>
      <c r="J385" s="84">
        <v>1</v>
      </c>
      <c r="K385" s="84">
        <v>1</v>
      </c>
      <c r="L385" s="87" t="s">
        <v>928</v>
      </c>
      <c r="M385" s="87" t="s">
        <v>911</v>
      </c>
      <c r="N385" s="87" t="s">
        <v>911</v>
      </c>
      <c r="O385" s="87" t="s">
        <v>911</v>
      </c>
      <c r="P385" s="88">
        <f t="shared" si="5"/>
        <v>0.5</v>
      </c>
      <c r="Q385" s="67"/>
      <c r="R385" s="67"/>
      <c r="S385" s="68"/>
      <c r="T385" s="68"/>
      <c r="U385" s="68"/>
      <c r="V385" s="68"/>
      <c r="W385" s="68"/>
      <c r="X385" s="68"/>
      <c r="Y385" s="68"/>
      <c r="Z385" s="68"/>
      <c r="AA385" s="68"/>
      <c r="AB385" s="68"/>
      <c r="AC385" s="68"/>
      <c r="AD385" s="68"/>
      <c r="AE385" s="68"/>
      <c r="AF385" s="68"/>
      <c r="AG385" s="68"/>
      <c r="AH385" s="68"/>
      <c r="AI385" s="68"/>
      <c r="AJ385" s="68"/>
      <c r="AK385" s="68"/>
      <c r="AL385" s="68"/>
      <c r="AM385" s="68"/>
      <c r="AN385" s="68"/>
      <c r="AO385" s="68"/>
      <c r="AP385" s="68"/>
      <c r="AQ385" s="68"/>
      <c r="AR385" s="68"/>
      <c r="AS385" s="68"/>
      <c r="AT385" s="68"/>
      <c r="AU385" s="68"/>
      <c r="AV385" s="68"/>
      <c r="AW385" s="68"/>
    </row>
    <row r="386" spans="1:49" ht="15.75">
      <c r="A386" s="84">
        <v>174</v>
      </c>
      <c r="B386" s="85" t="s">
        <v>92</v>
      </c>
      <c r="C386" s="85" t="s">
        <v>87</v>
      </c>
      <c r="D386" s="85" t="s">
        <v>1680</v>
      </c>
      <c r="E386" s="85" t="s">
        <v>1681</v>
      </c>
      <c r="F386" s="85" t="s">
        <v>88</v>
      </c>
      <c r="G386" s="85" t="s">
        <v>87</v>
      </c>
      <c r="H386" s="85" t="s">
        <v>1018</v>
      </c>
      <c r="I386" s="86" t="s">
        <v>4212</v>
      </c>
      <c r="J386" s="84">
        <v>1</v>
      </c>
      <c r="K386" s="84">
        <v>1</v>
      </c>
      <c r="L386" s="87" t="s">
        <v>928</v>
      </c>
      <c r="M386" s="87" t="s">
        <v>911</v>
      </c>
      <c r="N386" s="87" t="s">
        <v>911</v>
      </c>
      <c r="O386" s="87" t="s">
        <v>911</v>
      </c>
      <c r="P386" s="88">
        <f t="shared" ref="P386:P449" si="6">L386*M386*N386*O386</f>
        <v>0.5</v>
      </c>
      <c r="Q386" s="68"/>
      <c r="R386" s="67"/>
      <c r="S386" s="68"/>
      <c r="T386" s="68"/>
      <c r="U386" s="68"/>
      <c r="V386" s="68"/>
      <c r="W386" s="68"/>
      <c r="X386" s="68"/>
      <c r="Y386" s="68"/>
      <c r="Z386" s="68"/>
      <c r="AA386" s="68"/>
      <c r="AB386" s="68"/>
      <c r="AC386" s="68"/>
      <c r="AD386" s="68"/>
      <c r="AE386" s="68"/>
      <c r="AF386" s="68"/>
      <c r="AG386" s="68"/>
      <c r="AH386" s="68"/>
      <c r="AI386" s="68"/>
      <c r="AJ386" s="68"/>
      <c r="AK386" s="68"/>
      <c r="AL386" s="68"/>
      <c r="AM386" s="68"/>
      <c r="AN386" s="68"/>
      <c r="AO386" s="68"/>
      <c r="AP386" s="68"/>
      <c r="AQ386" s="68"/>
      <c r="AR386" s="68"/>
      <c r="AS386" s="68"/>
      <c r="AT386" s="68"/>
      <c r="AU386" s="68"/>
      <c r="AV386" s="68"/>
      <c r="AW386" s="68"/>
    </row>
    <row r="387" spans="1:49" ht="15.75">
      <c r="A387" s="84">
        <v>176</v>
      </c>
      <c r="B387" s="85" t="s">
        <v>1682</v>
      </c>
      <c r="C387" s="85" t="s">
        <v>1065</v>
      </c>
      <c r="D387" s="85" t="s">
        <v>1683</v>
      </c>
      <c r="E387" s="85" t="s">
        <v>1684</v>
      </c>
      <c r="F387" s="85" t="s">
        <v>30</v>
      </c>
      <c r="G387" s="85" t="s">
        <v>1065</v>
      </c>
      <c r="H387" s="85" t="s">
        <v>1018</v>
      </c>
      <c r="I387" s="86" t="s">
        <v>4205</v>
      </c>
      <c r="J387" s="84">
        <v>1</v>
      </c>
      <c r="K387" s="84">
        <v>1</v>
      </c>
      <c r="L387" s="87" t="s">
        <v>928</v>
      </c>
      <c r="M387" s="87" t="s">
        <v>911</v>
      </c>
      <c r="N387" s="87" t="s">
        <v>911</v>
      </c>
      <c r="O387" s="87" t="s">
        <v>911</v>
      </c>
      <c r="P387" s="88">
        <f t="shared" si="6"/>
        <v>0.5</v>
      </c>
      <c r="Q387" s="67"/>
      <c r="R387" s="68"/>
      <c r="S387" s="68"/>
      <c r="T387" s="68"/>
      <c r="U387" s="68"/>
      <c r="V387" s="68"/>
      <c r="W387" s="68"/>
      <c r="X387" s="68"/>
      <c r="Y387" s="68"/>
      <c r="Z387" s="68"/>
      <c r="AA387" s="68"/>
      <c r="AB387" s="68"/>
      <c r="AC387" s="68"/>
      <c r="AD387" s="68"/>
      <c r="AE387" s="68"/>
      <c r="AF387" s="68"/>
      <c r="AG387" s="68"/>
      <c r="AH387" s="68"/>
      <c r="AI387" s="68"/>
      <c r="AJ387" s="68"/>
      <c r="AK387" s="68"/>
      <c r="AL387" s="68"/>
      <c r="AM387" s="68"/>
      <c r="AN387" s="68"/>
      <c r="AO387" s="68"/>
      <c r="AP387" s="68"/>
      <c r="AQ387" s="68"/>
      <c r="AR387" s="68"/>
      <c r="AS387" s="68"/>
      <c r="AT387" s="68"/>
      <c r="AU387" s="68"/>
      <c r="AV387" s="68"/>
      <c r="AW387" s="68"/>
    </row>
    <row r="388" spans="1:49" ht="15.75">
      <c r="A388" s="84">
        <v>177</v>
      </c>
      <c r="B388" s="85" t="s">
        <v>1685</v>
      </c>
      <c r="C388" s="85" t="s">
        <v>1686</v>
      </c>
      <c r="D388" s="85" t="s">
        <v>1687</v>
      </c>
      <c r="E388" s="85" t="s">
        <v>1688</v>
      </c>
      <c r="F388" s="85" t="s">
        <v>12</v>
      </c>
      <c r="G388" s="85" t="s">
        <v>1686</v>
      </c>
      <c r="H388" s="85" t="s">
        <v>1018</v>
      </c>
      <c r="I388" s="86" t="s">
        <v>4211</v>
      </c>
      <c r="J388" s="84" t="s">
        <v>927</v>
      </c>
      <c r="K388" s="84">
        <v>1</v>
      </c>
      <c r="L388" s="87" t="s">
        <v>928</v>
      </c>
      <c r="M388" s="87" t="s">
        <v>911</v>
      </c>
      <c r="N388" s="87" t="s">
        <v>911</v>
      </c>
      <c r="O388" s="87" t="s">
        <v>911</v>
      </c>
      <c r="P388" s="88">
        <f t="shared" si="6"/>
        <v>0.5</v>
      </c>
      <c r="Q388" s="67"/>
      <c r="R388" s="68"/>
      <c r="S388" s="68"/>
      <c r="T388" s="68"/>
      <c r="U388" s="68"/>
      <c r="V388" s="68"/>
      <c r="W388" s="68"/>
      <c r="X388" s="68"/>
      <c r="Y388" s="68"/>
      <c r="Z388" s="68"/>
      <c r="AA388" s="68"/>
      <c r="AB388" s="68"/>
      <c r="AC388" s="68"/>
      <c r="AD388" s="68"/>
      <c r="AE388" s="68"/>
      <c r="AF388" s="68"/>
      <c r="AG388" s="68"/>
      <c r="AH388" s="68"/>
      <c r="AI388" s="68"/>
      <c r="AJ388" s="68"/>
      <c r="AK388" s="68"/>
      <c r="AL388" s="68"/>
      <c r="AM388" s="68"/>
      <c r="AN388" s="68"/>
      <c r="AO388" s="68"/>
      <c r="AP388" s="68"/>
      <c r="AQ388" s="68"/>
      <c r="AR388" s="68"/>
      <c r="AS388" s="68"/>
      <c r="AT388" s="68"/>
      <c r="AU388" s="68"/>
      <c r="AV388" s="68"/>
      <c r="AW388" s="68"/>
    </row>
    <row r="389" spans="1:49" ht="15.75">
      <c r="A389" s="84">
        <v>180</v>
      </c>
      <c r="B389" s="85" t="s">
        <v>1689</v>
      </c>
      <c r="C389" s="85" t="s">
        <v>1123</v>
      </c>
      <c r="D389" s="85" t="s">
        <v>1099</v>
      </c>
      <c r="E389" s="85" t="s">
        <v>1690</v>
      </c>
      <c r="F389" s="85" t="s">
        <v>162</v>
      </c>
      <c r="G389" s="85" t="s">
        <v>1123</v>
      </c>
      <c r="H389" s="85" t="s">
        <v>926</v>
      </c>
      <c r="I389" s="86" t="s">
        <v>4213</v>
      </c>
      <c r="J389" s="84" t="s">
        <v>927</v>
      </c>
      <c r="K389" s="84">
        <v>1</v>
      </c>
      <c r="L389" s="87" t="s">
        <v>911</v>
      </c>
      <c r="M389" s="87" t="s">
        <v>911</v>
      </c>
      <c r="N389" s="87" t="s">
        <v>911</v>
      </c>
      <c r="O389" s="87" t="s">
        <v>928</v>
      </c>
      <c r="P389" s="88">
        <f t="shared" si="6"/>
        <v>0.5</v>
      </c>
      <c r="Q389" s="67"/>
      <c r="R389" s="68"/>
      <c r="S389" s="68"/>
      <c r="T389" s="68"/>
      <c r="U389" s="68"/>
      <c r="V389" s="68"/>
      <c r="W389" s="68"/>
      <c r="X389" s="68"/>
      <c r="Y389" s="68"/>
      <c r="Z389" s="68"/>
      <c r="AA389" s="68"/>
      <c r="AB389" s="68"/>
      <c r="AC389" s="68"/>
      <c r="AD389" s="68"/>
      <c r="AE389" s="68"/>
      <c r="AF389" s="68"/>
      <c r="AG389" s="68"/>
      <c r="AH389" s="68"/>
      <c r="AI389" s="68"/>
      <c r="AJ389" s="68"/>
      <c r="AK389" s="68"/>
      <c r="AL389" s="68"/>
      <c r="AM389" s="68"/>
      <c r="AN389" s="68"/>
      <c r="AO389" s="68"/>
      <c r="AP389" s="68"/>
      <c r="AQ389" s="68"/>
      <c r="AR389" s="68"/>
      <c r="AS389" s="68"/>
      <c r="AT389" s="68"/>
      <c r="AU389" s="68"/>
      <c r="AV389" s="68"/>
      <c r="AW389" s="68"/>
    </row>
    <row r="390" spans="1:49" ht="15.75">
      <c r="A390" s="84">
        <v>184</v>
      </c>
      <c r="B390" s="85" t="s">
        <v>1691</v>
      </c>
      <c r="C390" s="85" t="s">
        <v>1692</v>
      </c>
      <c r="D390" s="85" t="s">
        <v>1323</v>
      </c>
      <c r="E390" s="94" t="s">
        <v>1026</v>
      </c>
      <c r="F390" s="85" t="s">
        <v>670</v>
      </c>
      <c r="G390" s="85" t="s">
        <v>1693</v>
      </c>
      <c r="H390" s="85" t="s">
        <v>1018</v>
      </c>
      <c r="I390" s="86" t="s">
        <v>4210</v>
      </c>
      <c r="J390" s="84">
        <v>1</v>
      </c>
      <c r="K390" s="84">
        <v>1</v>
      </c>
      <c r="L390" s="87" t="s">
        <v>928</v>
      </c>
      <c r="M390" s="87" t="s">
        <v>911</v>
      </c>
      <c r="N390" s="87" t="s">
        <v>911</v>
      </c>
      <c r="O390" s="87" t="s">
        <v>911</v>
      </c>
      <c r="P390" s="88">
        <f t="shared" si="6"/>
        <v>0.5</v>
      </c>
      <c r="Q390" s="67"/>
      <c r="R390" s="68"/>
      <c r="S390" s="68"/>
      <c r="T390" s="68"/>
      <c r="U390" s="68"/>
      <c r="V390" s="68"/>
      <c r="W390" s="68"/>
      <c r="X390" s="68"/>
      <c r="Y390" s="68"/>
      <c r="Z390" s="68"/>
      <c r="AA390" s="68"/>
      <c r="AB390" s="68"/>
      <c r="AC390" s="68"/>
      <c r="AD390" s="68"/>
      <c r="AE390" s="68"/>
      <c r="AF390" s="68"/>
      <c r="AG390" s="68"/>
      <c r="AH390" s="68"/>
      <c r="AI390" s="68"/>
      <c r="AJ390" s="68"/>
      <c r="AK390" s="68"/>
      <c r="AL390" s="68"/>
      <c r="AM390" s="68"/>
      <c r="AN390" s="68"/>
      <c r="AO390" s="68"/>
      <c r="AP390" s="68"/>
      <c r="AQ390" s="68"/>
      <c r="AR390" s="68"/>
      <c r="AS390" s="68"/>
      <c r="AT390" s="68"/>
      <c r="AU390" s="68"/>
      <c r="AV390" s="68"/>
      <c r="AW390" s="68"/>
    </row>
    <row r="391" spans="1:49" ht="15.75">
      <c r="A391" s="84">
        <v>220</v>
      </c>
      <c r="B391" s="85" t="s">
        <v>127</v>
      </c>
      <c r="C391" s="85" t="s">
        <v>125</v>
      </c>
      <c r="D391" s="85" t="s">
        <v>1599</v>
      </c>
      <c r="E391" s="85" t="s">
        <v>1694</v>
      </c>
      <c r="F391" s="85" t="s">
        <v>126</v>
      </c>
      <c r="G391" s="85" t="s">
        <v>1695</v>
      </c>
      <c r="H391" s="85" t="s">
        <v>1018</v>
      </c>
      <c r="I391" s="86" t="s">
        <v>4205</v>
      </c>
      <c r="J391" s="84">
        <v>1</v>
      </c>
      <c r="K391" s="84">
        <v>1</v>
      </c>
      <c r="L391" s="87" t="s">
        <v>928</v>
      </c>
      <c r="M391" s="87" t="s">
        <v>911</v>
      </c>
      <c r="N391" s="87" t="s">
        <v>911</v>
      </c>
      <c r="O391" s="87" t="s">
        <v>911</v>
      </c>
      <c r="P391" s="88">
        <f t="shared" si="6"/>
        <v>0.5</v>
      </c>
      <c r="Q391" s="67"/>
      <c r="R391" s="68"/>
      <c r="S391" s="68"/>
      <c r="T391" s="68"/>
      <c r="U391" s="68"/>
      <c r="V391" s="68"/>
      <c r="W391" s="68"/>
      <c r="X391" s="68"/>
      <c r="Y391" s="68"/>
      <c r="Z391" s="68"/>
      <c r="AA391" s="68"/>
      <c r="AB391" s="68"/>
      <c r="AC391" s="68"/>
      <c r="AD391" s="68"/>
      <c r="AE391" s="68"/>
      <c r="AF391" s="68"/>
      <c r="AG391" s="68"/>
      <c r="AH391" s="68"/>
      <c r="AI391" s="68"/>
      <c r="AJ391" s="68"/>
      <c r="AK391" s="68"/>
      <c r="AL391" s="68"/>
      <c r="AM391" s="68"/>
      <c r="AN391" s="68"/>
      <c r="AO391" s="68"/>
      <c r="AP391" s="68"/>
      <c r="AQ391" s="68"/>
      <c r="AR391" s="68"/>
      <c r="AS391" s="68"/>
      <c r="AT391" s="68"/>
      <c r="AU391" s="68"/>
      <c r="AV391" s="68"/>
      <c r="AW391" s="68"/>
    </row>
    <row r="392" spans="1:49" ht="15.75">
      <c r="A392" s="84">
        <v>224</v>
      </c>
      <c r="B392" s="85" t="s">
        <v>1696</v>
      </c>
      <c r="C392" s="85" t="s">
        <v>1697</v>
      </c>
      <c r="D392" s="85" t="s">
        <v>1698</v>
      </c>
      <c r="E392" s="85" t="s">
        <v>1699</v>
      </c>
      <c r="F392" s="85" t="s">
        <v>1700</v>
      </c>
      <c r="G392" s="85" t="s">
        <v>1697</v>
      </c>
      <c r="H392" s="85" t="s">
        <v>1018</v>
      </c>
      <c r="I392" s="86" t="s">
        <v>4214</v>
      </c>
      <c r="J392" s="84">
        <v>1</v>
      </c>
      <c r="K392" s="84">
        <v>1</v>
      </c>
      <c r="L392" s="87" t="s">
        <v>928</v>
      </c>
      <c r="M392" s="87" t="s">
        <v>911</v>
      </c>
      <c r="N392" s="87" t="s">
        <v>911</v>
      </c>
      <c r="O392" s="87" t="s">
        <v>911</v>
      </c>
      <c r="P392" s="88">
        <f t="shared" si="6"/>
        <v>0.5</v>
      </c>
      <c r="Q392" s="67"/>
      <c r="R392" s="68"/>
      <c r="S392" s="68"/>
      <c r="T392" s="68"/>
      <c r="U392" s="68"/>
      <c r="V392" s="68"/>
      <c r="W392" s="68"/>
      <c r="X392" s="68"/>
      <c r="Y392" s="68"/>
      <c r="Z392" s="68"/>
      <c r="AA392" s="68"/>
      <c r="AB392" s="68"/>
      <c r="AC392" s="68"/>
      <c r="AD392" s="68"/>
      <c r="AE392" s="68"/>
      <c r="AF392" s="68"/>
      <c r="AG392" s="68"/>
      <c r="AH392" s="68"/>
      <c r="AI392" s="68"/>
      <c r="AJ392" s="68"/>
      <c r="AK392" s="68"/>
      <c r="AL392" s="68"/>
      <c r="AM392" s="68"/>
      <c r="AN392" s="68"/>
      <c r="AO392" s="68"/>
      <c r="AP392" s="68"/>
      <c r="AQ392" s="68"/>
      <c r="AR392" s="68"/>
      <c r="AS392" s="68"/>
      <c r="AT392" s="68"/>
      <c r="AU392" s="68"/>
      <c r="AV392" s="68"/>
      <c r="AW392" s="68"/>
    </row>
    <row r="393" spans="1:49" ht="15.75">
      <c r="A393" s="84">
        <v>232</v>
      </c>
      <c r="B393" s="85" t="s">
        <v>506</v>
      </c>
      <c r="C393" s="85" t="s">
        <v>505</v>
      </c>
      <c r="D393" s="85" t="s">
        <v>1124</v>
      </c>
      <c r="E393" s="85" t="s">
        <v>1578</v>
      </c>
      <c r="F393" s="85" t="s">
        <v>58</v>
      </c>
      <c r="G393" s="85" t="s">
        <v>505</v>
      </c>
      <c r="H393" s="85" t="s">
        <v>1018</v>
      </c>
      <c r="I393" s="86" t="s">
        <v>4192</v>
      </c>
      <c r="J393" s="84">
        <v>1</v>
      </c>
      <c r="K393" s="84">
        <v>1</v>
      </c>
      <c r="L393" s="87" t="s">
        <v>928</v>
      </c>
      <c r="M393" s="87" t="s">
        <v>911</v>
      </c>
      <c r="N393" s="87" t="s">
        <v>911</v>
      </c>
      <c r="O393" s="87" t="s">
        <v>911</v>
      </c>
      <c r="P393" s="88">
        <f t="shared" si="6"/>
        <v>0.5</v>
      </c>
      <c r="Q393" s="67"/>
      <c r="R393" s="68"/>
      <c r="S393" s="68"/>
      <c r="T393" s="68"/>
      <c r="U393" s="68"/>
      <c r="V393" s="68"/>
      <c r="W393" s="68"/>
      <c r="X393" s="68"/>
      <c r="Y393" s="68"/>
      <c r="Z393" s="68"/>
      <c r="AA393" s="68"/>
      <c r="AB393" s="68"/>
      <c r="AC393" s="68"/>
      <c r="AD393" s="68"/>
      <c r="AE393" s="68"/>
      <c r="AF393" s="68"/>
      <c r="AG393" s="68"/>
      <c r="AH393" s="68"/>
      <c r="AI393" s="68"/>
      <c r="AJ393" s="68"/>
      <c r="AK393" s="68"/>
      <c r="AL393" s="68"/>
      <c r="AM393" s="68"/>
      <c r="AN393" s="68"/>
      <c r="AO393" s="68"/>
      <c r="AP393" s="68"/>
      <c r="AQ393" s="68"/>
      <c r="AR393" s="68"/>
      <c r="AS393" s="68"/>
      <c r="AT393" s="68"/>
      <c r="AU393" s="68"/>
      <c r="AV393" s="68"/>
      <c r="AW393" s="68"/>
    </row>
    <row r="394" spans="1:49" ht="15.75">
      <c r="A394" s="84">
        <v>235</v>
      </c>
      <c r="B394" s="94" t="s">
        <v>1701</v>
      </c>
      <c r="C394" s="85" t="s">
        <v>1697</v>
      </c>
      <c r="D394" s="85" t="s">
        <v>1702</v>
      </c>
      <c r="E394" s="85" t="s">
        <v>1699</v>
      </c>
      <c r="F394" s="85" t="s">
        <v>1700</v>
      </c>
      <c r="G394" s="85" t="s">
        <v>1697</v>
      </c>
      <c r="H394" s="85" t="s">
        <v>1018</v>
      </c>
      <c r="I394" s="86" t="s">
        <v>4214</v>
      </c>
      <c r="J394" s="84">
        <v>1</v>
      </c>
      <c r="K394" s="84">
        <v>1</v>
      </c>
      <c r="L394" s="87" t="s">
        <v>928</v>
      </c>
      <c r="M394" s="87" t="s">
        <v>911</v>
      </c>
      <c r="N394" s="87" t="s">
        <v>911</v>
      </c>
      <c r="O394" s="87" t="s">
        <v>911</v>
      </c>
      <c r="P394" s="88">
        <f t="shared" si="6"/>
        <v>0.5</v>
      </c>
      <c r="Q394" s="67"/>
      <c r="R394" s="68"/>
      <c r="S394" s="68"/>
      <c r="T394" s="68"/>
      <c r="U394" s="68"/>
      <c r="V394" s="68"/>
      <c r="W394" s="68"/>
      <c r="X394" s="68"/>
      <c r="Y394" s="68"/>
      <c r="Z394" s="68"/>
      <c r="AA394" s="68"/>
      <c r="AB394" s="68"/>
      <c r="AC394" s="68"/>
      <c r="AD394" s="68"/>
      <c r="AE394" s="68"/>
      <c r="AF394" s="68"/>
      <c r="AG394" s="68"/>
      <c r="AH394" s="68"/>
      <c r="AI394" s="68"/>
      <c r="AJ394" s="68"/>
      <c r="AK394" s="68"/>
      <c r="AL394" s="68"/>
      <c r="AM394" s="68"/>
      <c r="AN394" s="68"/>
      <c r="AO394" s="68"/>
      <c r="AP394" s="68"/>
      <c r="AQ394" s="68"/>
      <c r="AR394" s="68"/>
      <c r="AS394" s="68"/>
      <c r="AT394" s="68"/>
      <c r="AU394" s="68"/>
      <c r="AV394" s="68"/>
      <c r="AW394" s="68"/>
    </row>
    <row r="395" spans="1:49" ht="15.75">
      <c r="A395" s="84">
        <v>236</v>
      </c>
      <c r="B395" s="85" t="s">
        <v>1703</v>
      </c>
      <c r="C395" s="85" t="s">
        <v>663</v>
      </c>
      <c r="D395" s="85" t="s">
        <v>1702</v>
      </c>
      <c r="E395" s="85" t="s">
        <v>1578</v>
      </c>
      <c r="F395" s="85" t="s">
        <v>6</v>
      </c>
      <c r="G395" s="85" t="s">
        <v>663</v>
      </c>
      <c r="H395" s="85" t="s">
        <v>1022</v>
      </c>
      <c r="I395" s="86" t="s">
        <v>4215</v>
      </c>
      <c r="J395" s="84" t="s">
        <v>985</v>
      </c>
      <c r="K395" s="84">
        <v>1</v>
      </c>
      <c r="L395" s="87" t="s">
        <v>928</v>
      </c>
      <c r="M395" s="87" t="s">
        <v>911</v>
      </c>
      <c r="N395" s="87" t="s">
        <v>911</v>
      </c>
      <c r="O395" s="87" t="s">
        <v>911</v>
      </c>
      <c r="P395" s="88">
        <f t="shared" si="6"/>
        <v>0.5</v>
      </c>
      <c r="Q395" s="67"/>
      <c r="R395" s="68"/>
      <c r="S395" s="68"/>
      <c r="T395" s="68"/>
      <c r="U395" s="68"/>
      <c r="V395" s="68"/>
      <c r="W395" s="68"/>
      <c r="X395" s="68"/>
      <c r="Y395" s="68"/>
      <c r="Z395" s="68"/>
      <c r="AA395" s="68"/>
      <c r="AB395" s="68"/>
      <c r="AC395" s="68"/>
      <c r="AD395" s="68"/>
      <c r="AE395" s="68"/>
      <c r="AF395" s="68"/>
      <c r="AG395" s="68"/>
      <c r="AH395" s="68"/>
      <c r="AI395" s="68"/>
      <c r="AJ395" s="68"/>
      <c r="AK395" s="68"/>
      <c r="AL395" s="68"/>
      <c r="AM395" s="68"/>
      <c r="AN395" s="68"/>
      <c r="AO395" s="68"/>
      <c r="AP395" s="68"/>
      <c r="AQ395" s="68"/>
      <c r="AR395" s="68"/>
      <c r="AS395" s="68"/>
      <c r="AT395" s="68"/>
      <c r="AU395" s="68"/>
      <c r="AV395" s="68"/>
      <c r="AW395" s="68"/>
    </row>
    <row r="396" spans="1:49" ht="15.75">
      <c r="A396" s="84">
        <v>266</v>
      </c>
      <c r="B396" s="85" t="s">
        <v>1704</v>
      </c>
      <c r="C396" s="85" t="s">
        <v>685</v>
      </c>
      <c r="D396" s="85" t="s">
        <v>1139</v>
      </c>
      <c r="E396" s="85" t="s">
        <v>1644</v>
      </c>
      <c r="F396" s="85" t="s">
        <v>6</v>
      </c>
      <c r="G396" s="85" t="s">
        <v>685</v>
      </c>
      <c r="H396" s="85" t="s">
        <v>1022</v>
      </c>
      <c r="I396" s="86" t="s">
        <v>4216</v>
      </c>
      <c r="J396" s="84">
        <v>1</v>
      </c>
      <c r="K396" s="84">
        <v>1</v>
      </c>
      <c r="L396" s="87" t="s">
        <v>928</v>
      </c>
      <c r="M396" s="87" t="s">
        <v>911</v>
      </c>
      <c r="N396" s="87" t="s">
        <v>911</v>
      </c>
      <c r="O396" s="87" t="s">
        <v>911</v>
      </c>
      <c r="P396" s="88">
        <f t="shared" si="6"/>
        <v>0.5</v>
      </c>
      <c r="Q396" s="68"/>
      <c r="R396" s="68"/>
      <c r="S396" s="68"/>
      <c r="T396" s="68"/>
      <c r="U396" s="68"/>
      <c r="V396" s="68"/>
      <c r="W396" s="68"/>
      <c r="X396" s="68"/>
      <c r="Y396" s="68"/>
      <c r="Z396" s="68"/>
      <c r="AA396" s="68"/>
      <c r="AB396" s="68"/>
      <c r="AC396" s="68"/>
      <c r="AD396" s="68"/>
      <c r="AE396" s="68"/>
      <c r="AF396" s="68"/>
      <c r="AG396" s="68"/>
      <c r="AH396" s="68"/>
      <c r="AI396" s="68"/>
      <c r="AJ396" s="68"/>
      <c r="AK396" s="68"/>
      <c r="AL396" s="68"/>
      <c r="AM396" s="68"/>
      <c r="AN396" s="68"/>
      <c r="AO396" s="68"/>
      <c r="AP396" s="68"/>
      <c r="AQ396" s="68"/>
      <c r="AR396" s="68"/>
      <c r="AS396" s="68"/>
      <c r="AT396" s="68"/>
      <c r="AU396" s="68"/>
      <c r="AV396" s="68"/>
      <c r="AW396" s="68"/>
    </row>
    <row r="397" spans="1:49" ht="15.75">
      <c r="A397" s="84">
        <v>313</v>
      </c>
      <c r="B397" s="85" t="s">
        <v>1705</v>
      </c>
      <c r="C397" s="85" t="s">
        <v>1706</v>
      </c>
      <c r="D397" s="85" t="s">
        <v>1707</v>
      </c>
      <c r="E397" s="85" t="s">
        <v>1708</v>
      </c>
      <c r="F397" s="85" t="s">
        <v>26</v>
      </c>
      <c r="G397" s="85" t="s">
        <v>1709</v>
      </c>
      <c r="H397" s="85" t="s">
        <v>1018</v>
      </c>
      <c r="I397" s="87" t="s">
        <v>1372</v>
      </c>
      <c r="J397" s="84">
        <v>1</v>
      </c>
      <c r="K397" s="84">
        <v>1</v>
      </c>
      <c r="L397" s="87" t="s">
        <v>928</v>
      </c>
      <c r="M397" s="87" t="s">
        <v>911</v>
      </c>
      <c r="N397" s="87" t="s">
        <v>911</v>
      </c>
      <c r="O397" s="87" t="s">
        <v>911</v>
      </c>
      <c r="P397" s="88">
        <f t="shared" si="6"/>
        <v>0.5</v>
      </c>
      <c r="Q397" s="67"/>
      <c r="R397" s="68"/>
      <c r="S397" s="68"/>
      <c r="T397" s="68"/>
      <c r="U397" s="68"/>
      <c r="V397" s="68"/>
      <c r="W397" s="68"/>
      <c r="X397" s="68"/>
      <c r="Y397" s="68"/>
      <c r="Z397" s="68"/>
      <c r="AA397" s="68"/>
      <c r="AB397" s="68"/>
      <c r="AC397" s="68"/>
      <c r="AD397" s="68"/>
      <c r="AE397" s="68"/>
      <c r="AF397" s="68"/>
      <c r="AG397" s="68"/>
      <c r="AH397" s="68"/>
      <c r="AI397" s="68"/>
      <c r="AJ397" s="68"/>
      <c r="AK397" s="68"/>
      <c r="AL397" s="68"/>
      <c r="AM397" s="68"/>
      <c r="AN397" s="68"/>
      <c r="AO397" s="68"/>
      <c r="AP397" s="68"/>
      <c r="AQ397" s="68"/>
      <c r="AR397" s="68"/>
      <c r="AS397" s="68"/>
      <c r="AT397" s="68"/>
      <c r="AU397" s="68"/>
      <c r="AV397" s="68"/>
      <c r="AW397" s="68"/>
    </row>
    <row r="398" spans="1:49" ht="15.75">
      <c r="A398" s="84">
        <v>316</v>
      </c>
      <c r="B398" s="85" t="s">
        <v>1710</v>
      </c>
      <c r="C398" s="85" t="s">
        <v>1094</v>
      </c>
      <c r="D398" s="85" t="s">
        <v>904</v>
      </c>
      <c r="E398" s="85" t="s">
        <v>1630</v>
      </c>
      <c r="F398" s="85" t="s">
        <v>121</v>
      </c>
      <c r="G398" s="85" t="s">
        <v>1094</v>
      </c>
      <c r="H398" s="85" t="s">
        <v>1018</v>
      </c>
      <c r="I398" s="86" t="s">
        <v>4205</v>
      </c>
      <c r="J398" s="84">
        <v>1</v>
      </c>
      <c r="K398" s="84">
        <v>1</v>
      </c>
      <c r="L398" s="87" t="s">
        <v>928</v>
      </c>
      <c r="M398" s="87" t="s">
        <v>911</v>
      </c>
      <c r="N398" s="87" t="s">
        <v>911</v>
      </c>
      <c r="O398" s="87" t="s">
        <v>911</v>
      </c>
      <c r="P398" s="88">
        <f t="shared" si="6"/>
        <v>0.5</v>
      </c>
      <c r="Q398" s="67"/>
      <c r="R398" s="68"/>
      <c r="S398" s="68"/>
      <c r="T398" s="68"/>
      <c r="U398" s="68"/>
      <c r="V398" s="68"/>
      <c r="W398" s="68"/>
      <c r="X398" s="68"/>
      <c r="Y398" s="68"/>
      <c r="Z398" s="68"/>
      <c r="AA398" s="68"/>
      <c r="AB398" s="68"/>
      <c r="AC398" s="68"/>
      <c r="AD398" s="68"/>
      <c r="AE398" s="68"/>
      <c r="AF398" s="68"/>
      <c r="AG398" s="68"/>
      <c r="AH398" s="68"/>
      <c r="AI398" s="68"/>
      <c r="AJ398" s="68"/>
      <c r="AK398" s="68"/>
      <c r="AL398" s="68"/>
      <c r="AM398" s="68"/>
      <c r="AN398" s="68"/>
      <c r="AO398" s="68"/>
      <c r="AP398" s="68"/>
      <c r="AQ398" s="68"/>
      <c r="AR398" s="68"/>
      <c r="AS398" s="68"/>
      <c r="AT398" s="68"/>
      <c r="AU398" s="68"/>
      <c r="AV398" s="68"/>
      <c r="AW398" s="68"/>
    </row>
    <row r="399" spans="1:49" ht="15.75">
      <c r="A399" s="84">
        <v>321</v>
      </c>
      <c r="B399" s="85" t="s">
        <v>1711</v>
      </c>
      <c r="C399" s="85" t="s">
        <v>837</v>
      </c>
      <c r="D399" s="85" t="s">
        <v>904</v>
      </c>
      <c r="E399" s="85" t="s">
        <v>1712</v>
      </c>
      <c r="F399" s="85" t="s">
        <v>177</v>
      </c>
      <c r="G399" s="85" t="s">
        <v>837</v>
      </c>
      <c r="H399" s="85" t="s">
        <v>1018</v>
      </c>
      <c r="I399" s="86" t="s">
        <v>4217</v>
      </c>
      <c r="J399" s="84">
        <v>1</v>
      </c>
      <c r="K399" s="84">
        <v>1</v>
      </c>
      <c r="L399" s="87" t="s">
        <v>928</v>
      </c>
      <c r="M399" s="87" t="s">
        <v>911</v>
      </c>
      <c r="N399" s="87" t="s">
        <v>911</v>
      </c>
      <c r="O399" s="87" t="s">
        <v>911</v>
      </c>
      <c r="P399" s="88">
        <f t="shared" si="6"/>
        <v>0.5</v>
      </c>
      <c r="Q399" s="67"/>
      <c r="R399" s="68"/>
      <c r="S399" s="68"/>
      <c r="T399" s="68"/>
      <c r="U399" s="68"/>
      <c r="V399" s="68"/>
      <c r="W399" s="68"/>
      <c r="X399" s="68"/>
      <c r="Y399" s="68"/>
      <c r="Z399" s="68"/>
      <c r="AA399" s="68"/>
      <c r="AB399" s="68"/>
      <c r="AC399" s="68"/>
      <c r="AD399" s="68"/>
      <c r="AE399" s="68"/>
      <c r="AF399" s="68"/>
      <c r="AG399" s="68"/>
      <c r="AH399" s="68"/>
      <c r="AI399" s="68"/>
      <c r="AJ399" s="68"/>
      <c r="AK399" s="68"/>
      <c r="AL399" s="68"/>
      <c r="AM399" s="68"/>
      <c r="AN399" s="68"/>
      <c r="AO399" s="68"/>
      <c r="AP399" s="68"/>
      <c r="AQ399" s="68"/>
      <c r="AR399" s="68"/>
      <c r="AS399" s="68"/>
      <c r="AT399" s="68"/>
      <c r="AU399" s="68"/>
      <c r="AV399" s="68"/>
      <c r="AW399" s="68"/>
    </row>
    <row r="400" spans="1:49" ht="15.75">
      <c r="A400" s="84">
        <v>322</v>
      </c>
      <c r="B400" s="85" t="s">
        <v>1713</v>
      </c>
      <c r="C400" s="85" t="s">
        <v>837</v>
      </c>
      <c r="D400" s="85" t="s">
        <v>904</v>
      </c>
      <c r="E400" s="85" t="s">
        <v>1714</v>
      </c>
      <c r="F400" s="85" t="s">
        <v>177</v>
      </c>
      <c r="G400" s="85" t="s">
        <v>837</v>
      </c>
      <c r="H400" s="85" t="s">
        <v>1018</v>
      </c>
      <c r="I400" s="86" t="s">
        <v>4217</v>
      </c>
      <c r="J400" s="84">
        <v>1</v>
      </c>
      <c r="K400" s="84">
        <v>1</v>
      </c>
      <c r="L400" s="87" t="s">
        <v>928</v>
      </c>
      <c r="M400" s="87" t="s">
        <v>911</v>
      </c>
      <c r="N400" s="87" t="s">
        <v>911</v>
      </c>
      <c r="O400" s="87" t="s">
        <v>911</v>
      </c>
      <c r="P400" s="88">
        <f t="shared" si="6"/>
        <v>0.5</v>
      </c>
      <c r="Q400" s="67"/>
      <c r="R400" s="68"/>
      <c r="S400" s="68"/>
      <c r="T400" s="68"/>
      <c r="U400" s="68"/>
      <c r="V400" s="68"/>
      <c r="W400" s="68"/>
      <c r="X400" s="68"/>
      <c r="Y400" s="68"/>
      <c r="Z400" s="68"/>
      <c r="AA400" s="68"/>
      <c r="AB400" s="68"/>
      <c r="AC400" s="68"/>
      <c r="AD400" s="68"/>
      <c r="AE400" s="68"/>
      <c r="AF400" s="68"/>
      <c r="AG400" s="68"/>
      <c r="AH400" s="68"/>
      <c r="AI400" s="68"/>
      <c r="AJ400" s="68"/>
      <c r="AK400" s="68"/>
      <c r="AL400" s="68"/>
      <c r="AM400" s="68"/>
      <c r="AN400" s="68"/>
      <c r="AO400" s="68"/>
      <c r="AP400" s="68"/>
      <c r="AQ400" s="68"/>
      <c r="AR400" s="68"/>
      <c r="AS400" s="68"/>
      <c r="AT400" s="68"/>
      <c r="AU400" s="68"/>
      <c r="AV400" s="68"/>
      <c r="AW400" s="68"/>
    </row>
    <row r="401" spans="1:49" ht="15.75">
      <c r="A401" s="84">
        <v>327</v>
      </c>
      <c r="B401" s="85" t="s">
        <v>1715</v>
      </c>
      <c r="C401" s="85" t="s">
        <v>763</v>
      </c>
      <c r="D401" s="85" t="s">
        <v>1716</v>
      </c>
      <c r="E401" s="85" t="s">
        <v>1630</v>
      </c>
      <c r="F401" s="85" t="s">
        <v>126</v>
      </c>
      <c r="G401" s="85" t="s">
        <v>763</v>
      </c>
      <c r="H401" s="85" t="s">
        <v>1018</v>
      </c>
      <c r="I401" s="86" t="s">
        <v>4205</v>
      </c>
      <c r="J401" s="84" t="s">
        <v>957</v>
      </c>
      <c r="K401" s="84">
        <v>1</v>
      </c>
      <c r="L401" s="87" t="s">
        <v>928</v>
      </c>
      <c r="M401" s="87" t="s">
        <v>911</v>
      </c>
      <c r="N401" s="87" t="s">
        <v>911</v>
      </c>
      <c r="O401" s="87" t="s">
        <v>911</v>
      </c>
      <c r="P401" s="88">
        <f t="shared" si="6"/>
        <v>0.5</v>
      </c>
      <c r="Q401" s="67"/>
      <c r="R401" s="68"/>
      <c r="S401" s="68"/>
      <c r="T401" s="68"/>
      <c r="U401" s="68"/>
      <c r="V401" s="68"/>
      <c r="W401" s="68"/>
      <c r="X401" s="68"/>
      <c r="Y401" s="68"/>
      <c r="Z401" s="68"/>
      <c r="AA401" s="68"/>
      <c r="AB401" s="68"/>
      <c r="AC401" s="68"/>
      <c r="AD401" s="68"/>
      <c r="AE401" s="68"/>
      <c r="AF401" s="68"/>
      <c r="AG401" s="68"/>
      <c r="AH401" s="68"/>
      <c r="AI401" s="68"/>
      <c r="AJ401" s="68"/>
      <c r="AK401" s="68"/>
      <c r="AL401" s="68"/>
      <c r="AM401" s="68"/>
      <c r="AN401" s="68"/>
      <c r="AO401" s="68"/>
      <c r="AP401" s="68"/>
      <c r="AQ401" s="68"/>
      <c r="AR401" s="68"/>
      <c r="AS401" s="68"/>
      <c r="AT401" s="68"/>
      <c r="AU401" s="68"/>
      <c r="AV401" s="68"/>
      <c r="AW401" s="68"/>
    </row>
    <row r="402" spans="1:49" ht="15.75">
      <c r="A402" s="84">
        <v>344</v>
      </c>
      <c r="B402" s="85" t="s">
        <v>1717</v>
      </c>
      <c r="C402" s="94" t="s">
        <v>1718</v>
      </c>
      <c r="D402" s="85" t="s">
        <v>1719</v>
      </c>
      <c r="E402" s="94" t="s">
        <v>1720</v>
      </c>
      <c r="F402" s="85" t="s">
        <v>12</v>
      </c>
      <c r="G402" s="94" t="s">
        <v>1718</v>
      </c>
      <c r="H402" s="85" t="s">
        <v>1018</v>
      </c>
      <c r="I402" s="86" t="s">
        <v>4218</v>
      </c>
      <c r="J402" s="84" t="s">
        <v>909</v>
      </c>
      <c r="K402" s="84">
        <v>1</v>
      </c>
      <c r="L402" s="87" t="s">
        <v>928</v>
      </c>
      <c r="M402" s="87" t="s">
        <v>911</v>
      </c>
      <c r="N402" s="87" t="s">
        <v>911</v>
      </c>
      <c r="O402" s="87" t="s">
        <v>911</v>
      </c>
      <c r="P402" s="88">
        <f t="shared" si="6"/>
        <v>0.5</v>
      </c>
      <c r="Q402" s="67"/>
      <c r="R402" s="68"/>
      <c r="S402" s="68"/>
      <c r="T402" s="68"/>
      <c r="U402" s="68"/>
      <c r="V402" s="68"/>
      <c r="W402" s="68"/>
      <c r="X402" s="68"/>
      <c r="Y402" s="68"/>
      <c r="Z402" s="68"/>
      <c r="AA402" s="68"/>
      <c r="AB402" s="68"/>
      <c r="AC402" s="68"/>
      <c r="AD402" s="68"/>
      <c r="AE402" s="68"/>
      <c r="AF402" s="68"/>
      <c r="AG402" s="68"/>
      <c r="AH402" s="68"/>
      <c r="AI402" s="68"/>
      <c r="AJ402" s="68"/>
      <c r="AK402" s="68"/>
      <c r="AL402" s="68"/>
      <c r="AM402" s="68"/>
      <c r="AN402" s="68"/>
      <c r="AO402" s="68"/>
      <c r="AP402" s="68"/>
      <c r="AQ402" s="68"/>
      <c r="AR402" s="68"/>
      <c r="AS402" s="68"/>
      <c r="AT402" s="68"/>
      <c r="AU402" s="68"/>
      <c r="AV402" s="68"/>
      <c r="AW402" s="68"/>
    </row>
    <row r="403" spans="1:49" ht="15.75">
      <c r="A403" s="84">
        <v>346</v>
      </c>
      <c r="B403" s="85" t="s">
        <v>1721</v>
      </c>
      <c r="C403" s="85" t="s">
        <v>1722</v>
      </c>
      <c r="D403" s="85" t="s">
        <v>1723</v>
      </c>
      <c r="E403" s="85" t="s">
        <v>1724</v>
      </c>
      <c r="F403" s="85" t="s">
        <v>78</v>
      </c>
      <c r="G403" s="85" t="s">
        <v>1722</v>
      </c>
      <c r="H403" s="85" t="s">
        <v>1018</v>
      </c>
      <c r="I403" s="86" t="s">
        <v>4190</v>
      </c>
      <c r="J403" s="84">
        <v>1</v>
      </c>
      <c r="K403" s="84">
        <v>1</v>
      </c>
      <c r="L403" s="87" t="s">
        <v>928</v>
      </c>
      <c r="M403" s="87" t="s">
        <v>911</v>
      </c>
      <c r="N403" s="87" t="s">
        <v>911</v>
      </c>
      <c r="O403" s="87" t="s">
        <v>911</v>
      </c>
      <c r="P403" s="88">
        <f t="shared" si="6"/>
        <v>0.5</v>
      </c>
      <c r="Q403" s="67"/>
      <c r="R403" s="67"/>
      <c r="S403" s="68"/>
      <c r="T403" s="68"/>
      <c r="U403" s="68"/>
      <c r="V403" s="68"/>
      <c r="W403" s="68"/>
      <c r="X403" s="68"/>
      <c r="Y403" s="68"/>
      <c r="Z403" s="68"/>
      <c r="AA403" s="68"/>
      <c r="AB403" s="68"/>
      <c r="AC403" s="68"/>
      <c r="AD403" s="68"/>
      <c r="AE403" s="68"/>
      <c r="AF403" s="68"/>
      <c r="AG403" s="68"/>
      <c r="AH403" s="68"/>
      <c r="AI403" s="68"/>
      <c r="AJ403" s="68"/>
      <c r="AK403" s="68"/>
      <c r="AL403" s="68"/>
      <c r="AM403" s="68"/>
      <c r="AN403" s="68"/>
      <c r="AO403" s="68"/>
      <c r="AP403" s="68"/>
      <c r="AQ403" s="68"/>
      <c r="AR403" s="68"/>
      <c r="AS403" s="68"/>
      <c r="AT403" s="68"/>
      <c r="AU403" s="68"/>
      <c r="AV403" s="68"/>
      <c r="AW403" s="68"/>
    </row>
    <row r="404" spans="1:49" ht="15.75">
      <c r="A404" s="84">
        <v>359</v>
      </c>
      <c r="B404" s="85" t="s">
        <v>117</v>
      </c>
      <c r="C404" s="85" t="s">
        <v>113</v>
      </c>
      <c r="D404" s="85" t="s">
        <v>1725</v>
      </c>
      <c r="E404" s="85" t="s">
        <v>1726</v>
      </c>
      <c r="F404" s="85" t="s">
        <v>26</v>
      </c>
      <c r="G404" s="85" t="s">
        <v>113</v>
      </c>
      <c r="H404" s="85" t="s">
        <v>1018</v>
      </c>
      <c r="I404" s="86" t="s">
        <v>4174</v>
      </c>
      <c r="J404" s="84">
        <v>1</v>
      </c>
      <c r="K404" s="84">
        <v>1</v>
      </c>
      <c r="L404" s="87" t="s">
        <v>928</v>
      </c>
      <c r="M404" s="87" t="s">
        <v>911</v>
      </c>
      <c r="N404" s="87" t="s">
        <v>911</v>
      </c>
      <c r="O404" s="87" t="s">
        <v>911</v>
      </c>
      <c r="P404" s="88">
        <f t="shared" si="6"/>
        <v>0.5</v>
      </c>
      <c r="Q404" s="67"/>
      <c r="R404" s="67"/>
      <c r="S404" s="68"/>
      <c r="T404" s="68"/>
      <c r="U404" s="68"/>
      <c r="V404" s="68"/>
      <c r="W404" s="68"/>
      <c r="X404" s="68"/>
      <c r="Y404" s="68"/>
      <c r="Z404" s="68"/>
      <c r="AA404" s="68"/>
      <c r="AB404" s="68"/>
      <c r="AC404" s="68"/>
      <c r="AD404" s="68"/>
      <c r="AE404" s="68"/>
      <c r="AF404" s="68"/>
      <c r="AG404" s="68"/>
      <c r="AH404" s="68"/>
      <c r="AI404" s="68"/>
      <c r="AJ404" s="68"/>
      <c r="AK404" s="68"/>
      <c r="AL404" s="68"/>
      <c r="AM404" s="68"/>
      <c r="AN404" s="68"/>
      <c r="AO404" s="68"/>
      <c r="AP404" s="68"/>
      <c r="AQ404" s="68"/>
      <c r="AR404" s="68"/>
      <c r="AS404" s="68"/>
      <c r="AT404" s="68"/>
      <c r="AU404" s="68"/>
      <c r="AV404" s="68"/>
      <c r="AW404" s="68"/>
    </row>
    <row r="405" spans="1:49" ht="15.75">
      <c r="A405" s="84">
        <v>372</v>
      </c>
      <c r="B405" s="85" t="s">
        <v>1727</v>
      </c>
      <c r="C405" s="85" t="s">
        <v>1094</v>
      </c>
      <c r="D405" s="85" t="s">
        <v>1728</v>
      </c>
      <c r="E405" s="85" t="s">
        <v>1630</v>
      </c>
      <c r="F405" s="85" t="s">
        <v>121</v>
      </c>
      <c r="G405" s="85" t="s">
        <v>1094</v>
      </c>
      <c r="H405" s="85" t="s">
        <v>1018</v>
      </c>
      <c r="I405" s="86" t="s">
        <v>4205</v>
      </c>
      <c r="J405" s="84">
        <v>1</v>
      </c>
      <c r="K405" s="84">
        <v>1</v>
      </c>
      <c r="L405" s="87" t="s">
        <v>928</v>
      </c>
      <c r="M405" s="87" t="s">
        <v>911</v>
      </c>
      <c r="N405" s="87" t="s">
        <v>911</v>
      </c>
      <c r="O405" s="87" t="s">
        <v>911</v>
      </c>
      <c r="P405" s="88">
        <f t="shared" si="6"/>
        <v>0.5</v>
      </c>
      <c r="Q405" s="67"/>
      <c r="R405" s="72"/>
      <c r="S405" s="72"/>
      <c r="T405" s="68"/>
      <c r="U405" s="68"/>
      <c r="V405" s="68"/>
      <c r="W405" s="68"/>
      <c r="X405" s="68"/>
      <c r="Y405" s="68"/>
      <c r="Z405" s="68"/>
      <c r="AA405" s="68"/>
      <c r="AB405" s="68"/>
      <c r="AC405" s="68"/>
      <c r="AD405" s="68"/>
      <c r="AE405" s="68"/>
      <c r="AF405" s="68"/>
      <c r="AG405" s="68"/>
      <c r="AH405" s="68"/>
      <c r="AI405" s="68"/>
      <c r="AJ405" s="68"/>
      <c r="AK405" s="68"/>
      <c r="AL405" s="68"/>
      <c r="AM405" s="68"/>
      <c r="AN405" s="68"/>
      <c r="AO405" s="68"/>
      <c r="AP405" s="68"/>
      <c r="AQ405" s="68"/>
      <c r="AR405" s="68"/>
      <c r="AS405" s="68"/>
      <c r="AT405" s="68"/>
      <c r="AU405" s="68"/>
      <c r="AV405" s="68"/>
      <c r="AW405" s="68"/>
    </row>
    <row r="406" spans="1:49" ht="15.75">
      <c r="A406" s="84">
        <v>373</v>
      </c>
      <c r="B406" s="85" t="s">
        <v>262</v>
      </c>
      <c r="C406" s="85" t="s">
        <v>259</v>
      </c>
      <c r="D406" s="85" t="s">
        <v>1729</v>
      </c>
      <c r="E406" s="85" t="s">
        <v>1535</v>
      </c>
      <c r="F406" s="85" t="s">
        <v>26</v>
      </c>
      <c r="G406" s="85" t="s">
        <v>1730</v>
      </c>
      <c r="H406" s="85" t="s">
        <v>1018</v>
      </c>
      <c r="I406" s="86" t="s">
        <v>4211</v>
      </c>
      <c r="J406" s="84">
        <v>1</v>
      </c>
      <c r="K406" s="84">
        <v>1</v>
      </c>
      <c r="L406" s="87" t="s">
        <v>928</v>
      </c>
      <c r="M406" s="87" t="s">
        <v>911</v>
      </c>
      <c r="N406" s="87" t="s">
        <v>911</v>
      </c>
      <c r="O406" s="87" t="s">
        <v>911</v>
      </c>
      <c r="P406" s="88">
        <f t="shared" si="6"/>
        <v>0.5</v>
      </c>
      <c r="Q406" s="67"/>
      <c r="R406" s="67"/>
      <c r="S406" s="68"/>
      <c r="T406" s="68"/>
      <c r="U406" s="68"/>
      <c r="V406" s="68"/>
      <c r="W406" s="68"/>
      <c r="X406" s="68"/>
      <c r="Y406" s="68"/>
      <c r="Z406" s="68"/>
      <c r="AA406" s="68"/>
      <c r="AB406" s="68"/>
      <c r="AC406" s="68"/>
      <c r="AD406" s="68"/>
      <c r="AE406" s="68"/>
      <c r="AF406" s="68"/>
      <c r="AG406" s="68"/>
      <c r="AH406" s="68"/>
      <c r="AI406" s="68"/>
      <c r="AJ406" s="68"/>
      <c r="AK406" s="68"/>
      <c r="AL406" s="68"/>
      <c r="AM406" s="68"/>
      <c r="AN406" s="68"/>
      <c r="AO406" s="68"/>
      <c r="AP406" s="68"/>
      <c r="AQ406" s="68"/>
      <c r="AR406" s="68"/>
      <c r="AS406" s="68"/>
      <c r="AT406" s="68"/>
      <c r="AU406" s="68"/>
      <c r="AV406" s="68"/>
      <c r="AW406" s="68"/>
    </row>
    <row r="407" spans="1:49" ht="15.75">
      <c r="A407" s="84">
        <v>388</v>
      </c>
      <c r="B407" s="85" t="s">
        <v>497</v>
      </c>
      <c r="C407" s="85" t="s">
        <v>493</v>
      </c>
      <c r="D407" s="85" t="s">
        <v>1731</v>
      </c>
      <c r="E407" s="85" t="s">
        <v>1659</v>
      </c>
      <c r="F407" s="85" t="s">
        <v>66</v>
      </c>
      <c r="G407" s="85" t="s">
        <v>493</v>
      </c>
      <c r="H407" s="85" t="s">
        <v>1018</v>
      </c>
      <c r="I407" s="86" t="s">
        <v>4208</v>
      </c>
      <c r="J407" s="84" t="s">
        <v>985</v>
      </c>
      <c r="K407" s="84">
        <v>1</v>
      </c>
      <c r="L407" s="87" t="s">
        <v>928</v>
      </c>
      <c r="M407" s="87" t="s">
        <v>911</v>
      </c>
      <c r="N407" s="87" t="s">
        <v>911</v>
      </c>
      <c r="O407" s="87" t="s">
        <v>911</v>
      </c>
      <c r="P407" s="88">
        <f t="shared" si="6"/>
        <v>0.5</v>
      </c>
      <c r="Q407" s="67"/>
      <c r="R407" s="67"/>
      <c r="S407" s="68"/>
      <c r="T407" s="68"/>
      <c r="U407" s="68"/>
      <c r="V407" s="68"/>
      <c r="W407" s="68"/>
      <c r="X407" s="68"/>
      <c r="Y407" s="68"/>
      <c r="Z407" s="68"/>
      <c r="AA407" s="68"/>
      <c r="AB407" s="68"/>
      <c r="AC407" s="68"/>
      <c r="AD407" s="68"/>
      <c r="AE407" s="68"/>
      <c r="AF407" s="68"/>
      <c r="AG407" s="68"/>
      <c r="AH407" s="68"/>
      <c r="AI407" s="68"/>
      <c r="AJ407" s="68"/>
      <c r="AK407" s="68"/>
      <c r="AL407" s="68"/>
      <c r="AM407" s="68"/>
      <c r="AN407" s="68"/>
      <c r="AO407" s="68"/>
      <c r="AP407" s="68"/>
      <c r="AQ407" s="68"/>
      <c r="AR407" s="68"/>
      <c r="AS407" s="68"/>
      <c r="AT407" s="68"/>
      <c r="AU407" s="68"/>
      <c r="AV407" s="68"/>
      <c r="AW407" s="68"/>
    </row>
    <row r="408" spans="1:49" ht="15.75">
      <c r="A408" s="84">
        <v>402</v>
      </c>
      <c r="B408" s="85" t="s">
        <v>1732</v>
      </c>
      <c r="C408" s="85" t="s">
        <v>693</v>
      </c>
      <c r="D408" s="85" t="s">
        <v>1733</v>
      </c>
      <c r="E408" s="85" t="s">
        <v>1535</v>
      </c>
      <c r="F408" s="85" t="s">
        <v>26</v>
      </c>
      <c r="G408" s="85" t="s">
        <v>1734</v>
      </c>
      <c r="H408" s="85" t="s">
        <v>1018</v>
      </c>
      <c r="I408" s="86" t="s">
        <v>4212</v>
      </c>
      <c r="J408" s="84">
        <v>1</v>
      </c>
      <c r="K408" s="84">
        <v>1</v>
      </c>
      <c r="L408" s="87" t="s">
        <v>928</v>
      </c>
      <c r="M408" s="87" t="s">
        <v>911</v>
      </c>
      <c r="N408" s="87" t="s">
        <v>911</v>
      </c>
      <c r="O408" s="87" t="s">
        <v>911</v>
      </c>
      <c r="P408" s="88">
        <f t="shared" si="6"/>
        <v>0.5</v>
      </c>
      <c r="Q408" s="68"/>
      <c r="R408" s="67"/>
      <c r="S408" s="68"/>
      <c r="T408" s="68"/>
      <c r="U408" s="68"/>
      <c r="V408" s="68"/>
      <c r="W408" s="68"/>
      <c r="X408" s="68"/>
      <c r="Y408" s="68"/>
      <c r="Z408" s="68"/>
      <c r="AA408" s="68"/>
      <c r="AB408" s="68"/>
      <c r="AC408" s="68"/>
      <c r="AD408" s="68"/>
      <c r="AE408" s="68"/>
      <c r="AF408" s="68"/>
      <c r="AG408" s="68"/>
      <c r="AH408" s="68"/>
      <c r="AI408" s="68"/>
      <c r="AJ408" s="68"/>
      <c r="AK408" s="68"/>
      <c r="AL408" s="68"/>
      <c r="AM408" s="68"/>
      <c r="AN408" s="68"/>
      <c r="AO408" s="68"/>
      <c r="AP408" s="68"/>
      <c r="AQ408" s="68"/>
      <c r="AR408" s="68"/>
      <c r="AS408" s="68"/>
      <c r="AT408" s="68"/>
      <c r="AU408" s="68"/>
      <c r="AV408" s="68"/>
      <c r="AW408" s="68"/>
    </row>
    <row r="409" spans="1:49" ht="15.75">
      <c r="A409" s="84">
        <v>413</v>
      </c>
      <c r="B409" s="85" t="s">
        <v>1735</v>
      </c>
      <c r="C409" s="85" t="s">
        <v>1736</v>
      </c>
      <c r="D409" s="85" t="s">
        <v>1187</v>
      </c>
      <c r="E409" s="85" t="s">
        <v>1737</v>
      </c>
      <c r="F409" s="85" t="s">
        <v>12</v>
      </c>
      <c r="G409" s="85" t="s">
        <v>1736</v>
      </c>
      <c r="H409" s="85" t="s">
        <v>1022</v>
      </c>
      <c r="I409" s="87" t="s">
        <v>1002</v>
      </c>
      <c r="J409" s="84" t="s">
        <v>963</v>
      </c>
      <c r="K409" s="84">
        <v>1</v>
      </c>
      <c r="L409" s="87" t="s">
        <v>928</v>
      </c>
      <c r="M409" s="87" t="s">
        <v>911</v>
      </c>
      <c r="N409" s="87" t="s">
        <v>911</v>
      </c>
      <c r="O409" s="87" t="s">
        <v>911</v>
      </c>
      <c r="P409" s="88">
        <f t="shared" si="6"/>
        <v>0.5</v>
      </c>
      <c r="Q409" s="68"/>
      <c r="R409" s="67"/>
      <c r="S409" s="68"/>
      <c r="T409" s="68"/>
      <c r="U409" s="68"/>
      <c r="V409" s="68"/>
      <c r="W409" s="68"/>
      <c r="X409" s="68"/>
      <c r="Y409" s="68"/>
      <c r="Z409" s="68"/>
      <c r="AA409" s="68"/>
      <c r="AB409" s="68"/>
      <c r="AC409" s="68"/>
      <c r="AD409" s="68"/>
      <c r="AE409" s="68"/>
      <c r="AF409" s="68"/>
      <c r="AG409" s="68"/>
      <c r="AH409" s="68"/>
      <c r="AI409" s="68"/>
      <c r="AJ409" s="68"/>
      <c r="AK409" s="68"/>
      <c r="AL409" s="68"/>
      <c r="AM409" s="68"/>
      <c r="AN409" s="68"/>
      <c r="AO409" s="68"/>
      <c r="AP409" s="68"/>
      <c r="AQ409" s="68"/>
      <c r="AR409" s="68"/>
      <c r="AS409" s="68"/>
      <c r="AT409" s="68"/>
      <c r="AU409" s="68"/>
      <c r="AV409" s="68"/>
      <c r="AW409" s="68"/>
    </row>
    <row r="410" spans="1:49" ht="15.75">
      <c r="A410" s="84">
        <v>435</v>
      </c>
      <c r="B410" s="85" t="s">
        <v>1738</v>
      </c>
      <c r="C410" s="85" t="s">
        <v>806</v>
      </c>
      <c r="D410" s="85" t="s">
        <v>1739</v>
      </c>
      <c r="E410" s="85" t="s">
        <v>1740</v>
      </c>
      <c r="F410" s="85" t="s">
        <v>58</v>
      </c>
      <c r="G410" s="85" t="s">
        <v>806</v>
      </c>
      <c r="H410" s="85" t="s">
        <v>926</v>
      </c>
      <c r="I410" s="87" t="s">
        <v>1002</v>
      </c>
      <c r="J410" s="84" t="s">
        <v>985</v>
      </c>
      <c r="K410" s="84">
        <v>1</v>
      </c>
      <c r="L410" s="87" t="s">
        <v>911</v>
      </c>
      <c r="M410" s="87" t="s">
        <v>911</v>
      </c>
      <c r="N410" s="87" t="s">
        <v>911</v>
      </c>
      <c r="O410" s="87" t="s">
        <v>928</v>
      </c>
      <c r="P410" s="88">
        <f t="shared" si="6"/>
        <v>0.5</v>
      </c>
      <c r="Q410" s="67"/>
      <c r="R410" s="67"/>
      <c r="S410" s="68"/>
      <c r="T410" s="68"/>
      <c r="U410" s="68"/>
      <c r="V410" s="68"/>
      <c r="W410" s="68"/>
      <c r="X410" s="68"/>
      <c r="Y410" s="68"/>
      <c r="Z410" s="68"/>
      <c r="AA410" s="68"/>
      <c r="AB410" s="68"/>
      <c r="AC410" s="68"/>
      <c r="AD410" s="68"/>
      <c r="AE410" s="68"/>
      <c r="AF410" s="68"/>
      <c r="AG410" s="68"/>
      <c r="AH410" s="68"/>
      <c r="AI410" s="68"/>
      <c r="AJ410" s="68"/>
      <c r="AK410" s="68"/>
      <c r="AL410" s="68"/>
      <c r="AM410" s="68"/>
      <c r="AN410" s="68"/>
      <c r="AO410" s="68"/>
      <c r="AP410" s="68"/>
      <c r="AQ410" s="68"/>
      <c r="AR410" s="68"/>
      <c r="AS410" s="68"/>
      <c r="AT410" s="68"/>
      <c r="AU410" s="68"/>
      <c r="AV410" s="68"/>
      <c r="AW410" s="68"/>
    </row>
    <row r="411" spans="1:49" ht="15.75">
      <c r="A411" s="84">
        <v>436</v>
      </c>
      <c r="B411" s="86" t="s">
        <v>4076</v>
      </c>
      <c r="C411" s="85" t="s">
        <v>597</v>
      </c>
      <c r="D411" s="85" t="s">
        <v>1741</v>
      </c>
      <c r="E411" s="85" t="s">
        <v>932</v>
      </c>
      <c r="F411" s="85" t="s">
        <v>58</v>
      </c>
      <c r="G411" s="85" t="s">
        <v>597</v>
      </c>
      <c r="H411" s="85" t="s">
        <v>1022</v>
      </c>
      <c r="I411" s="86" t="s">
        <v>4192</v>
      </c>
      <c r="J411" s="84">
        <v>1</v>
      </c>
      <c r="K411" s="84">
        <v>1</v>
      </c>
      <c r="L411" s="87" t="s">
        <v>928</v>
      </c>
      <c r="M411" s="87" t="s">
        <v>911</v>
      </c>
      <c r="N411" s="87" t="s">
        <v>911</v>
      </c>
      <c r="O411" s="87" t="s">
        <v>911</v>
      </c>
      <c r="P411" s="88">
        <f t="shared" si="6"/>
        <v>0.5</v>
      </c>
      <c r="Q411" s="67"/>
      <c r="R411" s="67"/>
      <c r="S411" s="68"/>
      <c r="T411" s="68"/>
      <c r="U411" s="68"/>
      <c r="V411" s="68"/>
      <c r="W411" s="68"/>
      <c r="X411" s="68"/>
      <c r="Y411" s="68"/>
      <c r="Z411" s="68"/>
      <c r="AA411" s="68"/>
      <c r="AB411" s="68"/>
      <c r="AC411" s="68"/>
      <c r="AD411" s="68"/>
      <c r="AE411" s="68"/>
      <c r="AF411" s="68"/>
      <c r="AG411" s="68"/>
      <c r="AH411" s="68"/>
      <c r="AI411" s="68"/>
      <c r="AJ411" s="68"/>
      <c r="AK411" s="68"/>
      <c r="AL411" s="68"/>
      <c r="AM411" s="68"/>
      <c r="AN411" s="68"/>
      <c r="AO411" s="68"/>
      <c r="AP411" s="68"/>
      <c r="AQ411" s="68"/>
      <c r="AR411" s="68"/>
      <c r="AS411" s="68"/>
      <c r="AT411" s="68"/>
      <c r="AU411" s="68"/>
      <c r="AV411" s="68"/>
      <c r="AW411" s="68"/>
    </row>
    <row r="412" spans="1:49" ht="15.75">
      <c r="A412" s="84">
        <v>443</v>
      </c>
      <c r="B412" s="85" t="s">
        <v>1742</v>
      </c>
      <c r="C412" s="85" t="s">
        <v>806</v>
      </c>
      <c r="D412" s="85" t="s">
        <v>1197</v>
      </c>
      <c r="E412" s="85" t="s">
        <v>1740</v>
      </c>
      <c r="F412" s="85" t="s">
        <v>58</v>
      </c>
      <c r="G412" s="85" t="s">
        <v>806</v>
      </c>
      <c r="H412" s="85" t="s">
        <v>926</v>
      </c>
      <c r="I412" s="87" t="s">
        <v>1002</v>
      </c>
      <c r="J412" s="84" t="s">
        <v>909</v>
      </c>
      <c r="K412" s="84">
        <v>1</v>
      </c>
      <c r="L412" s="87" t="s">
        <v>911</v>
      </c>
      <c r="M412" s="87" t="s">
        <v>911</v>
      </c>
      <c r="N412" s="87" t="s">
        <v>911</v>
      </c>
      <c r="O412" s="87" t="s">
        <v>928</v>
      </c>
      <c r="P412" s="88">
        <f t="shared" si="6"/>
        <v>0.5</v>
      </c>
      <c r="Q412" s="67"/>
      <c r="R412" s="67"/>
      <c r="S412" s="68"/>
      <c r="T412" s="68"/>
      <c r="U412" s="68"/>
      <c r="V412" s="68"/>
      <c r="W412" s="68"/>
      <c r="X412" s="68"/>
      <c r="Y412" s="68"/>
      <c r="Z412" s="68"/>
      <c r="AA412" s="68"/>
      <c r="AB412" s="68"/>
      <c r="AC412" s="68"/>
      <c r="AD412" s="68"/>
      <c r="AE412" s="68"/>
      <c r="AF412" s="68"/>
      <c r="AG412" s="68"/>
      <c r="AH412" s="68"/>
      <c r="AI412" s="68"/>
      <c r="AJ412" s="68"/>
      <c r="AK412" s="68"/>
      <c r="AL412" s="68"/>
      <c r="AM412" s="68"/>
      <c r="AN412" s="68"/>
      <c r="AO412" s="68"/>
      <c r="AP412" s="68"/>
      <c r="AQ412" s="68"/>
      <c r="AR412" s="68"/>
      <c r="AS412" s="68"/>
      <c r="AT412" s="68"/>
      <c r="AU412" s="68"/>
      <c r="AV412" s="68"/>
      <c r="AW412" s="68"/>
    </row>
    <row r="413" spans="1:49" ht="15.75">
      <c r="A413" s="84">
        <v>446</v>
      </c>
      <c r="B413" s="94" t="s">
        <v>1743</v>
      </c>
      <c r="C413" s="85" t="s">
        <v>826</v>
      </c>
      <c r="D413" s="85" t="s">
        <v>1340</v>
      </c>
      <c r="E413" s="85" t="s">
        <v>1744</v>
      </c>
      <c r="F413" s="85" t="s">
        <v>212</v>
      </c>
      <c r="G413" s="85" t="s">
        <v>826</v>
      </c>
      <c r="H413" s="85" t="s">
        <v>1018</v>
      </c>
      <c r="I413" s="87" t="s">
        <v>1624</v>
      </c>
      <c r="J413" s="84">
        <v>1</v>
      </c>
      <c r="K413" s="84">
        <v>1</v>
      </c>
      <c r="L413" s="87" t="s">
        <v>928</v>
      </c>
      <c r="M413" s="87" t="s">
        <v>911</v>
      </c>
      <c r="N413" s="87" t="s">
        <v>911</v>
      </c>
      <c r="O413" s="87" t="s">
        <v>911</v>
      </c>
      <c r="P413" s="88">
        <f t="shared" si="6"/>
        <v>0.5</v>
      </c>
      <c r="Q413" s="67"/>
      <c r="R413" s="67"/>
      <c r="S413" s="68"/>
      <c r="T413" s="68"/>
      <c r="U413" s="68"/>
      <c r="V413" s="68"/>
      <c r="W413" s="68"/>
      <c r="X413" s="68"/>
      <c r="Y413" s="68"/>
      <c r="Z413" s="68"/>
      <c r="AA413" s="68"/>
      <c r="AB413" s="68"/>
      <c r="AC413" s="68"/>
      <c r="AD413" s="68"/>
      <c r="AE413" s="68"/>
      <c r="AF413" s="68"/>
      <c r="AG413" s="68"/>
      <c r="AH413" s="68"/>
      <c r="AI413" s="68"/>
      <c r="AJ413" s="68"/>
      <c r="AK413" s="68"/>
      <c r="AL413" s="68"/>
      <c r="AM413" s="68"/>
      <c r="AN413" s="68"/>
      <c r="AO413" s="68"/>
      <c r="AP413" s="68"/>
      <c r="AQ413" s="68"/>
      <c r="AR413" s="68"/>
      <c r="AS413" s="68"/>
      <c r="AT413" s="68"/>
      <c r="AU413" s="68"/>
      <c r="AV413" s="68"/>
      <c r="AW413" s="68"/>
    </row>
    <row r="414" spans="1:49" ht="15.75">
      <c r="A414" s="84">
        <v>454</v>
      </c>
      <c r="B414" s="86" t="s">
        <v>4077</v>
      </c>
      <c r="C414" s="85" t="s">
        <v>837</v>
      </c>
      <c r="D414" s="85" t="s">
        <v>1745</v>
      </c>
      <c r="E414" s="94" t="s">
        <v>1746</v>
      </c>
      <c r="F414" s="85" t="s">
        <v>177</v>
      </c>
      <c r="G414" s="85" t="s">
        <v>837</v>
      </c>
      <c r="H414" s="85" t="s">
        <v>1018</v>
      </c>
      <c r="I414" s="86" t="s">
        <v>4219</v>
      </c>
      <c r="J414" s="84">
        <v>1</v>
      </c>
      <c r="K414" s="84">
        <v>1</v>
      </c>
      <c r="L414" s="87" t="s">
        <v>928</v>
      </c>
      <c r="M414" s="87" t="s">
        <v>911</v>
      </c>
      <c r="N414" s="87" t="s">
        <v>911</v>
      </c>
      <c r="O414" s="87" t="s">
        <v>911</v>
      </c>
      <c r="P414" s="88">
        <f t="shared" si="6"/>
        <v>0.5</v>
      </c>
      <c r="Q414" s="67"/>
      <c r="R414" s="67"/>
      <c r="S414" s="68"/>
      <c r="T414" s="68"/>
      <c r="U414" s="68"/>
      <c r="V414" s="68"/>
      <c r="W414" s="68"/>
      <c r="X414" s="68"/>
      <c r="Y414" s="68"/>
      <c r="Z414" s="68"/>
      <c r="AA414" s="68"/>
      <c r="AB414" s="68"/>
      <c r="AC414" s="68"/>
      <c r="AD414" s="68"/>
      <c r="AE414" s="68"/>
      <c r="AF414" s="68"/>
      <c r="AG414" s="68"/>
      <c r="AH414" s="68"/>
      <c r="AI414" s="68"/>
      <c r="AJ414" s="68"/>
      <c r="AK414" s="68"/>
      <c r="AL414" s="68"/>
      <c r="AM414" s="68"/>
      <c r="AN414" s="68"/>
      <c r="AO414" s="68"/>
      <c r="AP414" s="68"/>
      <c r="AQ414" s="68"/>
      <c r="AR414" s="68"/>
      <c r="AS414" s="68"/>
      <c r="AT414" s="68"/>
      <c r="AU414" s="68"/>
      <c r="AV414" s="68"/>
      <c r="AW414" s="68"/>
    </row>
    <row r="415" spans="1:49" ht="15.75">
      <c r="A415" s="84">
        <v>456</v>
      </c>
      <c r="B415" s="85" t="s">
        <v>1747</v>
      </c>
      <c r="C415" s="85" t="s">
        <v>8</v>
      </c>
      <c r="D415" s="85" t="s">
        <v>1748</v>
      </c>
      <c r="E415" s="85" t="s">
        <v>1749</v>
      </c>
      <c r="F415" s="85" t="s">
        <v>6</v>
      </c>
      <c r="G415" s="85" t="s">
        <v>8</v>
      </c>
      <c r="H415" s="85" t="s">
        <v>1018</v>
      </c>
      <c r="I415" s="86" t="s">
        <v>4190</v>
      </c>
      <c r="J415" s="84">
        <v>1</v>
      </c>
      <c r="K415" s="84">
        <v>1</v>
      </c>
      <c r="L415" s="87" t="s">
        <v>928</v>
      </c>
      <c r="M415" s="87" t="s">
        <v>911</v>
      </c>
      <c r="N415" s="87" t="s">
        <v>911</v>
      </c>
      <c r="O415" s="87" t="s">
        <v>911</v>
      </c>
      <c r="P415" s="88">
        <f t="shared" si="6"/>
        <v>0.5</v>
      </c>
      <c r="Q415" s="67"/>
      <c r="R415" s="67"/>
      <c r="S415" s="68"/>
      <c r="T415" s="68"/>
      <c r="U415" s="68"/>
      <c r="V415" s="68"/>
      <c r="W415" s="68"/>
      <c r="X415" s="68"/>
      <c r="Y415" s="68"/>
      <c r="Z415" s="68"/>
      <c r="AA415" s="68"/>
      <c r="AB415" s="68"/>
      <c r="AC415" s="68"/>
      <c r="AD415" s="68"/>
      <c r="AE415" s="68"/>
      <c r="AF415" s="68"/>
      <c r="AG415" s="68"/>
      <c r="AH415" s="68"/>
      <c r="AI415" s="68"/>
      <c r="AJ415" s="68"/>
      <c r="AK415" s="68"/>
      <c r="AL415" s="68"/>
      <c r="AM415" s="68"/>
      <c r="AN415" s="68"/>
      <c r="AO415" s="68"/>
      <c r="AP415" s="68"/>
      <c r="AQ415" s="68"/>
      <c r="AR415" s="68"/>
      <c r="AS415" s="68"/>
      <c r="AT415" s="68"/>
      <c r="AU415" s="68"/>
      <c r="AV415" s="68"/>
      <c r="AW415" s="68"/>
    </row>
    <row r="416" spans="1:49" ht="15.75">
      <c r="A416" s="84">
        <v>460</v>
      </c>
      <c r="B416" s="86" t="s">
        <v>4078</v>
      </c>
      <c r="C416" s="85" t="s">
        <v>597</v>
      </c>
      <c r="D416" s="85" t="s">
        <v>1750</v>
      </c>
      <c r="E416" s="85" t="s">
        <v>1751</v>
      </c>
      <c r="F416" s="85" t="s">
        <v>58</v>
      </c>
      <c r="G416" s="85" t="s">
        <v>597</v>
      </c>
      <c r="H416" s="85" t="s">
        <v>1022</v>
      </c>
      <c r="I416" s="86" t="s">
        <v>4192</v>
      </c>
      <c r="J416" s="84" t="s">
        <v>963</v>
      </c>
      <c r="K416" s="84">
        <v>1</v>
      </c>
      <c r="L416" s="87" t="s">
        <v>928</v>
      </c>
      <c r="M416" s="87" t="s">
        <v>911</v>
      </c>
      <c r="N416" s="87" t="s">
        <v>911</v>
      </c>
      <c r="O416" s="87" t="s">
        <v>911</v>
      </c>
      <c r="P416" s="88">
        <f t="shared" si="6"/>
        <v>0.5</v>
      </c>
      <c r="Q416" s="67"/>
      <c r="R416" s="67"/>
      <c r="S416" s="68"/>
      <c r="T416" s="68"/>
      <c r="U416" s="68"/>
      <c r="V416" s="68"/>
      <c r="W416" s="68"/>
      <c r="X416" s="68"/>
      <c r="Y416" s="68"/>
      <c r="Z416" s="68"/>
      <c r="AA416" s="68"/>
      <c r="AB416" s="68"/>
      <c r="AC416" s="68"/>
      <c r="AD416" s="68"/>
      <c r="AE416" s="68"/>
      <c r="AF416" s="68"/>
      <c r="AG416" s="68"/>
      <c r="AH416" s="68"/>
      <c r="AI416" s="68"/>
      <c r="AJ416" s="68"/>
      <c r="AK416" s="68"/>
      <c r="AL416" s="68"/>
      <c r="AM416" s="68"/>
      <c r="AN416" s="68"/>
      <c r="AO416" s="68"/>
      <c r="AP416" s="68"/>
      <c r="AQ416" s="68"/>
      <c r="AR416" s="68"/>
      <c r="AS416" s="68"/>
      <c r="AT416" s="68"/>
      <c r="AU416" s="68"/>
      <c r="AV416" s="68"/>
      <c r="AW416" s="68"/>
    </row>
    <row r="417" spans="1:49" ht="15.75">
      <c r="A417" s="84">
        <v>467</v>
      </c>
      <c r="B417" s="85" t="s">
        <v>1752</v>
      </c>
      <c r="C417" s="85" t="s">
        <v>1753</v>
      </c>
      <c r="D417" s="85" t="s">
        <v>1754</v>
      </c>
      <c r="E417" s="85" t="s">
        <v>1755</v>
      </c>
      <c r="F417" s="85" t="s">
        <v>16</v>
      </c>
      <c r="G417" s="85" t="s">
        <v>1753</v>
      </c>
      <c r="H417" s="85" t="s">
        <v>926</v>
      </c>
      <c r="I417" s="87" t="s">
        <v>1002</v>
      </c>
      <c r="J417" s="84" t="s">
        <v>909</v>
      </c>
      <c r="K417" s="84">
        <v>1</v>
      </c>
      <c r="L417" s="87" t="s">
        <v>911</v>
      </c>
      <c r="M417" s="87" t="s">
        <v>911</v>
      </c>
      <c r="N417" s="87" t="s">
        <v>911</v>
      </c>
      <c r="O417" s="87" t="s">
        <v>928</v>
      </c>
      <c r="P417" s="88">
        <f t="shared" si="6"/>
        <v>0.5</v>
      </c>
      <c r="Q417" s="68"/>
      <c r="R417" s="67"/>
      <c r="S417" s="68"/>
      <c r="T417" s="68"/>
      <c r="U417" s="68"/>
      <c r="V417" s="68"/>
      <c r="W417" s="68"/>
      <c r="X417" s="68"/>
      <c r="Y417" s="68"/>
      <c r="Z417" s="68"/>
      <c r="AA417" s="68"/>
      <c r="AB417" s="68"/>
      <c r="AC417" s="68"/>
      <c r="AD417" s="68"/>
      <c r="AE417" s="68"/>
      <c r="AF417" s="68"/>
      <c r="AG417" s="68"/>
      <c r="AH417" s="68"/>
      <c r="AI417" s="68"/>
      <c r="AJ417" s="68"/>
      <c r="AK417" s="68"/>
      <c r="AL417" s="68"/>
      <c r="AM417" s="68"/>
      <c r="AN417" s="68"/>
      <c r="AO417" s="68"/>
      <c r="AP417" s="68"/>
      <c r="AQ417" s="68"/>
      <c r="AR417" s="68"/>
      <c r="AS417" s="68"/>
      <c r="AT417" s="68"/>
      <c r="AU417" s="68"/>
      <c r="AV417" s="68"/>
      <c r="AW417" s="68"/>
    </row>
    <row r="418" spans="1:49" ht="15.75">
      <c r="A418" s="84">
        <v>510</v>
      </c>
      <c r="B418" s="86" t="s">
        <v>4079</v>
      </c>
      <c r="C418" s="85" t="s">
        <v>837</v>
      </c>
      <c r="D418" s="85" t="s">
        <v>1534</v>
      </c>
      <c r="E418" s="85" t="s">
        <v>1756</v>
      </c>
      <c r="F418" s="85" t="s">
        <v>177</v>
      </c>
      <c r="G418" s="85" t="s">
        <v>837</v>
      </c>
      <c r="H418" s="85" t="s">
        <v>1018</v>
      </c>
      <c r="I418" s="86" t="s">
        <v>4220</v>
      </c>
      <c r="J418" s="84">
        <v>1</v>
      </c>
      <c r="K418" s="84">
        <v>1</v>
      </c>
      <c r="L418" s="87" t="s">
        <v>928</v>
      </c>
      <c r="M418" s="87" t="s">
        <v>911</v>
      </c>
      <c r="N418" s="87" t="s">
        <v>911</v>
      </c>
      <c r="O418" s="87" t="s">
        <v>911</v>
      </c>
      <c r="P418" s="88">
        <f t="shared" si="6"/>
        <v>0.5</v>
      </c>
      <c r="Q418" s="68"/>
      <c r="R418" s="67"/>
      <c r="S418" s="68"/>
      <c r="T418" s="68"/>
      <c r="U418" s="68"/>
      <c r="V418" s="68"/>
      <c r="W418" s="68"/>
      <c r="X418" s="68"/>
      <c r="Y418" s="68"/>
      <c r="Z418" s="68"/>
      <c r="AA418" s="68"/>
      <c r="AB418" s="68"/>
      <c r="AC418" s="68"/>
      <c r="AD418" s="68"/>
      <c r="AE418" s="68"/>
      <c r="AF418" s="68"/>
      <c r="AG418" s="68"/>
      <c r="AH418" s="68"/>
      <c r="AI418" s="68"/>
      <c r="AJ418" s="68"/>
      <c r="AK418" s="68"/>
      <c r="AL418" s="68"/>
      <c r="AM418" s="68"/>
      <c r="AN418" s="68"/>
      <c r="AO418" s="68"/>
      <c r="AP418" s="68"/>
      <c r="AQ418" s="68"/>
      <c r="AR418" s="68"/>
      <c r="AS418" s="68"/>
      <c r="AT418" s="68"/>
      <c r="AU418" s="68"/>
      <c r="AV418" s="68"/>
      <c r="AW418" s="68"/>
    </row>
    <row r="419" spans="1:49" ht="15.75">
      <c r="A419" s="84">
        <v>573</v>
      </c>
      <c r="B419" s="90" t="s">
        <v>1757</v>
      </c>
      <c r="C419" s="90" t="s">
        <v>590</v>
      </c>
      <c r="D419" s="91">
        <v>44160</v>
      </c>
      <c r="E419" s="90" t="s">
        <v>1758</v>
      </c>
      <c r="F419" s="90" t="s">
        <v>6</v>
      </c>
      <c r="G419" s="90" t="s">
        <v>590</v>
      </c>
      <c r="H419" s="90" t="s">
        <v>1018</v>
      </c>
      <c r="I419" s="89" t="s">
        <v>4197</v>
      </c>
      <c r="J419" s="84" t="s">
        <v>1759</v>
      </c>
      <c r="K419" s="84">
        <v>1</v>
      </c>
      <c r="L419" s="92">
        <v>0.5</v>
      </c>
      <c r="M419" s="92">
        <v>1</v>
      </c>
      <c r="N419" s="92">
        <v>1</v>
      </c>
      <c r="O419" s="92">
        <v>1</v>
      </c>
      <c r="P419" s="88">
        <f t="shared" si="6"/>
        <v>0.5</v>
      </c>
      <c r="Q419" s="68"/>
      <c r="R419" s="67"/>
      <c r="S419" s="68"/>
      <c r="T419" s="68"/>
      <c r="U419" s="68"/>
      <c r="V419" s="68"/>
      <c r="W419" s="68"/>
      <c r="X419" s="68"/>
      <c r="Y419" s="68"/>
      <c r="Z419" s="68"/>
      <c r="AA419" s="68"/>
      <c r="AB419" s="68"/>
      <c r="AC419" s="68"/>
      <c r="AD419" s="68"/>
      <c r="AE419" s="68"/>
      <c r="AF419" s="68"/>
      <c r="AG419" s="68"/>
      <c r="AH419" s="68"/>
      <c r="AI419" s="68"/>
      <c r="AJ419" s="68"/>
      <c r="AK419" s="68"/>
      <c r="AL419" s="68"/>
      <c r="AM419" s="68"/>
      <c r="AN419" s="68"/>
      <c r="AO419" s="68"/>
      <c r="AP419" s="68"/>
      <c r="AQ419" s="68"/>
      <c r="AR419" s="68"/>
      <c r="AS419" s="68"/>
      <c r="AT419" s="68"/>
      <c r="AU419" s="68"/>
      <c r="AV419" s="68"/>
      <c r="AW419" s="68"/>
    </row>
    <row r="420" spans="1:49" ht="15.75">
      <c r="A420" s="84">
        <v>583</v>
      </c>
      <c r="B420" s="89" t="s">
        <v>4080</v>
      </c>
      <c r="C420" s="90" t="s">
        <v>732</v>
      </c>
      <c r="D420" s="91">
        <v>44140</v>
      </c>
      <c r="E420" s="89" t="s">
        <v>4081</v>
      </c>
      <c r="F420" s="90" t="s">
        <v>6</v>
      </c>
      <c r="G420" s="90" t="s">
        <v>732</v>
      </c>
      <c r="H420" s="90" t="s">
        <v>1018</v>
      </c>
      <c r="I420" s="89" t="s">
        <v>4185</v>
      </c>
      <c r="J420" s="84" t="s">
        <v>918</v>
      </c>
      <c r="K420" s="84">
        <v>1</v>
      </c>
      <c r="L420" s="92">
        <v>0.5</v>
      </c>
      <c r="M420" s="92">
        <v>1</v>
      </c>
      <c r="N420" s="92">
        <v>1</v>
      </c>
      <c r="O420" s="92">
        <v>1</v>
      </c>
      <c r="P420" s="88">
        <f t="shared" si="6"/>
        <v>0.5</v>
      </c>
      <c r="Q420" s="68"/>
      <c r="R420" s="67"/>
      <c r="S420" s="68"/>
      <c r="T420" s="68"/>
      <c r="U420" s="68"/>
      <c r="V420" s="68"/>
      <c r="W420" s="68"/>
      <c r="X420" s="68"/>
      <c r="Y420" s="68"/>
      <c r="Z420" s="68"/>
      <c r="AA420" s="68"/>
      <c r="AB420" s="68"/>
      <c r="AC420" s="68"/>
      <c r="AD420" s="68"/>
      <c r="AE420" s="68"/>
      <c r="AF420" s="68"/>
      <c r="AG420" s="68"/>
      <c r="AH420" s="68"/>
      <c r="AI420" s="68"/>
      <c r="AJ420" s="68"/>
      <c r="AK420" s="68"/>
      <c r="AL420" s="68"/>
      <c r="AM420" s="68"/>
      <c r="AN420" s="68"/>
      <c r="AO420" s="68"/>
      <c r="AP420" s="68"/>
      <c r="AQ420" s="68"/>
      <c r="AR420" s="68"/>
      <c r="AS420" s="68"/>
      <c r="AT420" s="68"/>
      <c r="AU420" s="68"/>
      <c r="AV420" s="68"/>
      <c r="AW420" s="68"/>
    </row>
    <row r="421" spans="1:49" ht="15.75">
      <c r="A421" s="84">
        <v>600</v>
      </c>
      <c r="B421" s="89" t="s">
        <v>4221</v>
      </c>
      <c r="C421" s="90" t="s">
        <v>633</v>
      </c>
      <c r="D421" s="91">
        <v>44105</v>
      </c>
      <c r="E421" s="90" t="s">
        <v>974</v>
      </c>
      <c r="F421" s="90" t="s">
        <v>46</v>
      </c>
      <c r="G421" s="89" t="s">
        <v>4082</v>
      </c>
      <c r="H421" s="89" t="s">
        <v>3948</v>
      </c>
      <c r="I421" s="89" t="s">
        <v>4193</v>
      </c>
      <c r="J421" s="84">
        <v>1</v>
      </c>
      <c r="K421" s="84">
        <v>1</v>
      </c>
      <c r="L421" s="92">
        <v>0.5</v>
      </c>
      <c r="M421" s="92">
        <v>1</v>
      </c>
      <c r="N421" s="92">
        <v>1</v>
      </c>
      <c r="O421" s="92">
        <v>1</v>
      </c>
      <c r="P421" s="88">
        <f t="shared" si="6"/>
        <v>0.5</v>
      </c>
      <c r="Q421" s="67"/>
      <c r="R421" s="67"/>
      <c r="S421" s="68"/>
      <c r="T421" s="68"/>
      <c r="U421" s="68"/>
      <c r="V421" s="68"/>
      <c r="W421" s="68"/>
      <c r="X421" s="68"/>
      <c r="Y421" s="68"/>
      <c r="Z421" s="68"/>
      <c r="AA421" s="68"/>
      <c r="AB421" s="68"/>
      <c r="AC421" s="68"/>
      <c r="AD421" s="68"/>
      <c r="AE421" s="68"/>
      <c r="AF421" s="68"/>
      <c r="AG421" s="68"/>
      <c r="AH421" s="68"/>
      <c r="AI421" s="68"/>
      <c r="AJ421" s="68"/>
      <c r="AK421" s="68"/>
      <c r="AL421" s="68"/>
      <c r="AM421" s="68"/>
      <c r="AN421" s="68"/>
      <c r="AO421" s="68"/>
      <c r="AP421" s="68"/>
      <c r="AQ421" s="68"/>
      <c r="AR421" s="68"/>
      <c r="AS421" s="68"/>
      <c r="AT421" s="68"/>
      <c r="AU421" s="68"/>
      <c r="AV421" s="68"/>
      <c r="AW421" s="68"/>
    </row>
    <row r="422" spans="1:49" ht="15.75">
      <c r="A422" s="84">
        <v>624</v>
      </c>
      <c r="B422" s="89" t="s">
        <v>4083</v>
      </c>
      <c r="C422" s="90" t="s">
        <v>1760</v>
      </c>
      <c r="D422" s="91">
        <v>44058</v>
      </c>
      <c r="E422" s="90" t="s">
        <v>1761</v>
      </c>
      <c r="F422" s="90" t="s">
        <v>121</v>
      </c>
      <c r="G422" s="90" t="s">
        <v>1760</v>
      </c>
      <c r="H422" s="90" t="s">
        <v>1018</v>
      </c>
      <c r="I422" s="89" t="s">
        <v>4179</v>
      </c>
      <c r="J422" s="84">
        <v>1</v>
      </c>
      <c r="K422" s="84">
        <v>1</v>
      </c>
      <c r="L422" s="92">
        <v>0.5</v>
      </c>
      <c r="M422" s="92">
        <v>1</v>
      </c>
      <c r="N422" s="92">
        <v>1</v>
      </c>
      <c r="O422" s="92">
        <v>1</v>
      </c>
      <c r="P422" s="88">
        <f t="shared" si="6"/>
        <v>0.5</v>
      </c>
      <c r="Q422" s="68"/>
      <c r="R422" s="67"/>
      <c r="S422" s="68"/>
      <c r="T422" s="68"/>
      <c r="U422" s="68"/>
      <c r="V422" s="68"/>
      <c r="W422" s="68"/>
      <c r="X422" s="68"/>
      <c r="Y422" s="68"/>
      <c r="Z422" s="68"/>
      <c r="AA422" s="68"/>
      <c r="AB422" s="68"/>
      <c r="AC422" s="68"/>
      <c r="AD422" s="68"/>
      <c r="AE422" s="68"/>
      <c r="AF422" s="68"/>
      <c r="AG422" s="68"/>
      <c r="AH422" s="68"/>
      <c r="AI422" s="68"/>
      <c r="AJ422" s="68"/>
      <c r="AK422" s="68"/>
      <c r="AL422" s="68"/>
      <c r="AM422" s="68"/>
      <c r="AN422" s="68"/>
      <c r="AO422" s="68"/>
      <c r="AP422" s="68"/>
      <c r="AQ422" s="68"/>
      <c r="AR422" s="68"/>
      <c r="AS422" s="68"/>
      <c r="AT422" s="68"/>
      <c r="AU422" s="68"/>
      <c r="AV422" s="68"/>
      <c r="AW422" s="68"/>
    </row>
    <row r="423" spans="1:49" ht="15.75">
      <c r="A423" s="84">
        <v>673</v>
      </c>
      <c r="B423" s="90" t="s">
        <v>1762</v>
      </c>
      <c r="C423" s="90" t="s">
        <v>1640</v>
      </c>
      <c r="D423" s="91">
        <v>43952</v>
      </c>
      <c r="E423" s="90" t="s">
        <v>1763</v>
      </c>
      <c r="F423" s="90" t="s">
        <v>6</v>
      </c>
      <c r="G423" s="89" t="s">
        <v>4084</v>
      </c>
      <c r="H423" s="90" t="s">
        <v>1018</v>
      </c>
      <c r="I423" s="89" t="s">
        <v>4222</v>
      </c>
      <c r="J423" s="84">
        <v>1</v>
      </c>
      <c r="K423" s="84">
        <v>1</v>
      </c>
      <c r="L423" s="92">
        <v>0.5</v>
      </c>
      <c r="M423" s="92">
        <v>1</v>
      </c>
      <c r="N423" s="92">
        <v>1</v>
      </c>
      <c r="O423" s="92">
        <v>1</v>
      </c>
      <c r="P423" s="88">
        <f t="shared" si="6"/>
        <v>0.5</v>
      </c>
      <c r="Q423" s="68"/>
      <c r="R423" s="67"/>
      <c r="S423" s="68"/>
      <c r="T423" s="68"/>
      <c r="U423" s="68"/>
      <c r="V423" s="68"/>
      <c r="W423" s="68"/>
      <c r="X423" s="68"/>
      <c r="Y423" s="68"/>
      <c r="Z423" s="68"/>
      <c r="AA423" s="68"/>
      <c r="AB423" s="68"/>
      <c r="AC423" s="68"/>
      <c r="AD423" s="68"/>
      <c r="AE423" s="68"/>
      <c r="AF423" s="68"/>
      <c r="AG423" s="68"/>
      <c r="AH423" s="68"/>
      <c r="AI423" s="68"/>
      <c r="AJ423" s="68"/>
      <c r="AK423" s="68"/>
      <c r="AL423" s="68"/>
      <c r="AM423" s="68"/>
      <c r="AN423" s="68"/>
      <c r="AO423" s="68"/>
      <c r="AP423" s="68"/>
      <c r="AQ423" s="68"/>
      <c r="AR423" s="68"/>
      <c r="AS423" s="68"/>
      <c r="AT423" s="68"/>
      <c r="AU423" s="68"/>
      <c r="AV423" s="68"/>
      <c r="AW423" s="68"/>
    </row>
    <row r="424" spans="1:49" ht="15.75">
      <c r="A424" s="84">
        <v>678</v>
      </c>
      <c r="B424" s="89" t="s">
        <v>4085</v>
      </c>
      <c r="C424" s="90" t="s">
        <v>1764</v>
      </c>
      <c r="D424" s="91">
        <v>43952</v>
      </c>
      <c r="E424" s="90" t="s">
        <v>1765</v>
      </c>
      <c r="F424" s="90" t="s">
        <v>6</v>
      </c>
      <c r="G424" s="89" t="s">
        <v>4086</v>
      </c>
      <c r="H424" s="89" t="s">
        <v>3948</v>
      </c>
      <c r="I424" s="89" t="s">
        <v>4197</v>
      </c>
      <c r="J424" s="84">
        <v>1</v>
      </c>
      <c r="K424" s="84">
        <v>1</v>
      </c>
      <c r="L424" s="92">
        <v>0.5</v>
      </c>
      <c r="M424" s="92">
        <v>1</v>
      </c>
      <c r="N424" s="92">
        <v>1</v>
      </c>
      <c r="O424" s="92">
        <v>1</v>
      </c>
      <c r="P424" s="88">
        <f t="shared" si="6"/>
        <v>0.5</v>
      </c>
      <c r="Q424" s="68"/>
      <c r="R424" s="67"/>
      <c r="S424" s="68"/>
      <c r="T424" s="68"/>
      <c r="U424" s="68"/>
      <c r="V424" s="68"/>
      <c r="W424" s="68"/>
      <c r="X424" s="68"/>
      <c r="Y424" s="68"/>
      <c r="Z424" s="68"/>
      <c r="AA424" s="68"/>
      <c r="AB424" s="68"/>
      <c r="AC424" s="68"/>
      <c r="AD424" s="68"/>
      <c r="AE424" s="68"/>
      <c r="AF424" s="68"/>
      <c r="AG424" s="68"/>
      <c r="AH424" s="68"/>
      <c r="AI424" s="68"/>
      <c r="AJ424" s="68"/>
      <c r="AK424" s="68"/>
      <c r="AL424" s="68"/>
      <c r="AM424" s="68"/>
      <c r="AN424" s="68"/>
      <c r="AO424" s="68"/>
      <c r="AP424" s="68"/>
      <c r="AQ424" s="68"/>
      <c r="AR424" s="68"/>
      <c r="AS424" s="68"/>
      <c r="AT424" s="68"/>
      <c r="AU424" s="68"/>
      <c r="AV424" s="68"/>
      <c r="AW424" s="68"/>
    </row>
    <row r="425" spans="1:49" ht="15.75">
      <c r="A425" s="84">
        <v>683</v>
      </c>
      <c r="B425" s="90" t="s">
        <v>377</v>
      </c>
      <c r="C425" s="90" t="s">
        <v>376</v>
      </c>
      <c r="D425" s="91">
        <v>43929</v>
      </c>
      <c r="E425" s="90" t="s">
        <v>941</v>
      </c>
      <c r="F425" s="90" t="s">
        <v>46</v>
      </c>
      <c r="G425" s="89" t="s">
        <v>4087</v>
      </c>
      <c r="H425" s="89" t="s">
        <v>3948</v>
      </c>
      <c r="I425" s="89" t="s">
        <v>4181</v>
      </c>
      <c r="J425" s="84">
        <v>1</v>
      </c>
      <c r="K425" s="84">
        <v>1</v>
      </c>
      <c r="L425" s="92">
        <v>0.5</v>
      </c>
      <c r="M425" s="92">
        <v>1</v>
      </c>
      <c r="N425" s="92">
        <v>1</v>
      </c>
      <c r="O425" s="92">
        <v>1</v>
      </c>
      <c r="P425" s="88">
        <f t="shared" si="6"/>
        <v>0.5</v>
      </c>
      <c r="Q425" s="68"/>
      <c r="R425" s="67"/>
      <c r="S425" s="68"/>
      <c r="T425" s="68"/>
      <c r="U425" s="68"/>
      <c r="V425" s="68"/>
      <c r="W425" s="68"/>
      <c r="X425" s="68"/>
      <c r="Y425" s="68"/>
      <c r="Z425" s="68"/>
      <c r="AA425" s="68"/>
      <c r="AB425" s="68"/>
      <c r="AC425" s="68"/>
      <c r="AD425" s="68"/>
      <c r="AE425" s="68"/>
      <c r="AF425" s="68"/>
      <c r="AG425" s="68"/>
      <c r="AH425" s="68"/>
      <c r="AI425" s="68"/>
      <c r="AJ425" s="68"/>
      <c r="AK425" s="68"/>
      <c r="AL425" s="68"/>
      <c r="AM425" s="68"/>
      <c r="AN425" s="68"/>
      <c r="AO425" s="68"/>
      <c r="AP425" s="68"/>
      <c r="AQ425" s="68"/>
      <c r="AR425" s="68"/>
      <c r="AS425" s="68"/>
      <c r="AT425" s="68"/>
      <c r="AU425" s="68"/>
      <c r="AV425" s="68"/>
      <c r="AW425" s="68"/>
    </row>
    <row r="426" spans="1:49" ht="15.75">
      <c r="A426" s="84">
        <v>707</v>
      </c>
      <c r="B426" s="90" t="s">
        <v>1766</v>
      </c>
      <c r="C426" s="90" t="s">
        <v>1640</v>
      </c>
      <c r="D426" s="91">
        <v>43860</v>
      </c>
      <c r="E426" s="90" t="s">
        <v>1767</v>
      </c>
      <c r="F426" s="90" t="s">
        <v>6</v>
      </c>
      <c r="G426" s="89" t="s">
        <v>4088</v>
      </c>
      <c r="H426" s="90" t="s">
        <v>1018</v>
      </c>
      <c r="I426" s="89" t="s">
        <v>4197</v>
      </c>
      <c r="J426" s="84">
        <v>1</v>
      </c>
      <c r="K426" s="84">
        <v>1</v>
      </c>
      <c r="L426" s="92">
        <v>0.5</v>
      </c>
      <c r="M426" s="92">
        <v>1</v>
      </c>
      <c r="N426" s="92">
        <v>1</v>
      </c>
      <c r="O426" s="92">
        <v>1</v>
      </c>
      <c r="P426" s="88">
        <f t="shared" si="6"/>
        <v>0.5</v>
      </c>
      <c r="Q426" s="67"/>
      <c r="R426" s="67"/>
      <c r="S426" s="68"/>
      <c r="T426" s="68"/>
      <c r="U426" s="68"/>
      <c r="V426" s="68"/>
      <c r="W426" s="68"/>
      <c r="X426" s="68"/>
      <c r="Y426" s="68"/>
      <c r="Z426" s="68"/>
      <c r="AA426" s="68"/>
      <c r="AB426" s="68"/>
      <c r="AC426" s="68"/>
      <c r="AD426" s="68"/>
      <c r="AE426" s="68"/>
      <c r="AF426" s="68"/>
      <c r="AG426" s="68"/>
      <c r="AH426" s="68"/>
      <c r="AI426" s="68"/>
      <c r="AJ426" s="68"/>
      <c r="AK426" s="68"/>
      <c r="AL426" s="68"/>
      <c r="AM426" s="68"/>
      <c r="AN426" s="68"/>
      <c r="AO426" s="68"/>
      <c r="AP426" s="68"/>
      <c r="AQ426" s="68"/>
      <c r="AR426" s="68"/>
      <c r="AS426" s="68"/>
      <c r="AT426" s="68"/>
      <c r="AU426" s="68"/>
      <c r="AV426" s="68"/>
      <c r="AW426" s="68"/>
    </row>
    <row r="427" spans="1:49" ht="15.75">
      <c r="A427" s="84">
        <v>711</v>
      </c>
      <c r="B427" s="89" t="s">
        <v>4089</v>
      </c>
      <c r="C427" s="90" t="s">
        <v>770</v>
      </c>
      <c r="D427" s="91">
        <v>43845</v>
      </c>
      <c r="E427" s="90" t="s">
        <v>1382</v>
      </c>
      <c r="F427" s="90" t="s">
        <v>477</v>
      </c>
      <c r="G427" s="90" t="s">
        <v>770</v>
      </c>
      <c r="H427" s="89" t="s">
        <v>3948</v>
      </c>
      <c r="I427" s="89" t="s">
        <v>4197</v>
      </c>
      <c r="J427" s="84" t="s">
        <v>909</v>
      </c>
      <c r="K427" s="84">
        <v>1</v>
      </c>
      <c r="L427" s="92">
        <v>0.5</v>
      </c>
      <c r="M427" s="92">
        <v>1</v>
      </c>
      <c r="N427" s="92">
        <v>1</v>
      </c>
      <c r="O427" s="92">
        <v>1</v>
      </c>
      <c r="P427" s="88">
        <f t="shared" si="6"/>
        <v>0.5</v>
      </c>
      <c r="Q427" s="67"/>
      <c r="R427" s="72"/>
      <c r="S427" s="68"/>
      <c r="T427" s="68"/>
      <c r="U427" s="68"/>
      <c r="V427" s="68"/>
      <c r="W427" s="68"/>
      <c r="X427" s="68"/>
      <c r="Y427" s="68"/>
      <c r="Z427" s="68"/>
      <c r="AA427" s="68"/>
      <c r="AB427" s="68"/>
      <c r="AC427" s="68"/>
      <c r="AD427" s="68"/>
      <c r="AE427" s="68"/>
      <c r="AF427" s="68"/>
      <c r="AG427" s="68"/>
      <c r="AH427" s="68"/>
      <c r="AI427" s="68"/>
      <c r="AJ427" s="68"/>
      <c r="AK427" s="68"/>
      <c r="AL427" s="68"/>
      <c r="AM427" s="68"/>
      <c r="AN427" s="68"/>
      <c r="AO427" s="68"/>
      <c r="AP427" s="68"/>
      <c r="AQ427" s="68"/>
      <c r="AR427" s="68"/>
      <c r="AS427" s="68"/>
      <c r="AT427" s="68"/>
      <c r="AU427" s="68"/>
      <c r="AV427" s="68"/>
      <c r="AW427" s="68"/>
    </row>
    <row r="428" spans="1:49" ht="15.75">
      <c r="A428" s="84">
        <v>720</v>
      </c>
      <c r="B428" s="89" t="s">
        <v>4090</v>
      </c>
      <c r="C428" s="90" t="s">
        <v>287</v>
      </c>
      <c r="D428" s="91">
        <v>43831</v>
      </c>
      <c r="E428" s="90" t="s">
        <v>1768</v>
      </c>
      <c r="F428" s="90" t="s">
        <v>78</v>
      </c>
      <c r="G428" s="90" t="s">
        <v>287</v>
      </c>
      <c r="H428" s="90" t="s">
        <v>1018</v>
      </c>
      <c r="I428" s="89" t="s">
        <v>4183</v>
      </c>
      <c r="J428" s="84">
        <v>1</v>
      </c>
      <c r="K428" s="84">
        <v>1</v>
      </c>
      <c r="L428" s="92">
        <v>0.5</v>
      </c>
      <c r="M428" s="92">
        <v>1</v>
      </c>
      <c r="N428" s="92">
        <v>1</v>
      </c>
      <c r="O428" s="92">
        <v>1</v>
      </c>
      <c r="P428" s="88">
        <f t="shared" si="6"/>
        <v>0.5</v>
      </c>
      <c r="Q428" s="68"/>
      <c r="R428" s="67"/>
      <c r="S428" s="68"/>
      <c r="T428" s="68"/>
      <c r="U428" s="68"/>
      <c r="V428" s="68"/>
      <c r="W428" s="68"/>
      <c r="X428" s="68"/>
      <c r="Y428" s="68"/>
      <c r="Z428" s="68"/>
      <c r="AA428" s="68"/>
      <c r="AB428" s="68"/>
      <c r="AC428" s="68"/>
      <c r="AD428" s="68"/>
      <c r="AE428" s="68"/>
      <c r="AF428" s="68"/>
      <c r="AG428" s="68"/>
      <c r="AH428" s="68"/>
      <c r="AI428" s="68"/>
      <c r="AJ428" s="68"/>
      <c r="AK428" s="68"/>
      <c r="AL428" s="68"/>
      <c r="AM428" s="68"/>
      <c r="AN428" s="68"/>
      <c r="AO428" s="68"/>
      <c r="AP428" s="68"/>
      <c r="AQ428" s="68"/>
      <c r="AR428" s="68"/>
      <c r="AS428" s="68"/>
      <c r="AT428" s="68"/>
      <c r="AU428" s="68"/>
      <c r="AV428" s="68"/>
      <c r="AW428" s="68"/>
    </row>
    <row r="429" spans="1:49" ht="15.75">
      <c r="A429" s="84">
        <v>747</v>
      </c>
      <c r="B429" s="89" t="s">
        <v>4091</v>
      </c>
      <c r="C429" s="90" t="s">
        <v>718</v>
      </c>
      <c r="D429" s="91">
        <v>43777</v>
      </c>
      <c r="E429" s="90" t="s">
        <v>941</v>
      </c>
      <c r="F429" s="90" t="s">
        <v>46</v>
      </c>
      <c r="G429" s="89" t="s">
        <v>4092</v>
      </c>
      <c r="H429" s="89" t="s">
        <v>3948</v>
      </c>
      <c r="I429" s="89" t="s">
        <v>4181</v>
      </c>
      <c r="J429" s="84" t="s">
        <v>985</v>
      </c>
      <c r="K429" s="84">
        <v>1</v>
      </c>
      <c r="L429" s="92">
        <v>0.5</v>
      </c>
      <c r="M429" s="92">
        <v>1</v>
      </c>
      <c r="N429" s="92">
        <v>1</v>
      </c>
      <c r="O429" s="92">
        <v>1</v>
      </c>
      <c r="P429" s="88">
        <f t="shared" si="6"/>
        <v>0.5</v>
      </c>
      <c r="Q429" s="68"/>
      <c r="R429" s="67"/>
      <c r="S429" s="68"/>
      <c r="T429" s="68"/>
      <c r="U429" s="68"/>
      <c r="V429" s="68"/>
      <c r="W429" s="68"/>
      <c r="X429" s="68"/>
      <c r="Y429" s="68"/>
      <c r="Z429" s="68"/>
      <c r="AA429" s="68"/>
      <c r="AB429" s="68"/>
      <c r="AC429" s="68"/>
      <c r="AD429" s="68"/>
      <c r="AE429" s="68"/>
      <c r="AF429" s="68"/>
      <c r="AG429" s="68"/>
      <c r="AH429" s="68"/>
      <c r="AI429" s="68"/>
      <c r="AJ429" s="68"/>
      <c r="AK429" s="68"/>
      <c r="AL429" s="68"/>
      <c r="AM429" s="68"/>
      <c r="AN429" s="68"/>
      <c r="AO429" s="68"/>
      <c r="AP429" s="68"/>
      <c r="AQ429" s="68"/>
      <c r="AR429" s="68"/>
      <c r="AS429" s="68"/>
      <c r="AT429" s="68"/>
      <c r="AU429" s="68"/>
      <c r="AV429" s="68"/>
      <c r="AW429" s="68"/>
    </row>
    <row r="430" spans="1:49" ht="15.75">
      <c r="A430" s="84">
        <v>753</v>
      </c>
      <c r="B430" s="89" t="s">
        <v>4093</v>
      </c>
      <c r="C430" s="90" t="s">
        <v>739</v>
      </c>
      <c r="D430" s="91">
        <v>43770</v>
      </c>
      <c r="E430" s="90" t="s">
        <v>1769</v>
      </c>
      <c r="F430" s="90" t="s">
        <v>6</v>
      </c>
      <c r="G430" s="89" t="s">
        <v>4094</v>
      </c>
      <c r="H430" s="89" t="s">
        <v>3948</v>
      </c>
      <c r="I430" s="89" t="s">
        <v>4185</v>
      </c>
      <c r="J430" s="84" t="s">
        <v>1770</v>
      </c>
      <c r="K430" s="84">
        <v>1</v>
      </c>
      <c r="L430" s="92">
        <v>0.5</v>
      </c>
      <c r="M430" s="92">
        <v>1</v>
      </c>
      <c r="N430" s="92">
        <v>1</v>
      </c>
      <c r="O430" s="92">
        <v>1</v>
      </c>
      <c r="P430" s="88">
        <f t="shared" si="6"/>
        <v>0.5</v>
      </c>
      <c r="Q430" s="68"/>
      <c r="R430" s="67"/>
      <c r="S430" s="68"/>
      <c r="T430" s="68"/>
      <c r="U430" s="68"/>
      <c r="V430" s="68"/>
      <c r="W430" s="68"/>
      <c r="X430" s="68"/>
      <c r="Y430" s="68"/>
      <c r="Z430" s="68"/>
      <c r="AA430" s="68"/>
      <c r="AB430" s="68"/>
      <c r="AC430" s="68"/>
      <c r="AD430" s="68"/>
      <c r="AE430" s="68"/>
      <c r="AF430" s="68"/>
      <c r="AG430" s="68"/>
      <c r="AH430" s="68"/>
      <c r="AI430" s="68"/>
      <c r="AJ430" s="68"/>
      <c r="AK430" s="68"/>
      <c r="AL430" s="68"/>
      <c r="AM430" s="68"/>
      <c r="AN430" s="68"/>
      <c r="AO430" s="68"/>
      <c r="AP430" s="68"/>
      <c r="AQ430" s="68"/>
      <c r="AR430" s="68"/>
      <c r="AS430" s="68"/>
      <c r="AT430" s="68"/>
      <c r="AU430" s="68"/>
      <c r="AV430" s="68"/>
      <c r="AW430" s="68"/>
    </row>
    <row r="431" spans="1:49" ht="15.75">
      <c r="A431" s="84">
        <v>755</v>
      </c>
      <c r="B431" s="89" t="s">
        <v>4095</v>
      </c>
      <c r="C431" s="90" t="s">
        <v>725</v>
      </c>
      <c r="D431" s="91">
        <v>43770</v>
      </c>
      <c r="E431" s="90" t="s">
        <v>1292</v>
      </c>
      <c r="F431" s="90" t="s">
        <v>6</v>
      </c>
      <c r="G431" s="90" t="s">
        <v>725</v>
      </c>
      <c r="H431" s="90" t="s">
        <v>1018</v>
      </c>
      <c r="I431" s="89" t="s">
        <v>4193</v>
      </c>
      <c r="J431" s="84">
        <v>1</v>
      </c>
      <c r="K431" s="84">
        <v>1</v>
      </c>
      <c r="L431" s="92">
        <v>0.5</v>
      </c>
      <c r="M431" s="92">
        <v>1</v>
      </c>
      <c r="N431" s="92">
        <v>1</v>
      </c>
      <c r="O431" s="92">
        <v>1</v>
      </c>
      <c r="P431" s="88">
        <f t="shared" si="6"/>
        <v>0.5</v>
      </c>
      <c r="Q431" s="68"/>
      <c r="R431" s="67"/>
      <c r="S431" s="68"/>
      <c r="T431" s="68"/>
      <c r="U431" s="68"/>
      <c r="V431" s="68"/>
      <c r="W431" s="68"/>
      <c r="X431" s="68"/>
      <c r="Y431" s="68"/>
      <c r="Z431" s="68"/>
      <c r="AA431" s="68"/>
      <c r="AB431" s="68"/>
      <c r="AC431" s="68"/>
      <c r="AD431" s="68"/>
      <c r="AE431" s="68"/>
      <c r="AF431" s="68"/>
      <c r="AG431" s="68"/>
      <c r="AH431" s="68"/>
      <c r="AI431" s="68"/>
      <c r="AJ431" s="68"/>
      <c r="AK431" s="68"/>
      <c r="AL431" s="68"/>
      <c r="AM431" s="68"/>
      <c r="AN431" s="68"/>
      <c r="AO431" s="68"/>
      <c r="AP431" s="68"/>
      <c r="AQ431" s="68"/>
      <c r="AR431" s="68"/>
      <c r="AS431" s="68"/>
      <c r="AT431" s="68"/>
      <c r="AU431" s="68"/>
      <c r="AV431" s="68"/>
      <c r="AW431" s="68"/>
    </row>
    <row r="432" spans="1:49" ht="15.75">
      <c r="A432" s="84">
        <v>774</v>
      </c>
      <c r="B432" s="89" t="s">
        <v>4096</v>
      </c>
      <c r="C432" s="90" t="s">
        <v>826</v>
      </c>
      <c r="D432" s="91">
        <v>43713</v>
      </c>
      <c r="E432" s="90" t="s">
        <v>1744</v>
      </c>
      <c r="F432" s="90" t="s">
        <v>212</v>
      </c>
      <c r="G432" s="90" t="s">
        <v>826</v>
      </c>
      <c r="H432" s="90" t="s">
        <v>1018</v>
      </c>
      <c r="I432" s="89" t="s">
        <v>4223</v>
      </c>
      <c r="J432" s="84">
        <v>1</v>
      </c>
      <c r="K432" s="84">
        <v>1</v>
      </c>
      <c r="L432" s="92">
        <v>0.5</v>
      </c>
      <c r="M432" s="92">
        <v>1</v>
      </c>
      <c r="N432" s="92">
        <v>1</v>
      </c>
      <c r="O432" s="92">
        <v>1</v>
      </c>
      <c r="P432" s="88">
        <f t="shared" si="6"/>
        <v>0.5</v>
      </c>
      <c r="Q432" s="68"/>
      <c r="R432" s="67"/>
      <c r="S432" s="68"/>
      <c r="T432" s="68"/>
      <c r="U432" s="68"/>
      <c r="V432" s="68"/>
      <c r="W432" s="68"/>
      <c r="X432" s="68"/>
      <c r="Y432" s="68"/>
      <c r="Z432" s="68"/>
      <c r="AA432" s="68"/>
      <c r="AB432" s="68"/>
      <c r="AC432" s="68"/>
      <c r="AD432" s="68"/>
      <c r="AE432" s="68"/>
      <c r="AF432" s="68"/>
      <c r="AG432" s="68"/>
      <c r="AH432" s="68"/>
      <c r="AI432" s="68"/>
      <c r="AJ432" s="68"/>
      <c r="AK432" s="68"/>
      <c r="AL432" s="68"/>
      <c r="AM432" s="68"/>
      <c r="AN432" s="68"/>
      <c r="AO432" s="68"/>
      <c r="AP432" s="68"/>
      <c r="AQ432" s="68"/>
      <c r="AR432" s="68"/>
      <c r="AS432" s="68"/>
      <c r="AT432" s="68"/>
      <c r="AU432" s="68"/>
      <c r="AV432" s="68"/>
      <c r="AW432" s="68"/>
    </row>
    <row r="433" spans="1:49" ht="15.75">
      <c r="A433" s="84">
        <v>779</v>
      </c>
      <c r="B433" s="89" t="s">
        <v>4224</v>
      </c>
      <c r="C433" s="90" t="s">
        <v>1265</v>
      </c>
      <c r="D433" s="91">
        <v>43709</v>
      </c>
      <c r="E433" s="89" t="s">
        <v>4097</v>
      </c>
      <c r="F433" s="90" t="s">
        <v>6</v>
      </c>
      <c r="G433" s="90" t="s">
        <v>1265</v>
      </c>
      <c r="H433" s="90" t="s">
        <v>1018</v>
      </c>
      <c r="I433" s="89" t="s">
        <v>4185</v>
      </c>
      <c r="J433" s="84">
        <v>1</v>
      </c>
      <c r="K433" s="84">
        <v>1</v>
      </c>
      <c r="L433" s="92">
        <v>0.5</v>
      </c>
      <c r="M433" s="92">
        <v>1</v>
      </c>
      <c r="N433" s="92">
        <v>1</v>
      </c>
      <c r="O433" s="92">
        <v>1</v>
      </c>
      <c r="P433" s="88">
        <f t="shared" si="6"/>
        <v>0.5</v>
      </c>
      <c r="Q433" s="68"/>
      <c r="R433" s="67"/>
      <c r="S433" s="68"/>
      <c r="T433" s="68"/>
      <c r="U433" s="68"/>
      <c r="V433" s="68"/>
      <c r="W433" s="68"/>
      <c r="X433" s="68"/>
      <c r="Y433" s="68"/>
      <c r="Z433" s="68"/>
      <c r="AA433" s="68"/>
      <c r="AB433" s="68"/>
      <c r="AC433" s="68"/>
      <c r="AD433" s="68"/>
      <c r="AE433" s="68"/>
      <c r="AF433" s="68"/>
      <c r="AG433" s="68"/>
      <c r="AH433" s="68"/>
      <c r="AI433" s="68"/>
      <c r="AJ433" s="68"/>
      <c r="AK433" s="68"/>
      <c r="AL433" s="68"/>
      <c r="AM433" s="68"/>
      <c r="AN433" s="68"/>
      <c r="AO433" s="68"/>
      <c r="AP433" s="68"/>
      <c r="AQ433" s="68"/>
      <c r="AR433" s="68"/>
      <c r="AS433" s="68"/>
      <c r="AT433" s="68"/>
      <c r="AU433" s="68"/>
      <c r="AV433" s="68"/>
      <c r="AW433" s="68"/>
    </row>
    <row r="434" spans="1:49" ht="15.75">
      <c r="A434" s="84">
        <v>785</v>
      </c>
      <c r="B434" s="89" t="s">
        <v>4098</v>
      </c>
      <c r="C434" s="90" t="s">
        <v>739</v>
      </c>
      <c r="D434" s="91">
        <v>43687</v>
      </c>
      <c r="E434" s="90" t="s">
        <v>1026</v>
      </c>
      <c r="F434" s="90" t="s">
        <v>6</v>
      </c>
      <c r="G434" s="89" t="s">
        <v>4099</v>
      </c>
      <c r="H434" s="89" t="s">
        <v>3948</v>
      </c>
      <c r="I434" s="89" t="s">
        <v>4185</v>
      </c>
      <c r="J434" s="84" t="s">
        <v>918</v>
      </c>
      <c r="K434" s="84">
        <v>1</v>
      </c>
      <c r="L434" s="92">
        <v>0.5</v>
      </c>
      <c r="M434" s="92">
        <v>1</v>
      </c>
      <c r="N434" s="92">
        <v>1</v>
      </c>
      <c r="O434" s="92">
        <v>1</v>
      </c>
      <c r="P434" s="88">
        <f t="shared" si="6"/>
        <v>0.5</v>
      </c>
      <c r="Q434" s="68"/>
      <c r="R434" s="67"/>
      <c r="S434" s="68"/>
      <c r="T434" s="68"/>
      <c r="U434" s="68"/>
      <c r="V434" s="68"/>
      <c r="W434" s="68"/>
      <c r="X434" s="68"/>
      <c r="Y434" s="68"/>
      <c r="Z434" s="68"/>
      <c r="AA434" s="68"/>
      <c r="AB434" s="68"/>
      <c r="AC434" s="68"/>
      <c r="AD434" s="68"/>
      <c r="AE434" s="68"/>
      <c r="AF434" s="68"/>
      <c r="AG434" s="68"/>
      <c r="AH434" s="68"/>
      <c r="AI434" s="68"/>
      <c r="AJ434" s="68"/>
      <c r="AK434" s="68"/>
      <c r="AL434" s="68"/>
      <c r="AM434" s="68"/>
      <c r="AN434" s="68"/>
      <c r="AO434" s="68"/>
      <c r="AP434" s="68"/>
      <c r="AQ434" s="68"/>
      <c r="AR434" s="68"/>
      <c r="AS434" s="68"/>
      <c r="AT434" s="68"/>
      <c r="AU434" s="68"/>
      <c r="AV434" s="68"/>
      <c r="AW434" s="68"/>
    </row>
    <row r="435" spans="1:49" ht="15.75">
      <c r="A435" s="84">
        <v>796</v>
      </c>
      <c r="B435" s="90" t="s">
        <v>1771</v>
      </c>
      <c r="C435" s="90" t="s">
        <v>732</v>
      </c>
      <c r="D435" s="91">
        <v>43671</v>
      </c>
      <c r="E435" s="90" t="s">
        <v>1772</v>
      </c>
      <c r="F435" s="90" t="s">
        <v>6</v>
      </c>
      <c r="G435" s="90" t="s">
        <v>732</v>
      </c>
      <c r="H435" s="89" t="s">
        <v>3948</v>
      </c>
      <c r="I435" s="89" t="s">
        <v>4185</v>
      </c>
      <c r="J435" s="84" t="s">
        <v>985</v>
      </c>
      <c r="K435" s="84">
        <v>1</v>
      </c>
      <c r="L435" s="92">
        <v>0.5</v>
      </c>
      <c r="M435" s="92">
        <v>1</v>
      </c>
      <c r="N435" s="92">
        <v>1</v>
      </c>
      <c r="O435" s="92">
        <v>1</v>
      </c>
      <c r="P435" s="88">
        <f t="shared" si="6"/>
        <v>0.5</v>
      </c>
      <c r="Q435" s="68"/>
      <c r="R435" s="67"/>
      <c r="S435" s="68"/>
      <c r="T435" s="68"/>
      <c r="U435" s="68"/>
      <c r="V435" s="68"/>
      <c r="W435" s="68"/>
      <c r="X435" s="68"/>
      <c r="Y435" s="68"/>
      <c r="Z435" s="68"/>
      <c r="AA435" s="68"/>
      <c r="AB435" s="68"/>
      <c r="AC435" s="68"/>
      <c r="AD435" s="68"/>
      <c r="AE435" s="68"/>
      <c r="AF435" s="68"/>
      <c r="AG435" s="68"/>
      <c r="AH435" s="68"/>
      <c r="AI435" s="68"/>
      <c r="AJ435" s="68"/>
      <c r="AK435" s="68"/>
      <c r="AL435" s="68"/>
      <c r="AM435" s="68"/>
      <c r="AN435" s="68"/>
      <c r="AO435" s="68"/>
      <c r="AP435" s="68"/>
      <c r="AQ435" s="68"/>
      <c r="AR435" s="68"/>
      <c r="AS435" s="68"/>
      <c r="AT435" s="68"/>
      <c r="AU435" s="68"/>
      <c r="AV435" s="68"/>
      <c r="AW435" s="68"/>
    </row>
    <row r="436" spans="1:49" ht="15.75">
      <c r="A436" s="84">
        <v>800</v>
      </c>
      <c r="B436" s="89" t="s">
        <v>4100</v>
      </c>
      <c r="C436" s="90" t="s">
        <v>193</v>
      </c>
      <c r="D436" s="91">
        <v>43656</v>
      </c>
      <c r="E436" s="90" t="s">
        <v>1773</v>
      </c>
      <c r="F436" s="90" t="s">
        <v>58</v>
      </c>
      <c r="G436" s="90" t="s">
        <v>193</v>
      </c>
      <c r="H436" s="89" t="s">
        <v>3948</v>
      </c>
      <c r="I436" s="89" t="s">
        <v>4176</v>
      </c>
      <c r="J436" s="84">
        <v>1</v>
      </c>
      <c r="K436" s="84">
        <v>1</v>
      </c>
      <c r="L436" s="92">
        <v>0.5</v>
      </c>
      <c r="M436" s="92">
        <v>1</v>
      </c>
      <c r="N436" s="92">
        <v>1</v>
      </c>
      <c r="O436" s="92">
        <v>1</v>
      </c>
      <c r="P436" s="88">
        <f t="shared" si="6"/>
        <v>0.5</v>
      </c>
      <c r="Q436" s="67"/>
      <c r="R436" s="67"/>
      <c r="S436" s="68"/>
      <c r="T436" s="68"/>
      <c r="U436" s="68"/>
      <c r="V436" s="68"/>
      <c r="W436" s="68"/>
      <c r="X436" s="68"/>
      <c r="Y436" s="68"/>
      <c r="Z436" s="68"/>
      <c r="AA436" s="68"/>
      <c r="AB436" s="68"/>
      <c r="AC436" s="68"/>
      <c r="AD436" s="68"/>
      <c r="AE436" s="68"/>
      <c r="AF436" s="68"/>
      <c r="AG436" s="68"/>
      <c r="AH436" s="68"/>
      <c r="AI436" s="68"/>
      <c r="AJ436" s="68"/>
      <c r="AK436" s="68"/>
      <c r="AL436" s="68"/>
      <c r="AM436" s="68"/>
      <c r="AN436" s="68"/>
      <c r="AO436" s="68"/>
      <c r="AP436" s="68"/>
      <c r="AQ436" s="68"/>
      <c r="AR436" s="68"/>
      <c r="AS436" s="68"/>
      <c r="AT436" s="68"/>
      <c r="AU436" s="68"/>
      <c r="AV436" s="68"/>
      <c r="AW436" s="68"/>
    </row>
    <row r="437" spans="1:49" ht="15.75">
      <c r="A437" s="84">
        <v>824</v>
      </c>
      <c r="B437" s="89" t="s">
        <v>4101</v>
      </c>
      <c r="C437" s="90" t="s">
        <v>992</v>
      </c>
      <c r="D437" s="91">
        <v>43617</v>
      </c>
      <c r="E437" s="90" t="s">
        <v>1774</v>
      </c>
      <c r="F437" s="90" t="s">
        <v>46</v>
      </c>
      <c r="G437" s="90" t="s">
        <v>992</v>
      </c>
      <c r="H437" s="89" t="s">
        <v>4160</v>
      </c>
      <c r="I437" s="92" t="s">
        <v>1775</v>
      </c>
      <c r="J437" s="84" t="s">
        <v>927</v>
      </c>
      <c r="K437" s="84">
        <v>1</v>
      </c>
      <c r="L437" s="92">
        <v>1</v>
      </c>
      <c r="M437" s="92">
        <v>1</v>
      </c>
      <c r="N437" s="92">
        <v>1</v>
      </c>
      <c r="O437" s="92">
        <v>0.5</v>
      </c>
      <c r="P437" s="88">
        <f t="shared" si="6"/>
        <v>0.5</v>
      </c>
      <c r="Q437" s="67"/>
      <c r="R437" s="67"/>
      <c r="S437" s="68"/>
      <c r="T437" s="68"/>
      <c r="U437" s="68"/>
      <c r="V437" s="68"/>
      <c r="W437" s="68"/>
      <c r="X437" s="68"/>
      <c r="Y437" s="68"/>
      <c r="Z437" s="68"/>
      <c r="AA437" s="68"/>
      <c r="AB437" s="68"/>
      <c r="AC437" s="68"/>
      <c r="AD437" s="68"/>
      <c r="AE437" s="68"/>
      <c r="AF437" s="68"/>
      <c r="AG437" s="68"/>
      <c r="AH437" s="68"/>
      <c r="AI437" s="68"/>
      <c r="AJ437" s="68"/>
      <c r="AK437" s="68"/>
      <c r="AL437" s="68"/>
      <c r="AM437" s="68"/>
      <c r="AN437" s="68"/>
      <c r="AO437" s="68"/>
      <c r="AP437" s="68"/>
      <c r="AQ437" s="68"/>
      <c r="AR437" s="68"/>
      <c r="AS437" s="68"/>
      <c r="AT437" s="68"/>
      <c r="AU437" s="68"/>
      <c r="AV437" s="68"/>
      <c r="AW437" s="68"/>
    </row>
    <row r="438" spans="1:49" ht="15.75">
      <c r="A438" s="84">
        <v>835</v>
      </c>
      <c r="B438" s="89" t="s">
        <v>4102</v>
      </c>
      <c r="C438" s="90" t="s">
        <v>739</v>
      </c>
      <c r="D438" s="91">
        <v>43586</v>
      </c>
      <c r="E438" s="89" t="s">
        <v>4225</v>
      </c>
      <c r="F438" s="90" t="s">
        <v>6</v>
      </c>
      <c r="G438" s="89" t="s">
        <v>4103</v>
      </c>
      <c r="H438" s="89" t="s">
        <v>3948</v>
      </c>
      <c r="I438" s="89" t="s">
        <v>4185</v>
      </c>
      <c r="J438" s="84" t="s">
        <v>927</v>
      </c>
      <c r="K438" s="84">
        <v>1</v>
      </c>
      <c r="L438" s="92">
        <v>0.5</v>
      </c>
      <c r="M438" s="92">
        <v>1</v>
      </c>
      <c r="N438" s="92">
        <v>1</v>
      </c>
      <c r="O438" s="92">
        <v>1</v>
      </c>
      <c r="P438" s="88">
        <f t="shared" si="6"/>
        <v>0.5</v>
      </c>
      <c r="Q438" s="68"/>
      <c r="R438" s="67"/>
      <c r="S438" s="68"/>
      <c r="T438" s="68"/>
      <c r="U438" s="68"/>
      <c r="V438" s="68"/>
      <c r="W438" s="68"/>
      <c r="X438" s="68"/>
      <c r="Y438" s="68"/>
      <c r="Z438" s="68"/>
      <c r="AA438" s="68"/>
      <c r="AB438" s="68"/>
      <c r="AC438" s="68"/>
      <c r="AD438" s="68"/>
      <c r="AE438" s="68"/>
      <c r="AF438" s="68"/>
      <c r="AG438" s="68"/>
      <c r="AH438" s="68"/>
      <c r="AI438" s="68"/>
      <c r="AJ438" s="68"/>
      <c r="AK438" s="68"/>
      <c r="AL438" s="68"/>
      <c r="AM438" s="68"/>
      <c r="AN438" s="68"/>
      <c r="AO438" s="68"/>
      <c r="AP438" s="68"/>
      <c r="AQ438" s="68"/>
      <c r="AR438" s="68"/>
      <c r="AS438" s="68"/>
      <c r="AT438" s="68"/>
      <c r="AU438" s="68"/>
      <c r="AV438" s="68"/>
      <c r="AW438" s="68"/>
    </row>
    <row r="439" spans="1:49" ht="15.75">
      <c r="A439" s="84">
        <v>844</v>
      </c>
      <c r="B439" s="89" t="s">
        <v>4104</v>
      </c>
      <c r="C439" s="90" t="s">
        <v>739</v>
      </c>
      <c r="D439" s="91">
        <v>43556</v>
      </c>
      <c r="E439" s="90" t="s">
        <v>1769</v>
      </c>
      <c r="F439" s="90" t="s">
        <v>6</v>
      </c>
      <c r="G439" s="89" t="s">
        <v>4105</v>
      </c>
      <c r="H439" s="89" t="s">
        <v>3948</v>
      </c>
      <c r="I439" s="89" t="s">
        <v>4185</v>
      </c>
      <c r="J439" s="84" t="s">
        <v>985</v>
      </c>
      <c r="K439" s="84">
        <v>1</v>
      </c>
      <c r="L439" s="92">
        <v>0.5</v>
      </c>
      <c r="M439" s="92">
        <v>1</v>
      </c>
      <c r="N439" s="92">
        <v>1</v>
      </c>
      <c r="O439" s="92">
        <v>1</v>
      </c>
      <c r="P439" s="88">
        <f t="shared" si="6"/>
        <v>0.5</v>
      </c>
      <c r="Q439" s="68"/>
      <c r="R439" s="67"/>
      <c r="S439" s="68"/>
      <c r="T439" s="68"/>
      <c r="U439" s="68"/>
      <c r="V439" s="68"/>
      <c r="W439" s="68"/>
      <c r="X439" s="68"/>
      <c r="Y439" s="68"/>
      <c r="Z439" s="68"/>
      <c r="AA439" s="68"/>
      <c r="AB439" s="68"/>
      <c r="AC439" s="68"/>
      <c r="AD439" s="68"/>
      <c r="AE439" s="68"/>
      <c r="AF439" s="68"/>
      <c r="AG439" s="68"/>
      <c r="AH439" s="68"/>
      <c r="AI439" s="68"/>
      <c r="AJ439" s="68"/>
      <c r="AK439" s="68"/>
      <c r="AL439" s="68"/>
      <c r="AM439" s="68"/>
      <c r="AN439" s="68"/>
      <c r="AO439" s="68"/>
      <c r="AP439" s="68"/>
      <c r="AQ439" s="68"/>
      <c r="AR439" s="68"/>
      <c r="AS439" s="68"/>
      <c r="AT439" s="68"/>
      <c r="AU439" s="68"/>
      <c r="AV439" s="68"/>
      <c r="AW439" s="68"/>
    </row>
    <row r="440" spans="1:49" ht="15.75">
      <c r="A440" s="84">
        <v>880</v>
      </c>
      <c r="B440" s="89" t="s">
        <v>4226</v>
      </c>
      <c r="C440" s="90" t="s">
        <v>725</v>
      </c>
      <c r="D440" s="91">
        <v>43470</v>
      </c>
      <c r="E440" s="90" t="s">
        <v>1776</v>
      </c>
      <c r="F440" s="90" t="s">
        <v>6</v>
      </c>
      <c r="G440" s="90" t="s">
        <v>725</v>
      </c>
      <c r="H440" s="90" t="s">
        <v>1018</v>
      </c>
      <c r="I440" s="89" t="s">
        <v>4197</v>
      </c>
      <c r="J440" s="84">
        <v>1</v>
      </c>
      <c r="K440" s="84">
        <v>1</v>
      </c>
      <c r="L440" s="92">
        <v>0.5</v>
      </c>
      <c r="M440" s="92">
        <v>1</v>
      </c>
      <c r="N440" s="92">
        <v>1</v>
      </c>
      <c r="O440" s="92">
        <v>1</v>
      </c>
      <c r="P440" s="88">
        <f t="shared" si="6"/>
        <v>0.5</v>
      </c>
      <c r="Q440" s="67"/>
      <c r="R440" s="67"/>
      <c r="S440" s="68"/>
      <c r="T440" s="68"/>
      <c r="U440" s="68"/>
      <c r="V440" s="68"/>
      <c r="W440" s="68"/>
      <c r="X440" s="68"/>
      <c r="Y440" s="68"/>
      <c r="Z440" s="68"/>
      <c r="AA440" s="68"/>
      <c r="AB440" s="68"/>
      <c r="AC440" s="68"/>
      <c r="AD440" s="68"/>
      <c r="AE440" s="68"/>
      <c r="AF440" s="68"/>
      <c r="AG440" s="68"/>
      <c r="AH440" s="68"/>
      <c r="AI440" s="68"/>
      <c r="AJ440" s="68"/>
      <c r="AK440" s="68"/>
      <c r="AL440" s="68"/>
      <c r="AM440" s="68"/>
      <c r="AN440" s="68"/>
      <c r="AO440" s="68"/>
      <c r="AP440" s="68"/>
      <c r="AQ440" s="68"/>
      <c r="AR440" s="68"/>
      <c r="AS440" s="68"/>
      <c r="AT440" s="68"/>
      <c r="AU440" s="68"/>
      <c r="AV440" s="68"/>
      <c r="AW440" s="68"/>
    </row>
    <row r="441" spans="1:49" ht="15.75">
      <c r="A441" s="84">
        <v>885</v>
      </c>
      <c r="B441" s="90" t="s">
        <v>1777</v>
      </c>
      <c r="C441" s="90" t="s">
        <v>1577</v>
      </c>
      <c r="D441" s="91">
        <v>43466</v>
      </c>
      <c r="E441" s="90" t="s">
        <v>1578</v>
      </c>
      <c r="F441" s="90" t="s">
        <v>6</v>
      </c>
      <c r="G441" s="90" t="s">
        <v>1577</v>
      </c>
      <c r="H441" s="89" t="s">
        <v>3948</v>
      </c>
      <c r="I441" s="89" t="s">
        <v>4182</v>
      </c>
      <c r="J441" s="84">
        <v>1</v>
      </c>
      <c r="K441" s="84">
        <v>1</v>
      </c>
      <c r="L441" s="92">
        <v>0.5</v>
      </c>
      <c r="M441" s="92">
        <v>1</v>
      </c>
      <c r="N441" s="92">
        <v>1</v>
      </c>
      <c r="O441" s="92">
        <v>1</v>
      </c>
      <c r="P441" s="88">
        <f t="shared" si="6"/>
        <v>0.5</v>
      </c>
      <c r="Q441" s="67"/>
      <c r="R441" s="67"/>
      <c r="S441" s="68"/>
      <c r="T441" s="68"/>
      <c r="U441" s="68"/>
      <c r="V441" s="68"/>
      <c r="W441" s="68"/>
      <c r="X441" s="68"/>
      <c r="Y441" s="68"/>
      <c r="Z441" s="68"/>
      <c r="AA441" s="68"/>
      <c r="AB441" s="68"/>
      <c r="AC441" s="68"/>
      <c r="AD441" s="68"/>
      <c r="AE441" s="68"/>
      <c r="AF441" s="68"/>
      <c r="AG441" s="68"/>
      <c r="AH441" s="68"/>
      <c r="AI441" s="68"/>
      <c r="AJ441" s="68"/>
      <c r="AK441" s="68"/>
      <c r="AL441" s="68"/>
      <c r="AM441" s="68"/>
      <c r="AN441" s="68"/>
      <c r="AO441" s="68"/>
      <c r="AP441" s="68"/>
      <c r="AQ441" s="68"/>
      <c r="AR441" s="68"/>
      <c r="AS441" s="68"/>
      <c r="AT441" s="68"/>
      <c r="AU441" s="68"/>
      <c r="AV441" s="68"/>
      <c r="AW441" s="68"/>
    </row>
    <row r="442" spans="1:49" ht="15.75">
      <c r="A442" s="84">
        <v>887</v>
      </c>
      <c r="B442" s="89" t="s">
        <v>4227</v>
      </c>
      <c r="C442" s="90" t="s">
        <v>93</v>
      </c>
      <c r="D442" s="91">
        <v>43151</v>
      </c>
      <c r="E442" s="90" t="s">
        <v>1778</v>
      </c>
      <c r="F442" s="90" t="s">
        <v>58</v>
      </c>
      <c r="G442" s="90" t="s">
        <v>93</v>
      </c>
      <c r="H442" s="89" t="s">
        <v>3948</v>
      </c>
      <c r="I442" s="89" t="s">
        <v>4228</v>
      </c>
      <c r="J442" s="84">
        <v>1</v>
      </c>
      <c r="K442" s="84">
        <v>1</v>
      </c>
      <c r="L442" s="92">
        <v>0.5</v>
      </c>
      <c r="M442" s="92">
        <v>1</v>
      </c>
      <c r="N442" s="92">
        <v>1</v>
      </c>
      <c r="O442" s="92">
        <v>1</v>
      </c>
      <c r="P442" s="88">
        <f t="shared" si="6"/>
        <v>0.5</v>
      </c>
      <c r="Q442" s="67"/>
      <c r="R442" s="67"/>
      <c r="S442" s="68"/>
      <c r="T442" s="68"/>
      <c r="U442" s="68"/>
      <c r="V442" s="68"/>
      <c r="W442" s="68"/>
      <c r="X442" s="68"/>
      <c r="Y442" s="68"/>
      <c r="Z442" s="68"/>
      <c r="AA442" s="68"/>
      <c r="AB442" s="68"/>
      <c r="AC442" s="68"/>
      <c r="AD442" s="68"/>
      <c r="AE442" s="68"/>
      <c r="AF442" s="68"/>
      <c r="AG442" s="68"/>
      <c r="AH442" s="68"/>
      <c r="AI442" s="68"/>
      <c r="AJ442" s="68"/>
      <c r="AK442" s="68"/>
      <c r="AL442" s="68"/>
      <c r="AM442" s="68"/>
      <c r="AN442" s="68"/>
      <c r="AO442" s="68"/>
      <c r="AP442" s="68"/>
      <c r="AQ442" s="68"/>
      <c r="AR442" s="68"/>
      <c r="AS442" s="68"/>
      <c r="AT442" s="68"/>
      <c r="AU442" s="68"/>
      <c r="AV442" s="68"/>
      <c r="AW442" s="68"/>
    </row>
    <row r="443" spans="1:49" ht="15.75">
      <c r="A443" s="84">
        <v>896</v>
      </c>
      <c r="B443" s="84" t="s">
        <v>181</v>
      </c>
      <c r="C443" s="84" t="s">
        <v>169</v>
      </c>
      <c r="D443" s="84">
        <v>44075</v>
      </c>
      <c r="E443" s="84" t="s">
        <v>1779</v>
      </c>
      <c r="F443" s="84" t="s">
        <v>180</v>
      </c>
      <c r="G443" s="84" t="s">
        <v>169</v>
      </c>
      <c r="H443" s="84" t="s">
        <v>1780</v>
      </c>
      <c r="I443" s="92" t="s">
        <v>1781</v>
      </c>
      <c r="J443" s="84" t="s">
        <v>945</v>
      </c>
      <c r="K443" s="84">
        <v>1</v>
      </c>
      <c r="L443" s="92">
        <v>0.5</v>
      </c>
      <c r="M443" s="92">
        <v>1</v>
      </c>
      <c r="N443" s="92">
        <v>1</v>
      </c>
      <c r="O443" s="92">
        <v>1</v>
      </c>
      <c r="P443" s="88">
        <f t="shared" si="6"/>
        <v>0.5</v>
      </c>
      <c r="Q443" s="67"/>
      <c r="R443" s="67"/>
      <c r="S443" s="68"/>
      <c r="T443" s="68"/>
      <c r="U443" s="68"/>
      <c r="V443" s="68"/>
      <c r="W443" s="68"/>
      <c r="X443" s="68"/>
      <c r="Y443" s="68"/>
      <c r="Z443" s="68"/>
      <c r="AA443" s="68"/>
      <c r="AB443" s="68"/>
      <c r="AC443" s="68"/>
      <c r="AD443" s="68"/>
      <c r="AE443" s="68"/>
      <c r="AF443" s="68"/>
      <c r="AG443" s="68"/>
      <c r="AH443" s="68"/>
      <c r="AI443" s="68"/>
      <c r="AJ443" s="68"/>
      <c r="AK443" s="68"/>
      <c r="AL443" s="68"/>
      <c r="AM443" s="68"/>
      <c r="AN443" s="68"/>
      <c r="AO443" s="68"/>
      <c r="AP443" s="68"/>
      <c r="AQ443" s="68"/>
      <c r="AR443" s="68"/>
      <c r="AS443" s="68"/>
      <c r="AT443" s="68"/>
      <c r="AU443" s="68"/>
      <c r="AV443" s="68"/>
      <c r="AW443" s="68"/>
    </row>
    <row r="444" spans="1:49" ht="15.75">
      <c r="A444" s="84">
        <v>338</v>
      </c>
      <c r="B444" s="85" t="s">
        <v>456</v>
      </c>
      <c r="C444" s="85" t="s">
        <v>454</v>
      </c>
      <c r="D444" s="85" t="s">
        <v>1782</v>
      </c>
      <c r="E444" s="85" t="s">
        <v>1783</v>
      </c>
      <c r="F444" s="85" t="s">
        <v>16</v>
      </c>
      <c r="G444" s="85" t="s">
        <v>454</v>
      </c>
      <c r="H444" s="85" t="s">
        <v>926</v>
      </c>
      <c r="I444" s="87" t="s">
        <v>1002</v>
      </c>
      <c r="J444" s="84">
        <v>1</v>
      </c>
      <c r="K444" s="84">
        <v>1</v>
      </c>
      <c r="L444" s="87" t="s">
        <v>1784</v>
      </c>
      <c r="M444" s="87" t="s">
        <v>911</v>
      </c>
      <c r="N444" s="87" t="s">
        <v>911</v>
      </c>
      <c r="O444" s="87" t="s">
        <v>928</v>
      </c>
      <c r="P444" s="88">
        <f t="shared" si="6"/>
        <v>0.50331938049392999</v>
      </c>
      <c r="Q444" s="67"/>
      <c r="R444" s="72"/>
      <c r="S444" s="68"/>
      <c r="T444" s="68"/>
      <c r="U444" s="68"/>
      <c r="V444" s="68"/>
      <c r="W444" s="68"/>
      <c r="X444" s="68"/>
      <c r="Y444" s="68"/>
      <c r="Z444" s="68"/>
      <c r="AA444" s="68"/>
      <c r="AB444" s="68"/>
      <c r="AC444" s="68"/>
      <c r="AD444" s="68"/>
      <c r="AE444" s="68"/>
      <c r="AF444" s="68"/>
      <c r="AG444" s="68"/>
      <c r="AH444" s="68"/>
      <c r="AI444" s="68"/>
      <c r="AJ444" s="68"/>
      <c r="AK444" s="68"/>
      <c r="AL444" s="68"/>
      <c r="AM444" s="68"/>
      <c r="AN444" s="68"/>
      <c r="AO444" s="68"/>
      <c r="AP444" s="68"/>
      <c r="AQ444" s="68"/>
      <c r="AR444" s="68"/>
      <c r="AS444" s="68"/>
      <c r="AT444" s="68"/>
      <c r="AU444" s="68"/>
      <c r="AV444" s="68"/>
      <c r="AW444" s="68"/>
    </row>
    <row r="445" spans="1:49" ht="15.75">
      <c r="A445" s="84">
        <v>448</v>
      </c>
      <c r="B445" s="85" t="s">
        <v>1785</v>
      </c>
      <c r="C445" s="85" t="s">
        <v>566</v>
      </c>
      <c r="D445" s="85" t="s">
        <v>1786</v>
      </c>
      <c r="E445" s="85" t="s">
        <v>1787</v>
      </c>
      <c r="F445" s="85" t="s">
        <v>16</v>
      </c>
      <c r="G445" s="85" t="s">
        <v>566</v>
      </c>
      <c r="H445" s="85" t="s">
        <v>926</v>
      </c>
      <c r="I445" s="87" t="s">
        <v>1002</v>
      </c>
      <c r="J445" s="84" t="s">
        <v>1224</v>
      </c>
      <c r="K445" s="84">
        <v>1</v>
      </c>
      <c r="L445" s="87" t="s">
        <v>1788</v>
      </c>
      <c r="M445" s="87" t="s">
        <v>911</v>
      </c>
      <c r="N445" s="87" t="s">
        <v>911</v>
      </c>
      <c r="O445" s="87" t="s">
        <v>928</v>
      </c>
      <c r="P445" s="88">
        <f t="shared" si="6"/>
        <v>0.50657178735872499</v>
      </c>
      <c r="Q445" s="67"/>
      <c r="R445" s="67"/>
      <c r="S445" s="68"/>
      <c r="T445" s="68"/>
      <c r="U445" s="68"/>
      <c r="V445" s="68"/>
      <c r="W445" s="68"/>
      <c r="X445" s="68"/>
      <c r="Y445" s="68"/>
      <c r="Z445" s="68"/>
      <c r="AA445" s="68"/>
      <c r="AB445" s="68"/>
      <c r="AC445" s="68"/>
      <c r="AD445" s="68"/>
      <c r="AE445" s="68"/>
      <c r="AF445" s="68"/>
      <c r="AG445" s="68"/>
      <c r="AH445" s="68"/>
      <c r="AI445" s="68"/>
      <c r="AJ445" s="68"/>
      <c r="AK445" s="68"/>
      <c r="AL445" s="68"/>
      <c r="AM445" s="68"/>
      <c r="AN445" s="68"/>
      <c r="AO445" s="68"/>
      <c r="AP445" s="68"/>
      <c r="AQ445" s="68"/>
      <c r="AR445" s="68"/>
      <c r="AS445" s="68"/>
      <c r="AT445" s="68"/>
      <c r="AU445" s="68"/>
      <c r="AV445" s="68"/>
      <c r="AW445" s="68"/>
    </row>
    <row r="446" spans="1:49" ht="15.75">
      <c r="A446" s="84">
        <v>376</v>
      </c>
      <c r="B446" s="85" t="s">
        <v>1789</v>
      </c>
      <c r="C446" s="94" t="s">
        <v>946</v>
      </c>
      <c r="D446" s="85" t="s">
        <v>1790</v>
      </c>
      <c r="E446" s="85" t="s">
        <v>1791</v>
      </c>
      <c r="F446" s="85" t="s">
        <v>16</v>
      </c>
      <c r="G446" s="85" t="s">
        <v>950</v>
      </c>
      <c r="H446" s="94" t="s">
        <v>1288</v>
      </c>
      <c r="I446" s="87" t="s">
        <v>1792</v>
      </c>
      <c r="J446" s="84">
        <v>1</v>
      </c>
      <c r="K446" s="84">
        <v>1</v>
      </c>
      <c r="L446" s="87" t="s">
        <v>1793</v>
      </c>
      <c r="M446" s="87" t="s">
        <v>911</v>
      </c>
      <c r="N446" s="87" t="s">
        <v>911</v>
      </c>
      <c r="O446" s="87" t="s">
        <v>928</v>
      </c>
      <c r="P446" s="88">
        <f t="shared" si="6"/>
        <v>0.518685642528255</v>
      </c>
      <c r="Q446" s="66"/>
      <c r="R446" s="67"/>
      <c r="S446" s="68"/>
      <c r="T446" s="68"/>
      <c r="U446" s="68"/>
      <c r="V446" s="68"/>
      <c r="W446" s="68"/>
      <c r="X446" s="68"/>
      <c r="Y446" s="68"/>
      <c r="Z446" s="68"/>
      <c r="AA446" s="68"/>
      <c r="AB446" s="68"/>
      <c r="AC446" s="68"/>
      <c r="AD446" s="68"/>
      <c r="AE446" s="68"/>
      <c r="AF446" s="68"/>
      <c r="AG446" s="68"/>
      <c r="AH446" s="68"/>
      <c r="AI446" s="68"/>
      <c r="AJ446" s="68"/>
      <c r="AK446" s="68"/>
      <c r="AL446" s="68"/>
      <c r="AM446" s="68"/>
      <c r="AN446" s="68"/>
      <c r="AO446" s="68"/>
      <c r="AP446" s="68"/>
      <c r="AQ446" s="68"/>
      <c r="AR446" s="68"/>
      <c r="AS446" s="68"/>
      <c r="AT446" s="68"/>
      <c r="AU446" s="68"/>
      <c r="AV446" s="68"/>
      <c r="AW446" s="68"/>
    </row>
    <row r="447" spans="1:49" ht="15.75">
      <c r="A447" s="84">
        <v>113</v>
      </c>
      <c r="B447" s="85" t="s">
        <v>479</v>
      </c>
      <c r="C447" s="85" t="s">
        <v>476</v>
      </c>
      <c r="D447" s="85" t="s">
        <v>1794</v>
      </c>
      <c r="E447" s="85" t="s">
        <v>1795</v>
      </c>
      <c r="F447" s="85" t="s">
        <v>477</v>
      </c>
      <c r="G447" s="85" t="s">
        <v>476</v>
      </c>
      <c r="H447" s="85" t="s">
        <v>1022</v>
      </c>
      <c r="I447" s="87" t="s">
        <v>1002</v>
      </c>
      <c r="J447" s="84" t="s">
        <v>1617</v>
      </c>
      <c r="K447" s="84">
        <v>1</v>
      </c>
      <c r="L447" s="87" t="s">
        <v>1796</v>
      </c>
      <c r="M447" s="87" t="s">
        <v>928</v>
      </c>
      <c r="N447" s="87" t="s">
        <v>911</v>
      </c>
      <c r="O447" s="87" t="s">
        <v>911</v>
      </c>
      <c r="P447" s="88">
        <f t="shared" si="6"/>
        <v>0.52005023022185004</v>
      </c>
      <c r="Q447" s="68"/>
      <c r="R447" s="68"/>
      <c r="S447" s="68"/>
      <c r="T447" s="68"/>
      <c r="U447" s="68"/>
      <c r="V447" s="68"/>
      <c r="W447" s="68"/>
      <c r="X447" s="68"/>
      <c r="Y447" s="68"/>
      <c r="Z447" s="68"/>
      <c r="AA447" s="68"/>
      <c r="AB447" s="68"/>
      <c r="AC447" s="68"/>
      <c r="AD447" s="68"/>
      <c r="AE447" s="68"/>
      <c r="AF447" s="68"/>
      <c r="AG447" s="68"/>
      <c r="AH447" s="68"/>
      <c r="AI447" s="68"/>
      <c r="AJ447" s="68"/>
      <c r="AK447" s="68"/>
      <c r="AL447" s="68"/>
      <c r="AM447" s="68"/>
      <c r="AN447" s="68"/>
      <c r="AO447" s="68"/>
      <c r="AP447" s="68"/>
      <c r="AQ447" s="68"/>
      <c r="AR447" s="68"/>
      <c r="AS447" s="68"/>
      <c r="AT447" s="68"/>
      <c r="AU447" s="68"/>
      <c r="AV447" s="68"/>
      <c r="AW447" s="68"/>
    </row>
    <row r="448" spans="1:49" ht="15.75">
      <c r="A448" s="84">
        <v>253</v>
      </c>
      <c r="B448" s="85" t="s">
        <v>1797</v>
      </c>
      <c r="C448" s="85" t="s">
        <v>566</v>
      </c>
      <c r="D448" s="85" t="s">
        <v>1132</v>
      </c>
      <c r="E448" s="85" t="s">
        <v>1798</v>
      </c>
      <c r="F448" s="85" t="s">
        <v>16</v>
      </c>
      <c r="G448" s="85" t="s">
        <v>566</v>
      </c>
      <c r="H448" s="85" t="s">
        <v>926</v>
      </c>
      <c r="I448" s="87" t="s">
        <v>1002</v>
      </c>
      <c r="J448" s="84" t="s">
        <v>963</v>
      </c>
      <c r="K448" s="84">
        <v>1</v>
      </c>
      <c r="L448" s="87" t="s">
        <v>1799</v>
      </c>
      <c r="M448" s="87" t="s">
        <v>911</v>
      </c>
      <c r="N448" s="87" t="s">
        <v>911</v>
      </c>
      <c r="O448" s="87" t="s">
        <v>928</v>
      </c>
      <c r="P448" s="88">
        <f t="shared" si="6"/>
        <v>0.53014650481373005</v>
      </c>
      <c r="Q448" s="68"/>
      <c r="R448" s="68"/>
      <c r="S448" s="68"/>
      <c r="T448" s="68"/>
      <c r="U448" s="68"/>
      <c r="V448" s="68"/>
      <c r="W448" s="68"/>
      <c r="X448" s="68"/>
      <c r="Y448" s="68"/>
      <c r="Z448" s="68"/>
      <c r="AA448" s="68"/>
      <c r="AB448" s="68"/>
      <c r="AC448" s="68"/>
      <c r="AD448" s="68"/>
      <c r="AE448" s="68"/>
      <c r="AF448" s="68"/>
      <c r="AG448" s="68"/>
      <c r="AH448" s="68"/>
      <c r="AI448" s="68"/>
      <c r="AJ448" s="68"/>
      <c r="AK448" s="68"/>
      <c r="AL448" s="68"/>
      <c r="AM448" s="68"/>
      <c r="AN448" s="68"/>
      <c r="AO448" s="68"/>
      <c r="AP448" s="68"/>
      <c r="AQ448" s="68"/>
      <c r="AR448" s="68"/>
      <c r="AS448" s="68"/>
      <c r="AT448" s="68"/>
      <c r="AU448" s="68"/>
      <c r="AV448" s="68"/>
      <c r="AW448" s="68"/>
    </row>
    <row r="449" spans="1:49" ht="15.75">
      <c r="A449" s="84">
        <v>572</v>
      </c>
      <c r="B449" s="84" t="s">
        <v>1800</v>
      </c>
      <c r="C449" s="90" t="s">
        <v>1801</v>
      </c>
      <c r="D449" s="91">
        <v>44160</v>
      </c>
      <c r="E449" s="84" t="s">
        <v>1802</v>
      </c>
      <c r="F449" s="90" t="s">
        <v>6</v>
      </c>
      <c r="G449" s="90" t="s">
        <v>1801</v>
      </c>
      <c r="H449" s="89" t="s">
        <v>4160</v>
      </c>
      <c r="I449" s="92" t="s">
        <v>1002</v>
      </c>
      <c r="J449" s="84">
        <v>1</v>
      </c>
      <c r="K449" s="84">
        <v>1</v>
      </c>
      <c r="L449" s="92">
        <v>1.06238593553788</v>
      </c>
      <c r="M449" s="92">
        <v>1</v>
      </c>
      <c r="N449" s="92">
        <v>1</v>
      </c>
      <c r="O449" s="92">
        <v>0.5</v>
      </c>
      <c r="P449" s="88">
        <f t="shared" si="6"/>
        <v>0.53119296776893998</v>
      </c>
      <c r="Q449" s="68"/>
      <c r="R449" s="68"/>
      <c r="S449" s="68"/>
      <c r="T449" s="68"/>
      <c r="U449" s="68"/>
      <c r="V449" s="68"/>
      <c r="W449" s="68"/>
      <c r="X449" s="68"/>
      <c r="Y449" s="68"/>
      <c r="Z449" s="68"/>
      <c r="AA449" s="68"/>
      <c r="AB449" s="68"/>
      <c r="AC449" s="68"/>
      <c r="AD449" s="68"/>
      <c r="AE449" s="68"/>
      <c r="AF449" s="68"/>
      <c r="AG449" s="68"/>
      <c r="AH449" s="68"/>
      <c r="AI449" s="68"/>
      <c r="AJ449" s="68"/>
      <c r="AK449" s="68"/>
      <c r="AL449" s="68"/>
      <c r="AM449" s="68"/>
      <c r="AN449" s="68"/>
      <c r="AO449" s="68"/>
      <c r="AP449" s="68"/>
      <c r="AQ449" s="68"/>
      <c r="AR449" s="68"/>
      <c r="AS449" s="68"/>
      <c r="AT449" s="68"/>
      <c r="AU449" s="68"/>
      <c r="AV449" s="68"/>
      <c r="AW449" s="68"/>
    </row>
    <row r="450" spans="1:49" ht="15.75">
      <c r="A450" s="84">
        <v>716</v>
      </c>
      <c r="B450" s="84" t="s">
        <v>67</v>
      </c>
      <c r="C450" s="90" t="s">
        <v>65</v>
      </c>
      <c r="D450" s="91">
        <v>43840</v>
      </c>
      <c r="E450" s="84" t="s">
        <v>1803</v>
      </c>
      <c r="F450" s="90" t="s">
        <v>66</v>
      </c>
      <c r="G450" s="90" t="s">
        <v>65</v>
      </c>
      <c r="H450" s="90" t="s">
        <v>1018</v>
      </c>
      <c r="I450" s="92" t="s">
        <v>1002</v>
      </c>
      <c r="J450" s="84">
        <v>1</v>
      </c>
      <c r="K450" s="84">
        <v>2</v>
      </c>
      <c r="L450" s="92">
        <v>1.0645793218920101</v>
      </c>
      <c r="M450" s="92">
        <v>1</v>
      </c>
      <c r="N450" s="92">
        <v>0.5</v>
      </c>
      <c r="O450" s="92">
        <v>1</v>
      </c>
      <c r="P450" s="88">
        <f t="shared" ref="P450:P513" si="7">L450*M450*N450*O450</f>
        <v>0.53228966094600505</v>
      </c>
      <c r="Q450" s="67"/>
      <c r="R450" s="68"/>
      <c r="S450" s="68"/>
      <c r="T450" s="68"/>
      <c r="U450" s="68"/>
      <c r="V450" s="68"/>
      <c r="W450" s="68"/>
      <c r="X450" s="68"/>
      <c r="Y450" s="68"/>
      <c r="Z450" s="68"/>
      <c r="AA450" s="68"/>
      <c r="AB450" s="68"/>
      <c r="AC450" s="68"/>
      <c r="AD450" s="68"/>
      <c r="AE450" s="68"/>
      <c r="AF450" s="68"/>
      <c r="AG450" s="68"/>
      <c r="AH450" s="68"/>
      <c r="AI450" s="68"/>
      <c r="AJ450" s="68"/>
      <c r="AK450" s="68"/>
      <c r="AL450" s="68"/>
      <c r="AM450" s="68"/>
      <c r="AN450" s="68"/>
      <c r="AO450" s="68"/>
      <c r="AP450" s="68"/>
      <c r="AQ450" s="68"/>
      <c r="AR450" s="68"/>
      <c r="AS450" s="68"/>
      <c r="AT450" s="68"/>
      <c r="AU450" s="68"/>
      <c r="AV450" s="68"/>
      <c r="AW450" s="68"/>
    </row>
    <row r="451" spans="1:49" ht="15.75">
      <c r="A451" s="84">
        <v>187</v>
      </c>
      <c r="B451" s="85" t="s">
        <v>1804</v>
      </c>
      <c r="C451" s="85" t="s">
        <v>806</v>
      </c>
      <c r="D451" s="85" t="s">
        <v>1102</v>
      </c>
      <c r="E451" s="85" t="s">
        <v>1805</v>
      </c>
      <c r="F451" s="85" t="s">
        <v>58</v>
      </c>
      <c r="G451" s="85" t="s">
        <v>806</v>
      </c>
      <c r="H451" s="85" t="s">
        <v>926</v>
      </c>
      <c r="I451" s="87" t="s">
        <v>1002</v>
      </c>
      <c r="J451" s="84" t="s">
        <v>1127</v>
      </c>
      <c r="K451" s="84">
        <v>1</v>
      </c>
      <c r="L451" s="87" t="s">
        <v>1806</v>
      </c>
      <c r="M451" s="87" t="s">
        <v>911</v>
      </c>
      <c r="N451" s="87" t="s">
        <v>911</v>
      </c>
      <c r="O451" s="87" t="s">
        <v>928</v>
      </c>
      <c r="P451" s="88">
        <f t="shared" si="7"/>
        <v>0.53497279196316505</v>
      </c>
      <c r="Q451" s="67"/>
      <c r="R451" s="68"/>
      <c r="S451" s="68"/>
      <c r="T451" s="68"/>
      <c r="U451" s="68"/>
      <c r="V451" s="68"/>
      <c r="W451" s="68"/>
      <c r="X451" s="68"/>
      <c r="Y451" s="68"/>
      <c r="Z451" s="68"/>
      <c r="AA451" s="68"/>
      <c r="AB451" s="68"/>
      <c r="AC451" s="68"/>
      <c r="AD451" s="68"/>
      <c r="AE451" s="68"/>
      <c r="AF451" s="68"/>
      <c r="AG451" s="68"/>
      <c r="AH451" s="68"/>
      <c r="AI451" s="68"/>
      <c r="AJ451" s="68"/>
      <c r="AK451" s="68"/>
      <c r="AL451" s="68"/>
      <c r="AM451" s="68"/>
      <c r="AN451" s="68"/>
      <c r="AO451" s="68"/>
      <c r="AP451" s="68"/>
      <c r="AQ451" s="68"/>
      <c r="AR451" s="68"/>
      <c r="AS451" s="68"/>
      <c r="AT451" s="68"/>
      <c r="AU451" s="68"/>
      <c r="AV451" s="68"/>
      <c r="AW451" s="68"/>
    </row>
    <row r="452" spans="1:49" ht="15.75">
      <c r="A452" s="84">
        <v>142</v>
      </c>
      <c r="B452" s="85" t="s">
        <v>1807</v>
      </c>
      <c r="C452" s="85" t="s">
        <v>631</v>
      </c>
      <c r="D452" s="85" t="s">
        <v>1601</v>
      </c>
      <c r="E452" s="85" t="s">
        <v>1602</v>
      </c>
      <c r="F452" s="85" t="s">
        <v>6</v>
      </c>
      <c r="G452" s="85" t="s">
        <v>631</v>
      </c>
      <c r="H452" s="85" t="s">
        <v>926</v>
      </c>
      <c r="I452" s="87" t="s">
        <v>1002</v>
      </c>
      <c r="J452" s="84" t="s">
        <v>1046</v>
      </c>
      <c r="K452" s="84">
        <v>1</v>
      </c>
      <c r="L452" s="87" t="s">
        <v>1604</v>
      </c>
      <c r="M452" s="87" t="s">
        <v>911</v>
      </c>
      <c r="N452" s="87" t="s">
        <v>911</v>
      </c>
      <c r="O452" s="87" t="s">
        <v>928</v>
      </c>
      <c r="P452" s="88">
        <f t="shared" si="7"/>
        <v>0.53798241942235503</v>
      </c>
      <c r="Q452" s="67"/>
      <c r="R452" s="68"/>
      <c r="S452" s="68"/>
      <c r="T452" s="68"/>
      <c r="U452" s="68"/>
      <c r="V452" s="68"/>
      <c r="W452" s="68"/>
      <c r="X452" s="68"/>
      <c r="Y452" s="68"/>
      <c r="Z452" s="68"/>
      <c r="AA452" s="68"/>
      <c r="AB452" s="68"/>
      <c r="AC452" s="68"/>
      <c r="AD452" s="68"/>
      <c r="AE452" s="68"/>
      <c r="AF452" s="68"/>
      <c r="AG452" s="68"/>
      <c r="AH452" s="68"/>
      <c r="AI452" s="68"/>
      <c r="AJ452" s="68"/>
      <c r="AK452" s="68"/>
      <c r="AL452" s="68"/>
      <c r="AM452" s="68"/>
      <c r="AN452" s="68"/>
      <c r="AO452" s="68"/>
      <c r="AP452" s="68"/>
      <c r="AQ452" s="68"/>
      <c r="AR452" s="68"/>
      <c r="AS452" s="68"/>
      <c r="AT452" s="68"/>
      <c r="AU452" s="68"/>
      <c r="AV452" s="68"/>
      <c r="AW452" s="68"/>
    </row>
    <row r="453" spans="1:49" ht="15.75">
      <c r="A453" s="84">
        <v>233</v>
      </c>
      <c r="B453" s="85" t="s">
        <v>1808</v>
      </c>
      <c r="C453" s="85" t="s">
        <v>1809</v>
      </c>
      <c r="D453" s="85" t="s">
        <v>1810</v>
      </c>
      <c r="E453" s="85" t="s">
        <v>1811</v>
      </c>
      <c r="F453" s="85" t="s">
        <v>16</v>
      </c>
      <c r="G453" s="85" t="s">
        <v>1809</v>
      </c>
      <c r="H453" s="85" t="s">
        <v>926</v>
      </c>
      <c r="I453" s="87" t="s">
        <v>1002</v>
      </c>
      <c r="J453" s="84">
        <v>1</v>
      </c>
      <c r="K453" s="84">
        <v>1</v>
      </c>
      <c r="L453" s="87" t="s">
        <v>1812</v>
      </c>
      <c r="M453" s="87" t="s">
        <v>911</v>
      </c>
      <c r="N453" s="87" t="s">
        <v>911</v>
      </c>
      <c r="O453" s="87" t="s">
        <v>928</v>
      </c>
      <c r="P453" s="88">
        <f t="shared" si="7"/>
        <v>0.53910841356215999</v>
      </c>
      <c r="Q453" s="67"/>
      <c r="R453" s="68"/>
      <c r="S453" s="68"/>
      <c r="T453" s="68"/>
      <c r="U453" s="68"/>
      <c r="V453" s="68"/>
      <c r="W453" s="68"/>
      <c r="X453" s="68"/>
      <c r="Y453" s="68"/>
      <c r="Z453" s="68"/>
      <c r="AA453" s="68"/>
      <c r="AB453" s="68"/>
      <c r="AC453" s="68"/>
      <c r="AD453" s="68"/>
      <c r="AE453" s="68"/>
      <c r="AF453" s="68"/>
      <c r="AG453" s="68"/>
      <c r="AH453" s="68"/>
      <c r="AI453" s="68"/>
      <c r="AJ453" s="68"/>
      <c r="AK453" s="68"/>
      <c r="AL453" s="68"/>
      <c r="AM453" s="68"/>
      <c r="AN453" s="68"/>
      <c r="AO453" s="68"/>
      <c r="AP453" s="68"/>
      <c r="AQ453" s="68"/>
      <c r="AR453" s="68"/>
      <c r="AS453" s="68"/>
      <c r="AT453" s="68"/>
      <c r="AU453" s="68"/>
      <c r="AV453" s="68"/>
      <c r="AW453" s="68"/>
    </row>
    <row r="454" spans="1:49" ht="15.75">
      <c r="A454" s="84">
        <v>222</v>
      </c>
      <c r="B454" s="85" t="s">
        <v>1813</v>
      </c>
      <c r="C454" s="85" t="s">
        <v>763</v>
      </c>
      <c r="D454" s="85" t="s">
        <v>1814</v>
      </c>
      <c r="E454" s="85" t="s">
        <v>1815</v>
      </c>
      <c r="F454" s="85" t="s">
        <v>126</v>
      </c>
      <c r="G454" s="85" t="s">
        <v>763</v>
      </c>
      <c r="H454" s="94" t="s">
        <v>1288</v>
      </c>
      <c r="I454" s="87" t="s">
        <v>1002</v>
      </c>
      <c r="J454" s="84" t="s">
        <v>909</v>
      </c>
      <c r="K454" s="84">
        <v>3</v>
      </c>
      <c r="L454" s="87" t="s">
        <v>1816</v>
      </c>
      <c r="M454" s="87" t="s">
        <v>911</v>
      </c>
      <c r="N454" s="87" t="s">
        <v>1817</v>
      </c>
      <c r="O454" s="87" t="s">
        <v>928</v>
      </c>
      <c r="P454" s="88">
        <f t="shared" si="7"/>
        <v>0.54715730048755407</v>
      </c>
      <c r="Q454" s="67"/>
      <c r="R454" s="68"/>
      <c r="S454" s="68"/>
      <c r="T454" s="68"/>
      <c r="U454" s="68"/>
      <c r="V454" s="68"/>
      <c r="W454" s="68"/>
      <c r="X454" s="68"/>
      <c r="Y454" s="68"/>
      <c r="Z454" s="68"/>
      <c r="AA454" s="68"/>
      <c r="AB454" s="68"/>
      <c r="AC454" s="68"/>
      <c r="AD454" s="68"/>
      <c r="AE454" s="68"/>
      <c r="AF454" s="68"/>
      <c r="AG454" s="68"/>
      <c r="AH454" s="68"/>
      <c r="AI454" s="68"/>
      <c r="AJ454" s="68"/>
      <c r="AK454" s="68"/>
      <c r="AL454" s="68"/>
      <c r="AM454" s="68"/>
      <c r="AN454" s="68"/>
      <c r="AO454" s="68"/>
      <c r="AP454" s="68"/>
      <c r="AQ454" s="68"/>
      <c r="AR454" s="68"/>
      <c r="AS454" s="68"/>
      <c r="AT454" s="68"/>
      <c r="AU454" s="68"/>
      <c r="AV454" s="68"/>
      <c r="AW454" s="68"/>
    </row>
    <row r="455" spans="1:49" ht="15.75">
      <c r="A455" s="84">
        <v>728</v>
      </c>
      <c r="B455" s="84" t="s">
        <v>1818</v>
      </c>
      <c r="C455" s="90" t="s">
        <v>1591</v>
      </c>
      <c r="D455" s="91">
        <v>43805</v>
      </c>
      <c r="E455" s="84" t="s">
        <v>1819</v>
      </c>
      <c r="F455" s="90" t="s">
        <v>46</v>
      </c>
      <c r="G455" s="90" t="s">
        <v>1591</v>
      </c>
      <c r="H455" s="90" t="s">
        <v>1018</v>
      </c>
      <c r="I455" s="92" t="s">
        <v>1002</v>
      </c>
      <c r="J455" s="84">
        <v>1</v>
      </c>
      <c r="K455" s="84">
        <v>2</v>
      </c>
      <c r="L455" s="92">
        <v>1.0959648388447001</v>
      </c>
      <c r="M455" s="92">
        <v>1</v>
      </c>
      <c r="N455" s="92">
        <v>0.5</v>
      </c>
      <c r="O455" s="92">
        <v>1</v>
      </c>
      <c r="P455" s="88">
        <f t="shared" si="7"/>
        <v>0.54798241942235004</v>
      </c>
      <c r="Q455" s="68"/>
      <c r="R455" s="68"/>
      <c r="S455" s="68"/>
      <c r="T455" s="68"/>
      <c r="U455" s="68"/>
      <c r="V455" s="68"/>
      <c r="W455" s="68"/>
      <c r="X455" s="68"/>
      <c r="Y455" s="68"/>
      <c r="Z455" s="68"/>
      <c r="AA455" s="68"/>
      <c r="AB455" s="68"/>
      <c r="AC455" s="68"/>
      <c r="AD455" s="68"/>
      <c r="AE455" s="68"/>
      <c r="AF455" s="68"/>
      <c r="AG455" s="68"/>
      <c r="AH455" s="68"/>
      <c r="AI455" s="68"/>
      <c r="AJ455" s="68"/>
      <c r="AK455" s="68"/>
      <c r="AL455" s="68"/>
      <c r="AM455" s="68"/>
      <c r="AN455" s="68"/>
      <c r="AO455" s="68"/>
      <c r="AP455" s="68"/>
      <c r="AQ455" s="68"/>
      <c r="AR455" s="68"/>
      <c r="AS455" s="68"/>
      <c r="AT455" s="68"/>
      <c r="AU455" s="68"/>
      <c r="AV455" s="68"/>
      <c r="AW455" s="68"/>
    </row>
    <row r="456" spans="1:49" ht="15.75">
      <c r="A456" s="84">
        <v>424</v>
      </c>
      <c r="B456" s="85" t="s">
        <v>1820</v>
      </c>
      <c r="C456" s="85" t="s">
        <v>1821</v>
      </c>
      <c r="D456" s="85" t="s">
        <v>1822</v>
      </c>
      <c r="E456" s="85" t="s">
        <v>1823</v>
      </c>
      <c r="F456" s="85" t="s">
        <v>228</v>
      </c>
      <c r="G456" s="85" t="s">
        <v>1821</v>
      </c>
      <c r="H456" s="85" t="s">
        <v>926</v>
      </c>
      <c r="I456" s="87" t="s">
        <v>1002</v>
      </c>
      <c r="J456" s="84">
        <v>1</v>
      </c>
      <c r="K456" s="84">
        <v>1</v>
      </c>
      <c r="L456" s="87" t="s">
        <v>1824</v>
      </c>
      <c r="M456" s="87" t="s">
        <v>911</v>
      </c>
      <c r="N456" s="87" t="s">
        <v>911</v>
      </c>
      <c r="O456" s="87" t="s">
        <v>928</v>
      </c>
      <c r="P456" s="88">
        <f t="shared" si="7"/>
        <v>0.55000000000000004</v>
      </c>
      <c r="Q456" s="67"/>
      <c r="R456" s="68"/>
      <c r="S456" s="68"/>
      <c r="T456" s="68"/>
      <c r="U456" s="68"/>
      <c r="V456" s="68"/>
      <c r="W456" s="68"/>
      <c r="X456" s="68"/>
      <c r="Y456" s="68"/>
      <c r="Z456" s="68"/>
      <c r="AA456" s="68"/>
      <c r="AB456" s="68"/>
      <c r="AC456" s="68"/>
      <c r="AD456" s="68"/>
      <c r="AE456" s="68"/>
      <c r="AF456" s="68"/>
      <c r="AG456" s="68"/>
      <c r="AH456" s="68"/>
      <c r="AI456" s="68"/>
      <c r="AJ456" s="68"/>
      <c r="AK456" s="68"/>
      <c r="AL456" s="68"/>
      <c r="AM456" s="68"/>
      <c r="AN456" s="68"/>
      <c r="AO456" s="68"/>
      <c r="AP456" s="68"/>
      <c r="AQ456" s="68"/>
      <c r="AR456" s="68"/>
      <c r="AS456" s="68"/>
      <c r="AT456" s="68"/>
      <c r="AU456" s="68"/>
      <c r="AV456" s="68"/>
      <c r="AW456" s="68"/>
    </row>
    <row r="457" spans="1:49" ht="15.75">
      <c r="A457" s="84">
        <v>129</v>
      </c>
      <c r="B457" s="85" t="s">
        <v>1825</v>
      </c>
      <c r="C457" s="85" t="s">
        <v>806</v>
      </c>
      <c r="D457" s="85" t="s">
        <v>1386</v>
      </c>
      <c r="E457" s="85" t="s">
        <v>1826</v>
      </c>
      <c r="F457" s="85" t="s">
        <v>58</v>
      </c>
      <c r="G457" s="85" t="s">
        <v>806</v>
      </c>
      <c r="H457" s="85" t="s">
        <v>908</v>
      </c>
      <c r="I457" s="87" t="s">
        <v>1002</v>
      </c>
      <c r="J457" s="84" t="s">
        <v>945</v>
      </c>
      <c r="K457" s="84">
        <v>1</v>
      </c>
      <c r="L457" s="87" t="s">
        <v>1827</v>
      </c>
      <c r="M457" s="87" t="s">
        <v>911</v>
      </c>
      <c r="N457" s="87" t="s">
        <v>911</v>
      </c>
      <c r="O457" s="87" t="s">
        <v>912</v>
      </c>
      <c r="P457" s="88">
        <f t="shared" si="7"/>
        <v>0.56075442648190799</v>
      </c>
      <c r="Q457" s="67"/>
      <c r="R457" s="68"/>
      <c r="S457" s="68"/>
      <c r="T457" s="68"/>
      <c r="U457" s="68"/>
      <c r="V457" s="68"/>
      <c r="W457" s="68"/>
      <c r="X457" s="68"/>
      <c r="Y457" s="68"/>
      <c r="Z457" s="68"/>
      <c r="AA457" s="68"/>
      <c r="AB457" s="68"/>
      <c r="AC457" s="68"/>
      <c r="AD457" s="68"/>
      <c r="AE457" s="68"/>
      <c r="AF457" s="68"/>
      <c r="AG457" s="68"/>
      <c r="AH457" s="68"/>
      <c r="AI457" s="68"/>
      <c r="AJ457" s="68"/>
      <c r="AK457" s="68"/>
      <c r="AL457" s="68"/>
      <c r="AM457" s="68"/>
      <c r="AN457" s="68"/>
      <c r="AO457" s="68"/>
      <c r="AP457" s="68"/>
      <c r="AQ457" s="68"/>
      <c r="AR457" s="68"/>
      <c r="AS457" s="68"/>
      <c r="AT457" s="68"/>
      <c r="AU457" s="68"/>
      <c r="AV457" s="68"/>
      <c r="AW457" s="68"/>
    </row>
    <row r="458" spans="1:49" ht="15.75">
      <c r="A458" s="84">
        <v>139</v>
      </c>
      <c r="B458" s="85" t="s">
        <v>1828</v>
      </c>
      <c r="C458" s="85" t="s">
        <v>566</v>
      </c>
      <c r="D458" s="85" t="s">
        <v>1829</v>
      </c>
      <c r="E458" s="85" t="s">
        <v>1798</v>
      </c>
      <c r="F458" s="85" t="s">
        <v>16</v>
      </c>
      <c r="G458" s="85" t="s">
        <v>566</v>
      </c>
      <c r="H458" s="85" t="s">
        <v>926</v>
      </c>
      <c r="I458" s="87" t="s">
        <v>1002</v>
      </c>
      <c r="J458" s="84" t="s">
        <v>918</v>
      </c>
      <c r="K458" s="84">
        <v>1</v>
      </c>
      <c r="L458" s="87" t="s">
        <v>1830</v>
      </c>
      <c r="M458" s="87" t="s">
        <v>911</v>
      </c>
      <c r="N458" s="87" t="s">
        <v>911</v>
      </c>
      <c r="O458" s="87" t="s">
        <v>928</v>
      </c>
      <c r="P458" s="88">
        <f t="shared" si="7"/>
        <v>0.57014650481372997</v>
      </c>
      <c r="Q458" s="67"/>
      <c r="R458" s="68"/>
      <c r="S458" s="68"/>
      <c r="T458" s="68"/>
      <c r="U458" s="68"/>
      <c r="V458" s="68"/>
      <c r="W458" s="68"/>
      <c r="X458" s="68"/>
      <c r="Y458" s="68"/>
      <c r="Z458" s="68"/>
      <c r="AA458" s="68"/>
      <c r="AB458" s="68"/>
      <c r="AC458" s="68"/>
      <c r="AD458" s="68"/>
      <c r="AE458" s="68"/>
      <c r="AF458" s="68"/>
      <c r="AG458" s="68"/>
      <c r="AH458" s="68"/>
      <c r="AI458" s="68"/>
      <c r="AJ458" s="68"/>
      <c r="AK458" s="68"/>
      <c r="AL458" s="68"/>
      <c r="AM458" s="68"/>
      <c r="AN458" s="68"/>
      <c r="AO458" s="68"/>
      <c r="AP458" s="68"/>
      <c r="AQ458" s="68"/>
      <c r="AR458" s="68"/>
      <c r="AS458" s="68"/>
      <c r="AT458" s="68"/>
      <c r="AU458" s="68"/>
      <c r="AV458" s="68"/>
      <c r="AW458" s="68"/>
    </row>
    <row r="459" spans="1:49" ht="15.75">
      <c r="A459" s="84">
        <v>882</v>
      </c>
      <c r="B459" s="84" t="s">
        <v>1831</v>
      </c>
      <c r="C459" s="90" t="s">
        <v>1832</v>
      </c>
      <c r="D459" s="91">
        <v>43466</v>
      </c>
      <c r="E459" s="84" t="s">
        <v>1833</v>
      </c>
      <c r="F459" s="90" t="s">
        <v>26</v>
      </c>
      <c r="G459" s="90" t="s">
        <v>1832</v>
      </c>
      <c r="H459" s="90" t="s">
        <v>1018</v>
      </c>
      <c r="I459" s="92" t="s">
        <v>1002</v>
      </c>
      <c r="J459" s="84" t="s">
        <v>1617</v>
      </c>
      <c r="K459" s="84">
        <v>2</v>
      </c>
      <c r="L459" s="92">
        <v>1.1444202595228099</v>
      </c>
      <c r="M459" s="92">
        <v>1</v>
      </c>
      <c r="N459" s="92">
        <v>0.5</v>
      </c>
      <c r="O459" s="92">
        <v>1</v>
      </c>
      <c r="P459" s="88">
        <f t="shared" si="7"/>
        <v>0.57221012976140495</v>
      </c>
      <c r="Q459" s="67"/>
      <c r="R459" s="68"/>
      <c r="S459" s="68"/>
      <c r="T459" s="68"/>
      <c r="U459" s="68"/>
      <c r="V459" s="68"/>
      <c r="W459" s="68"/>
      <c r="X459" s="68"/>
      <c r="Y459" s="68"/>
      <c r="Z459" s="68"/>
      <c r="AA459" s="68"/>
      <c r="AB459" s="68"/>
      <c r="AC459" s="68"/>
      <c r="AD459" s="68"/>
      <c r="AE459" s="68"/>
      <c r="AF459" s="68"/>
      <c r="AG459" s="68"/>
      <c r="AH459" s="68"/>
      <c r="AI459" s="68"/>
      <c r="AJ459" s="68"/>
      <c r="AK459" s="68"/>
      <c r="AL459" s="68"/>
      <c r="AM459" s="68"/>
      <c r="AN459" s="68"/>
      <c r="AO459" s="68"/>
      <c r="AP459" s="68"/>
      <c r="AQ459" s="68"/>
      <c r="AR459" s="68"/>
      <c r="AS459" s="68"/>
      <c r="AT459" s="68"/>
      <c r="AU459" s="68"/>
      <c r="AV459" s="68"/>
      <c r="AW459" s="68"/>
    </row>
    <row r="460" spans="1:49" ht="15.75">
      <c r="A460" s="84">
        <v>571</v>
      </c>
      <c r="B460" s="84" t="s">
        <v>188</v>
      </c>
      <c r="C460" s="90" t="s">
        <v>187</v>
      </c>
      <c r="D460" s="91">
        <v>44160</v>
      </c>
      <c r="E460" s="84" t="s">
        <v>1834</v>
      </c>
      <c r="F460" s="90" t="s">
        <v>16</v>
      </c>
      <c r="G460" s="90" t="s">
        <v>187</v>
      </c>
      <c r="H460" s="90" t="s">
        <v>1018</v>
      </c>
      <c r="I460" s="92" t="s">
        <v>1002</v>
      </c>
      <c r="J460" s="84">
        <v>1</v>
      </c>
      <c r="K460" s="84">
        <v>2</v>
      </c>
      <c r="L460" s="92">
        <v>1.1668061950606901</v>
      </c>
      <c r="M460" s="92">
        <v>1</v>
      </c>
      <c r="N460" s="92">
        <v>0.5</v>
      </c>
      <c r="O460" s="92">
        <v>1</v>
      </c>
      <c r="P460" s="88">
        <f t="shared" si="7"/>
        <v>0.58340309753034503</v>
      </c>
      <c r="Q460" s="68"/>
      <c r="R460" s="68"/>
      <c r="S460" s="68"/>
      <c r="T460" s="68"/>
      <c r="U460" s="68"/>
      <c r="V460" s="68"/>
      <c r="W460" s="68"/>
      <c r="X460" s="68"/>
      <c r="Y460" s="68"/>
      <c r="Z460" s="68"/>
      <c r="AA460" s="68"/>
      <c r="AB460" s="68"/>
      <c r="AC460" s="68"/>
      <c r="AD460" s="68"/>
      <c r="AE460" s="68"/>
      <c r="AF460" s="68"/>
      <c r="AG460" s="68"/>
      <c r="AH460" s="68"/>
      <c r="AI460" s="68"/>
      <c r="AJ460" s="68"/>
      <c r="AK460" s="68"/>
      <c r="AL460" s="68"/>
      <c r="AM460" s="68"/>
      <c r="AN460" s="68"/>
      <c r="AO460" s="68"/>
      <c r="AP460" s="68"/>
      <c r="AQ460" s="68"/>
      <c r="AR460" s="68"/>
      <c r="AS460" s="68"/>
      <c r="AT460" s="68"/>
      <c r="AU460" s="68"/>
      <c r="AV460" s="68"/>
      <c r="AW460" s="68"/>
    </row>
    <row r="461" spans="1:49" ht="15.75">
      <c r="A461" s="84">
        <v>152</v>
      </c>
      <c r="B461" s="85" t="s">
        <v>1835</v>
      </c>
      <c r="C461" s="85" t="s">
        <v>732</v>
      </c>
      <c r="D461" s="85" t="s">
        <v>1836</v>
      </c>
      <c r="E461" s="85" t="s">
        <v>1837</v>
      </c>
      <c r="F461" s="85" t="s">
        <v>6</v>
      </c>
      <c r="G461" s="85" t="s">
        <v>732</v>
      </c>
      <c r="H461" s="85" t="s">
        <v>1018</v>
      </c>
      <c r="I461" s="87" t="s">
        <v>1002</v>
      </c>
      <c r="J461" s="84" t="s">
        <v>918</v>
      </c>
      <c r="K461" s="84">
        <v>2</v>
      </c>
      <c r="L461" s="87" t="s">
        <v>1838</v>
      </c>
      <c r="M461" s="87" t="s">
        <v>911</v>
      </c>
      <c r="N461" s="87" t="s">
        <v>928</v>
      </c>
      <c r="O461" s="87" t="s">
        <v>911</v>
      </c>
      <c r="P461" s="88">
        <f t="shared" si="7"/>
        <v>0.58378819589786501</v>
      </c>
      <c r="Q461" s="67"/>
      <c r="R461" s="68"/>
      <c r="S461" s="68"/>
      <c r="T461" s="68"/>
      <c r="U461" s="68"/>
      <c r="V461" s="68"/>
      <c r="W461" s="68"/>
      <c r="X461" s="68"/>
      <c r="Y461" s="68"/>
      <c r="Z461" s="68"/>
      <c r="AA461" s="68"/>
      <c r="AB461" s="68"/>
      <c r="AC461" s="68"/>
      <c r="AD461" s="68"/>
      <c r="AE461" s="68"/>
      <c r="AF461" s="68"/>
      <c r="AG461" s="68"/>
      <c r="AH461" s="68"/>
      <c r="AI461" s="68"/>
      <c r="AJ461" s="68"/>
      <c r="AK461" s="68"/>
      <c r="AL461" s="68"/>
      <c r="AM461" s="68"/>
      <c r="AN461" s="68"/>
      <c r="AO461" s="68"/>
      <c r="AP461" s="68"/>
      <c r="AQ461" s="68"/>
      <c r="AR461" s="68"/>
      <c r="AS461" s="68"/>
      <c r="AT461" s="68"/>
      <c r="AU461" s="68"/>
      <c r="AV461" s="68"/>
      <c r="AW461" s="68"/>
    </row>
    <row r="462" spans="1:49" ht="15.75">
      <c r="A462" s="84">
        <v>192</v>
      </c>
      <c r="B462" s="85" t="s">
        <v>1839</v>
      </c>
      <c r="C462" s="85" t="s">
        <v>624</v>
      </c>
      <c r="D462" s="85" t="s">
        <v>1469</v>
      </c>
      <c r="E462" s="85" t="s">
        <v>1840</v>
      </c>
      <c r="F462" s="85" t="s">
        <v>906</v>
      </c>
      <c r="G462" s="85" t="s">
        <v>1841</v>
      </c>
      <c r="H462" s="85" t="s">
        <v>926</v>
      </c>
      <c r="I462" s="87" t="s">
        <v>1002</v>
      </c>
      <c r="J462" s="84" t="s">
        <v>985</v>
      </c>
      <c r="K462" s="84">
        <v>1</v>
      </c>
      <c r="L462" s="87" t="s">
        <v>1842</v>
      </c>
      <c r="M462" s="87" t="s">
        <v>911</v>
      </c>
      <c r="N462" s="87" t="s">
        <v>911</v>
      </c>
      <c r="O462" s="87" t="s">
        <v>928</v>
      </c>
      <c r="P462" s="88">
        <f t="shared" si="7"/>
        <v>0.58915864378400995</v>
      </c>
      <c r="Q462" s="68"/>
      <c r="R462" s="68"/>
      <c r="S462" s="68"/>
      <c r="T462" s="68"/>
      <c r="U462" s="68"/>
      <c r="V462" s="68"/>
      <c r="W462" s="68"/>
      <c r="X462" s="68"/>
      <c r="Y462" s="68"/>
      <c r="Z462" s="68"/>
      <c r="AA462" s="68"/>
      <c r="AB462" s="68"/>
      <c r="AC462" s="68"/>
      <c r="AD462" s="68"/>
      <c r="AE462" s="68"/>
      <c r="AF462" s="68"/>
      <c r="AG462" s="68"/>
      <c r="AH462" s="68"/>
      <c r="AI462" s="68"/>
      <c r="AJ462" s="68"/>
      <c r="AK462" s="68"/>
      <c r="AL462" s="68"/>
      <c r="AM462" s="68"/>
      <c r="AN462" s="68"/>
      <c r="AO462" s="68"/>
      <c r="AP462" s="68"/>
      <c r="AQ462" s="68"/>
      <c r="AR462" s="68"/>
      <c r="AS462" s="68"/>
      <c r="AT462" s="68"/>
      <c r="AU462" s="68"/>
      <c r="AV462" s="68"/>
      <c r="AW462" s="68"/>
    </row>
    <row r="463" spans="1:49" ht="15.75">
      <c r="A463" s="84">
        <v>23</v>
      </c>
      <c r="B463" s="85" t="s">
        <v>1843</v>
      </c>
      <c r="C463" s="85" t="s">
        <v>1844</v>
      </c>
      <c r="D463" s="85" t="s">
        <v>1845</v>
      </c>
      <c r="E463" s="85" t="s">
        <v>1846</v>
      </c>
      <c r="F463" s="85" t="s">
        <v>6</v>
      </c>
      <c r="G463" s="85" t="s">
        <v>1844</v>
      </c>
      <c r="H463" s="85" t="s">
        <v>926</v>
      </c>
      <c r="I463" s="87" t="s">
        <v>1002</v>
      </c>
      <c r="J463" s="84" t="s">
        <v>945</v>
      </c>
      <c r="K463" s="84">
        <v>1</v>
      </c>
      <c r="L463" s="87" t="s">
        <v>1847</v>
      </c>
      <c r="M463" s="87" t="s">
        <v>911</v>
      </c>
      <c r="N463" s="87" t="s">
        <v>911</v>
      </c>
      <c r="O463" s="87" t="s">
        <v>928</v>
      </c>
      <c r="P463" s="88">
        <f t="shared" si="7"/>
        <v>0.59041858518208501</v>
      </c>
      <c r="Q463" s="71"/>
      <c r="R463" s="68"/>
      <c r="S463" s="68"/>
      <c r="T463" s="68"/>
      <c r="U463" s="68"/>
      <c r="V463" s="68"/>
      <c r="W463" s="68"/>
      <c r="X463" s="68"/>
      <c r="Y463" s="68"/>
      <c r="Z463" s="68"/>
      <c r="AA463" s="68"/>
      <c r="AB463" s="68"/>
      <c r="AC463" s="68"/>
      <c r="AD463" s="68"/>
      <c r="AE463" s="68"/>
      <c r="AF463" s="68"/>
      <c r="AG463" s="68"/>
      <c r="AH463" s="68"/>
      <c r="AI463" s="68"/>
      <c r="AJ463" s="68"/>
      <c r="AK463" s="68"/>
      <c r="AL463" s="68"/>
      <c r="AM463" s="68"/>
      <c r="AN463" s="68"/>
      <c r="AO463" s="68"/>
      <c r="AP463" s="68"/>
      <c r="AQ463" s="68"/>
      <c r="AR463" s="68"/>
      <c r="AS463" s="68"/>
      <c r="AT463" s="68"/>
      <c r="AU463" s="68"/>
      <c r="AV463" s="68"/>
      <c r="AW463" s="68"/>
    </row>
    <row r="464" spans="1:49" ht="15.75">
      <c r="A464" s="84">
        <v>168</v>
      </c>
      <c r="B464" s="85" t="s">
        <v>1848</v>
      </c>
      <c r="C464" s="85" t="s">
        <v>601</v>
      </c>
      <c r="D464" s="85" t="s">
        <v>1421</v>
      </c>
      <c r="E464" s="85" t="s">
        <v>1849</v>
      </c>
      <c r="F464" s="85" t="s">
        <v>602</v>
      </c>
      <c r="G464" s="85" t="s">
        <v>601</v>
      </c>
      <c r="H464" s="85" t="s">
        <v>1018</v>
      </c>
      <c r="I464" s="87" t="s">
        <v>1002</v>
      </c>
      <c r="J464" s="84" t="s">
        <v>927</v>
      </c>
      <c r="K464" s="84">
        <v>2</v>
      </c>
      <c r="L464" s="87" t="s">
        <v>1850</v>
      </c>
      <c r="M464" s="87" t="s">
        <v>911</v>
      </c>
      <c r="N464" s="87" t="s">
        <v>928</v>
      </c>
      <c r="O464" s="87" t="s">
        <v>911</v>
      </c>
      <c r="P464" s="88">
        <f t="shared" si="7"/>
        <v>0.59435328589367997</v>
      </c>
      <c r="Q464" s="68"/>
      <c r="R464" s="68"/>
      <c r="S464" s="68"/>
      <c r="T464" s="68"/>
      <c r="U464" s="68"/>
      <c r="V464" s="68"/>
      <c r="W464" s="68"/>
      <c r="X464" s="68"/>
      <c r="Y464" s="68"/>
      <c r="Z464" s="68"/>
      <c r="AA464" s="68"/>
      <c r="AB464" s="68"/>
      <c r="AC464" s="68"/>
      <c r="AD464" s="68"/>
      <c r="AE464" s="68"/>
      <c r="AF464" s="68"/>
      <c r="AG464" s="68"/>
      <c r="AH464" s="68"/>
      <c r="AI464" s="68"/>
      <c r="AJ464" s="68"/>
      <c r="AK464" s="68"/>
      <c r="AL464" s="68"/>
      <c r="AM464" s="68"/>
      <c r="AN464" s="68"/>
      <c r="AO464" s="68"/>
      <c r="AP464" s="68"/>
      <c r="AQ464" s="68"/>
      <c r="AR464" s="68"/>
      <c r="AS464" s="68"/>
      <c r="AT464" s="68"/>
      <c r="AU464" s="68"/>
      <c r="AV464" s="68"/>
      <c r="AW464" s="68"/>
    </row>
    <row r="465" spans="1:49" ht="15.75">
      <c r="A465" s="84">
        <v>31</v>
      </c>
      <c r="B465" s="85" t="s">
        <v>1851</v>
      </c>
      <c r="C465" s="85" t="s">
        <v>1753</v>
      </c>
      <c r="D465" s="85" t="s">
        <v>1852</v>
      </c>
      <c r="E465" s="85" t="s">
        <v>1853</v>
      </c>
      <c r="F465" s="85" t="s">
        <v>16</v>
      </c>
      <c r="G465" s="85" t="s">
        <v>1753</v>
      </c>
      <c r="H465" s="85" t="s">
        <v>926</v>
      </c>
      <c r="I465" s="87" t="s">
        <v>1002</v>
      </c>
      <c r="J465" s="84">
        <v>1</v>
      </c>
      <c r="K465" s="84">
        <v>1</v>
      </c>
      <c r="L465" s="87" t="s">
        <v>1854</v>
      </c>
      <c r="M465" s="87" t="s">
        <v>911</v>
      </c>
      <c r="N465" s="87" t="s">
        <v>911</v>
      </c>
      <c r="O465" s="87" t="s">
        <v>928</v>
      </c>
      <c r="P465" s="88">
        <f t="shared" si="7"/>
        <v>0.59470489744663002</v>
      </c>
      <c r="Q465" s="71"/>
      <c r="R465" s="68"/>
      <c r="S465" s="68"/>
      <c r="T465" s="68"/>
      <c r="U465" s="68"/>
      <c r="V465" s="68"/>
      <c r="W465" s="68"/>
      <c r="X465" s="68"/>
      <c r="Y465" s="68"/>
      <c r="Z465" s="68"/>
      <c r="AA465" s="68"/>
      <c r="AB465" s="68"/>
      <c r="AC465" s="68"/>
      <c r="AD465" s="68"/>
      <c r="AE465" s="68"/>
      <c r="AF465" s="68"/>
      <c r="AG465" s="68"/>
      <c r="AH465" s="68"/>
      <c r="AI465" s="68"/>
      <c r="AJ465" s="68"/>
      <c r="AK465" s="68"/>
      <c r="AL465" s="68"/>
      <c r="AM465" s="68"/>
      <c r="AN465" s="68"/>
      <c r="AO465" s="68"/>
      <c r="AP465" s="68"/>
      <c r="AQ465" s="68"/>
      <c r="AR465" s="68"/>
      <c r="AS465" s="68"/>
      <c r="AT465" s="68"/>
      <c r="AU465" s="68"/>
      <c r="AV465" s="68"/>
      <c r="AW465" s="68"/>
    </row>
    <row r="466" spans="1:49" ht="15.75">
      <c r="A466" s="84">
        <v>341</v>
      </c>
      <c r="B466" s="85" t="s">
        <v>1855</v>
      </c>
      <c r="C466" s="85" t="s">
        <v>566</v>
      </c>
      <c r="D466" s="85" t="s">
        <v>1856</v>
      </c>
      <c r="E466" s="85" t="s">
        <v>1857</v>
      </c>
      <c r="F466" s="85" t="s">
        <v>16</v>
      </c>
      <c r="G466" s="85" t="s">
        <v>566</v>
      </c>
      <c r="H466" s="85" t="s">
        <v>926</v>
      </c>
      <c r="I466" s="87" t="s">
        <v>1002</v>
      </c>
      <c r="J466" s="84" t="s">
        <v>1046</v>
      </c>
      <c r="K466" s="84">
        <v>1</v>
      </c>
      <c r="L466" s="87" t="s">
        <v>1858</v>
      </c>
      <c r="M466" s="87" t="s">
        <v>911</v>
      </c>
      <c r="N466" s="87" t="s">
        <v>911</v>
      </c>
      <c r="O466" s="87" t="s">
        <v>928</v>
      </c>
      <c r="P466" s="88">
        <f t="shared" si="7"/>
        <v>0.59532440351611504</v>
      </c>
      <c r="Q466" s="67"/>
      <c r="R466" s="68"/>
      <c r="S466" s="68"/>
      <c r="T466" s="68"/>
      <c r="U466" s="68"/>
      <c r="V466" s="68"/>
      <c r="W466" s="68"/>
      <c r="X466" s="68"/>
      <c r="Y466" s="68"/>
      <c r="Z466" s="68"/>
      <c r="AA466" s="68"/>
      <c r="AB466" s="68"/>
      <c r="AC466" s="68"/>
      <c r="AD466" s="68"/>
      <c r="AE466" s="68"/>
      <c r="AF466" s="68"/>
      <c r="AG466" s="68"/>
      <c r="AH466" s="68"/>
      <c r="AI466" s="68"/>
      <c r="AJ466" s="68"/>
      <c r="AK466" s="68"/>
      <c r="AL466" s="68"/>
      <c r="AM466" s="68"/>
      <c r="AN466" s="68"/>
      <c r="AO466" s="68"/>
      <c r="AP466" s="68"/>
      <c r="AQ466" s="68"/>
      <c r="AR466" s="68"/>
      <c r="AS466" s="68"/>
      <c r="AT466" s="68"/>
      <c r="AU466" s="68"/>
      <c r="AV466" s="68"/>
      <c r="AW466" s="68"/>
    </row>
    <row r="467" spans="1:49" ht="15.75">
      <c r="A467" s="84">
        <v>37</v>
      </c>
      <c r="B467" s="85" t="s">
        <v>1859</v>
      </c>
      <c r="C467" s="85" t="s">
        <v>548</v>
      </c>
      <c r="D467" s="85" t="s">
        <v>934</v>
      </c>
      <c r="E467" s="85" t="s">
        <v>1860</v>
      </c>
      <c r="F467" s="85" t="s">
        <v>6</v>
      </c>
      <c r="G467" s="85" t="s">
        <v>1861</v>
      </c>
      <c r="H467" s="85" t="s">
        <v>908</v>
      </c>
      <c r="I467" s="87" t="s">
        <v>1002</v>
      </c>
      <c r="J467" s="84">
        <v>1</v>
      </c>
      <c r="K467" s="84">
        <v>1</v>
      </c>
      <c r="L467" s="87" t="s">
        <v>1862</v>
      </c>
      <c r="M467" s="87" t="s">
        <v>911</v>
      </c>
      <c r="N467" s="87" t="s">
        <v>911</v>
      </c>
      <c r="O467" s="87" t="s">
        <v>912</v>
      </c>
      <c r="P467" s="88">
        <f t="shared" si="7"/>
        <v>0.59639722863741296</v>
      </c>
      <c r="Q467" s="71"/>
      <c r="R467" s="68"/>
      <c r="S467" s="68"/>
      <c r="T467" s="68"/>
      <c r="U467" s="68"/>
      <c r="V467" s="68"/>
      <c r="W467" s="68"/>
      <c r="X467" s="68"/>
      <c r="Y467" s="68"/>
      <c r="Z467" s="68"/>
      <c r="AA467" s="68"/>
      <c r="AB467" s="68"/>
      <c r="AC467" s="68"/>
      <c r="AD467" s="68"/>
      <c r="AE467" s="68"/>
      <c r="AF467" s="68"/>
      <c r="AG467" s="68"/>
      <c r="AH467" s="68"/>
      <c r="AI467" s="68"/>
      <c r="AJ467" s="68"/>
      <c r="AK467" s="68"/>
      <c r="AL467" s="68"/>
      <c r="AM467" s="68"/>
      <c r="AN467" s="68"/>
      <c r="AO467" s="68"/>
      <c r="AP467" s="68"/>
      <c r="AQ467" s="68"/>
      <c r="AR467" s="68"/>
      <c r="AS467" s="68"/>
      <c r="AT467" s="68"/>
      <c r="AU467" s="68"/>
      <c r="AV467" s="68"/>
      <c r="AW467" s="68"/>
    </row>
    <row r="468" spans="1:49" ht="15.75">
      <c r="A468" s="84">
        <v>112</v>
      </c>
      <c r="B468" s="85" t="s">
        <v>1863</v>
      </c>
      <c r="C468" s="85" t="s">
        <v>548</v>
      </c>
      <c r="D468" s="85" t="s">
        <v>1794</v>
      </c>
      <c r="E468" s="85" t="s">
        <v>1860</v>
      </c>
      <c r="F468" s="85" t="s">
        <v>6</v>
      </c>
      <c r="G468" s="85" t="s">
        <v>1864</v>
      </c>
      <c r="H468" s="85" t="s">
        <v>908</v>
      </c>
      <c r="I468" s="87" t="s">
        <v>1002</v>
      </c>
      <c r="J468" s="84">
        <v>1</v>
      </c>
      <c r="K468" s="84">
        <v>1</v>
      </c>
      <c r="L468" s="87" t="s">
        <v>1862</v>
      </c>
      <c r="M468" s="87" t="s">
        <v>911</v>
      </c>
      <c r="N468" s="87" t="s">
        <v>911</v>
      </c>
      <c r="O468" s="87" t="s">
        <v>912</v>
      </c>
      <c r="P468" s="88">
        <f t="shared" si="7"/>
        <v>0.59639722863741296</v>
      </c>
      <c r="Q468" s="68"/>
      <c r="R468" s="68"/>
      <c r="S468" s="68"/>
      <c r="T468" s="68"/>
      <c r="U468" s="68"/>
      <c r="V468" s="68"/>
      <c r="W468" s="68"/>
      <c r="X468" s="68"/>
      <c r="Y468" s="68"/>
      <c r="Z468" s="68"/>
      <c r="AA468" s="68"/>
      <c r="AB468" s="68"/>
      <c r="AC468" s="68"/>
      <c r="AD468" s="68"/>
      <c r="AE468" s="68"/>
      <c r="AF468" s="68"/>
      <c r="AG468" s="68"/>
      <c r="AH468" s="68"/>
      <c r="AI468" s="68"/>
      <c r="AJ468" s="68"/>
      <c r="AK468" s="68"/>
      <c r="AL468" s="68"/>
      <c r="AM468" s="68"/>
      <c r="AN468" s="68"/>
      <c r="AO468" s="68"/>
      <c r="AP468" s="68"/>
      <c r="AQ468" s="68"/>
      <c r="AR468" s="68"/>
      <c r="AS468" s="68"/>
      <c r="AT468" s="68"/>
      <c r="AU468" s="68"/>
      <c r="AV468" s="68"/>
      <c r="AW468" s="68"/>
    </row>
    <row r="469" spans="1:49" ht="15.75">
      <c r="A469" s="84">
        <v>630</v>
      </c>
      <c r="B469" s="84" t="s">
        <v>1865</v>
      </c>
      <c r="C469" s="90" t="s">
        <v>1361</v>
      </c>
      <c r="D469" s="91">
        <v>44050</v>
      </c>
      <c r="E469" s="84" t="s">
        <v>1866</v>
      </c>
      <c r="F469" s="90" t="s">
        <v>6</v>
      </c>
      <c r="G469" s="90" t="s">
        <v>1361</v>
      </c>
      <c r="H469" s="90" t="s">
        <v>1018</v>
      </c>
      <c r="I469" s="92" t="s">
        <v>1002</v>
      </c>
      <c r="J469" s="84" t="s">
        <v>1617</v>
      </c>
      <c r="K469" s="84">
        <v>1</v>
      </c>
      <c r="L469" s="92">
        <v>1.2024277940560899</v>
      </c>
      <c r="M469" s="92">
        <v>0.5</v>
      </c>
      <c r="N469" s="92">
        <v>1</v>
      </c>
      <c r="O469" s="92">
        <v>1</v>
      </c>
      <c r="P469" s="88">
        <f t="shared" si="7"/>
        <v>0.60121389702804495</v>
      </c>
      <c r="Q469" s="68"/>
      <c r="R469" s="68"/>
      <c r="S469" s="68"/>
      <c r="T469" s="68"/>
      <c r="U469" s="68"/>
      <c r="V469" s="68"/>
      <c r="W469" s="68"/>
      <c r="X469" s="68"/>
      <c r="Y469" s="68"/>
      <c r="Z469" s="68"/>
      <c r="AA469" s="68"/>
      <c r="AB469" s="68"/>
      <c r="AC469" s="68"/>
      <c r="AD469" s="68"/>
      <c r="AE469" s="68"/>
      <c r="AF469" s="68"/>
      <c r="AG469" s="68"/>
      <c r="AH469" s="68"/>
      <c r="AI469" s="68"/>
      <c r="AJ469" s="68"/>
      <c r="AK469" s="68"/>
      <c r="AL469" s="68"/>
      <c r="AM469" s="68"/>
      <c r="AN469" s="68"/>
      <c r="AO469" s="68"/>
      <c r="AP469" s="68"/>
      <c r="AQ469" s="68"/>
      <c r="AR469" s="68"/>
      <c r="AS469" s="68"/>
      <c r="AT469" s="68"/>
      <c r="AU469" s="68"/>
      <c r="AV469" s="68"/>
      <c r="AW469" s="68"/>
    </row>
    <row r="470" spans="1:49" ht="15.75">
      <c r="A470" s="84">
        <v>651</v>
      </c>
      <c r="B470" s="84" t="s">
        <v>1867</v>
      </c>
      <c r="C470" s="90" t="s">
        <v>743</v>
      </c>
      <c r="D470" s="91">
        <v>44011</v>
      </c>
      <c r="E470" s="84" t="s">
        <v>1868</v>
      </c>
      <c r="F470" s="90" t="s">
        <v>46</v>
      </c>
      <c r="G470" s="90" t="s">
        <v>743</v>
      </c>
      <c r="H470" s="90" t="s">
        <v>1018</v>
      </c>
      <c r="I470" s="92" t="s">
        <v>1002</v>
      </c>
      <c r="J470" s="84" t="s">
        <v>1869</v>
      </c>
      <c r="K470" s="84">
        <v>2</v>
      </c>
      <c r="L470" s="92">
        <v>6.06</v>
      </c>
      <c r="M470" s="92">
        <v>0.2</v>
      </c>
      <c r="N470" s="92">
        <v>0.5</v>
      </c>
      <c r="O470" s="92">
        <v>1</v>
      </c>
      <c r="P470" s="88">
        <f t="shared" si="7"/>
        <v>0.60599999999999998</v>
      </c>
      <c r="Q470" s="66"/>
      <c r="R470" s="68"/>
      <c r="S470" s="68"/>
      <c r="T470" s="68"/>
      <c r="U470" s="68"/>
      <c r="V470" s="68"/>
      <c r="W470" s="68"/>
      <c r="X470" s="68"/>
      <c r="Y470" s="68"/>
      <c r="Z470" s="68"/>
      <c r="AA470" s="68"/>
      <c r="AB470" s="68"/>
      <c r="AC470" s="68"/>
      <c r="AD470" s="68"/>
      <c r="AE470" s="68"/>
      <c r="AF470" s="68"/>
      <c r="AG470" s="68"/>
      <c r="AH470" s="68"/>
      <c r="AI470" s="68"/>
      <c r="AJ470" s="68"/>
      <c r="AK470" s="68"/>
      <c r="AL470" s="68"/>
      <c r="AM470" s="68"/>
      <c r="AN470" s="68"/>
      <c r="AO470" s="68"/>
      <c r="AP470" s="68"/>
      <c r="AQ470" s="68"/>
      <c r="AR470" s="68"/>
      <c r="AS470" s="68"/>
      <c r="AT470" s="68"/>
      <c r="AU470" s="68"/>
      <c r="AV470" s="68"/>
      <c r="AW470" s="68"/>
    </row>
    <row r="471" spans="1:49" ht="15.75">
      <c r="A471" s="84">
        <v>702</v>
      </c>
      <c r="B471" s="84" t="s">
        <v>320</v>
      </c>
      <c r="C471" s="90" t="s">
        <v>314</v>
      </c>
      <c r="D471" s="91">
        <v>43867</v>
      </c>
      <c r="E471" s="84" t="s">
        <v>1870</v>
      </c>
      <c r="F471" s="90" t="s">
        <v>6</v>
      </c>
      <c r="G471" s="90" t="s">
        <v>314</v>
      </c>
      <c r="H471" s="90" t="s">
        <v>1018</v>
      </c>
      <c r="I471" s="92" t="s">
        <v>1002</v>
      </c>
      <c r="J471" s="84" t="s">
        <v>1759</v>
      </c>
      <c r="K471" s="84">
        <v>1</v>
      </c>
      <c r="L471" s="92">
        <v>1.21272498953537</v>
      </c>
      <c r="M471" s="92">
        <v>0.5</v>
      </c>
      <c r="N471" s="92">
        <v>1</v>
      </c>
      <c r="O471" s="92">
        <v>1</v>
      </c>
      <c r="P471" s="88">
        <f t="shared" si="7"/>
        <v>0.606362494767685</v>
      </c>
      <c r="Q471" s="67"/>
      <c r="R471" s="68"/>
      <c r="S471" s="68"/>
      <c r="T471" s="68"/>
      <c r="U471" s="68"/>
      <c r="V471" s="68"/>
      <c r="W471" s="68"/>
      <c r="X471" s="68"/>
      <c r="Y471" s="68"/>
      <c r="Z471" s="68"/>
      <c r="AA471" s="68"/>
      <c r="AB471" s="68"/>
      <c r="AC471" s="68"/>
      <c r="AD471" s="68"/>
      <c r="AE471" s="68"/>
      <c r="AF471" s="68"/>
      <c r="AG471" s="68"/>
      <c r="AH471" s="68"/>
      <c r="AI471" s="68"/>
      <c r="AJ471" s="68"/>
      <c r="AK471" s="68"/>
      <c r="AL471" s="68"/>
      <c r="AM471" s="68"/>
      <c r="AN471" s="68"/>
      <c r="AO471" s="68"/>
      <c r="AP471" s="68"/>
      <c r="AQ471" s="68"/>
      <c r="AR471" s="68"/>
      <c r="AS471" s="68"/>
      <c r="AT471" s="68"/>
      <c r="AU471" s="68"/>
      <c r="AV471" s="68"/>
      <c r="AW471" s="68"/>
    </row>
    <row r="472" spans="1:49" ht="15.75">
      <c r="A472" s="84">
        <v>76</v>
      </c>
      <c r="B472" s="85" t="s">
        <v>1871</v>
      </c>
      <c r="C472" s="85" t="s">
        <v>655</v>
      </c>
      <c r="D472" s="85" t="s">
        <v>1872</v>
      </c>
      <c r="E472" s="85" t="s">
        <v>1873</v>
      </c>
      <c r="F472" s="85" t="s">
        <v>162</v>
      </c>
      <c r="G472" s="85" t="s">
        <v>655</v>
      </c>
      <c r="H472" s="85" t="s">
        <v>926</v>
      </c>
      <c r="I472" s="87" t="s">
        <v>1002</v>
      </c>
      <c r="J472" s="84" t="s">
        <v>1874</v>
      </c>
      <c r="K472" s="84">
        <v>3</v>
      </c>
      <c r="L472" s="87" t="s">
        <v>1875</v>
      </c>
      <c r="M472" s="87" t="s">
        <v>928</v>
      </c>
      <c r="N472" s="87" t="s">
        <v>1876</v>
      </c>
      <c r="O472" s="87" t="s">
        <v>928</v>
      </c>
      <c r="P472" s="88">
        <f t="shared" si="7"/>
        <v>0.6089802412111881</v>
      </c>
      <c r="Q472" s="67"/>
      <c r="R472" s="68"/>
      <c r="S472" s="68"/>
      <c r="T472" s="68"/>
      <c r="U472" s="68"/>
      <c r="V472" s="68"/>
      <c r="W472" s="68"/>
      <c r="X472" s="68"/>
      <c r="Y472" s="68"/>
      <c r="Z472" s="68"/>
      <c r="AA472" s="68"/>
      <c r="AB472" s="68"/>
      <c r="AC472" s="68"/>
      <c r="AD472" s="68"/>
      <c r="AE472" s="68"/>
      <c r="AF472" s="68"/>
      <c r="AG472" s="68"/>
      <c r="AH472" s="68"/>
      <c r="AI472" s="68"/>
      <c r="AJ472" s="68"/>
      <c r="AK472" s="68"/>
      <c r="AL472" s="68"/>
      <c r="AM472" s="68"/>
      <c r="AN472" s="68"/>
      <c r="AO472" s="68"/>
      <c r="AP472" s="68"/>
      <c r="AQ472" s="68"/>
      <c r="AR472" s="68"/>
      <c r="AS472" s="68"/>
      <c r="AT472" s="68"/>
      <c r="AU472" s="68"/>
      <c r="AV472" s="68"/>
      <c r="AW472" s="68"/>
    </row>
    <row r="473" spans="1:49" ht="15.75">
      <c r="A473" s="84">
        <v>65</v>
      </c>
      <c r="B473" s="85" t="s">
        <v>1877</v>
      </c>
      <c r="C473" s="85" t="s">
        <v>588</v>
      </c>
      <c r="D473" s="85" t="s">
        <v>1042</v>
      </c>
      <c r="E473" s="85" t="s">
        <v>1878</v>
      </c>
      <c r="F473" s="85" t="s">
        <v>58</v>
      </c>
      <c r="G473" s="85" t="s">
        <v>588</v>
      </c>
      <c r="H473" s="85" t="s">
        <v>1018</v>
      </c>
      <c r="I473" s="87" t="s">
        <v>1002</v>
      </c>
      <c r="J473" s="89" t="s">
        <v>4106</v>
      </c>
      <c r="K473" s="84">
        <v>2</v>
      </c>
      <c r="L473" s="87" t="s">
        <v>1879</v>
      </c>
      <c r="M473" s="87" t="s">
        <v>911</v>
      </c>
      <c r="N473" s="87" t="s">
        <v>928</v>
      </c>
      <c r="O473" s="87" t="s">
        <v>911</v>
      </c>
      <c r="P473" s="88">
        <f t="shared" si="7"/>
        <v>0.61502302218501503</v>
      </c>
      <c r="Q473" s="67"/>
      <c r="R473" s="68"/>
      <c r="S473" s="68"/>
      <c r="T473" s="68"/>
      <c r="U473" s="68"/>
      <c r="V473" s="68"/>
      <c r="W473" s="68"/>
      <c r="X473" s="68"/>
      <c r="Y473" s="68"/>
      <c r="Z473" s="68"/>
      <c r="AA473" s="68"/>
      <c r="AB473" s="68"/>
      <c r="AC473" s="68"/>
      <c r="AD473" s="68"/>
      <c r="AE473" s="68"/>
      <c r="AF473" s="68"/>
      <c r="AG473" s="68"/>
      <c r="AH473" s="68"/>
      <c r="AI473" s="68"/>
      <c r="AJ473" s="68"/>
      <c r="AK473" s="68"/>
      <c r="AL473" s="68"/>
      <c r="AM473" s="68"/>
      <c r="AN473" s="68"/>
      <c r="AO473" s="68"/>
      <c r="AP473" s="68"/>
      <c r="AQ473" s="68"/>
      <c r="AR473" s="68"/>
      <c r="AS473" s="68"/>
      <c r="AT473" s="68"/>
      <c r="AU473" s="68"/>
      <c r="AV473" s="68"/>
      <c r="AW473" s="68"/>
    </row>
    <row r="474" spans="1:49" ht="15.75">
      <c r="A474" s="84">
        <v>284</v>
      </c>
      <c r="B474" s="85" t="s">
        <v>1880</v>
      </c>
      <c r="C474" s="85" t="s">
        <v>1451</v>
      </c>
      <c r="D474" s="85" t="s">
        <v>1881</v>
      </c>
      <c r="E474" s="85" t="s">
        <v>1882</v>
      </c>
      <c r="F474" s="85" t="s">
        <v>30</v>
      </c>
      <c r="G474" s="85" t="s">
        <v>1451</v>
      </c>
      <c r="H474" s="85" t="s">
        <v>1022</v>
      </c>
      <c r="I474" s="87" t="s">
        <v>1002</v>
      </c>
      <c r="J474" s="84" t="s">
        <v>1883</v>
      </c>
      <c r="K474" s="84">
        <v>1</v>
      </c>
      <c r="L474" s="87" t="s">
        <v>1884</v>
      </c>
      <c r="M474" s="87" t="s">
        <v>928</v>
      </c>
      <c r="N474" s="87" t="s">
        <v>911</v>
      </c>
      <c r="O474" s="87" t="s">
        <v>911</v>
      </c>
      <c r="P474" s="88">
        <f t="shared" si="7"/>
        <v>0.61922561741314497</v>
      </c>
      <c r="Q474" s="68"/>
      <c r="R474" s="68"/>
      <c r="S474" s="68"/>
      <c r="T474" s="68"/>
      <c r="U474" s="68"/>
      <c r="V474" s="68"/>
      <c r="W474" s="68"/>
      <c r="X474" s="68"/>
      <c r="Y474" s="68"/>
      <c r="Z474" s="68"/>
      <c r="AA474" s="68"/>
      <c r="AB474" s="68"/>
      <c r="AC474" s="68"/>
      <c r="AD474" s="68"/>
      <c r="AE474" s="68"/>
      <c r="AF474" s="68"/>
      <c r="AG474" s="68"/>
      <c r="AH474" s="68"/>
      <c r="AI474" s="68"/>
      <c r="AJ474" s="68"/>
      <c r="AK474" s="68"/>
      <c r="AL474" s="68"/>
      <c r="AM474" s="68"/>
      <c r="AN474" s="68"/>
      <c r="AO474" s="68"/>
      <c r="AP474" s="68"/>
      <c r="AQ474" s="68"/>
      <c r="AR474" s="68"/>
      <c r="AS474" s="68"/>
      <c r="AT474" s="68"/>
      <c r="AU474" s="68"/>
      <c r="AV474" s="68"/>
      <c r="AW474" s="68"/>
    </row>
    <row r="475" spans="1:49" ht="15.75">
      <c r="A475" s="84">
        <v>628</v>
      </c>
      <c r="B475" s="84" t="s">
        <v>1885</v>
      </c>
      <c r="C475" s="90" t="s">
        <v>1606</v>
      </c>
      <c r="D475" s="91">
        <v>44053</v>
      </c>
      <c r="E475" s="84" t="s">
        <v>1607</v>
      </c>
      <c r="F475" s="90" t="s">
        <v>6</v>
      </c>
      <c r="G475" s="89" t="s">
        <v>4107</v>
      </c>
      <c r="H475" s="89" t="s">
        <v>4160</v>
      </c>
      <c r="I475" s="92" t="s">
        <v>1002</v>
      </c>
      <c r="J475" s="84" t="s">
        <v>963</v>
      </c>
      <c r="K475" s="84">
        <v>1</v>
      </c>
      <c r="L475" s="92">
        <v>1.2393386354123099</v>
      </c>
      <c r="M475" s="92">
        <v>1</v>
      </c>
      <c r="N475" s="92">
        <v>1</v>
      </c>
      <c r="O475" s="92">
        <v>0.5</v>
      </c>
      <c r="P475" s="88">
        <f t="shared" si="7"/>
        <v>0.61966931770615497</v>
      </c>
      <c r="Q475" s="68"/>
      <c r="R475" s="68"/>
      <c r="S475" s="68"/>
      <c r="T475" s="68"/>
      <c r="U475" s="68"/>
      <c r="V475" s="68"/>
      <c r="W475" s="68"/>
      <c r="X475" s="68"/>
      <c r="Y475" s="68"/>
      <c r="Z475" s="68"/>
      <c r="AA475" s="68"/>
      <c r="AB475" s="68"/>
      <c r="AC475" s="68"/>
      <c r="AD475" s="68"/>
      <c r="AE475" s="68"/>
      <c r="AF475" s="68"/>
      <c r="AG475" s="68"/>
      <c r="AH475" s="68"/>
      <c r="AI475" s="68"/>
      <c r="AJ475" s="68"/>
      <c r="AK475" s="68"/>
      <c r="AL475" s="68"/>
      <c r="AM475" s="68"/>
      <c r="AN475" s="68"/>
      <c r="AO475" s="68"/>
      <c r="AP475" s="68"/>
      <c r="AQ475" s="68"/>
      <c r="AR475" s="68"/>
      <c r="AS475" s="68"/>
      <c r="AT475" s="68"/>
      <c r="AU475" s="68"/>
      <c r="AV475" s="68"/>
      <c r="AW475" s="68"/>
    </row>
    <row r="476" spans="1:49" ht="15.75">
      <c r="A476" s="84">
        <v>560</v>
      </c>
      <c r="B476" s="84" t="s">
        <v>1886</v>
      </c>
      <c r="C476" s="90" t="s">
        <v>1887</v>
      </c>
      <c r="D476" s="91">
        <v>44179</v>
      </c>
      <c r="E476" s="84" t="s">
        <v>1888</v>
      </c>
      <c r="F476" s="90" t="s">
        <v>78</v>
      </c>
      <c r="G476" s="90" t="s">
        <v>1887</v>
      </c>
      <c r="H476" s="90" t="s">
        <v>1396</v>
      </c>
      <c r="I476" s="92" t="s">
        <v>1002</v>
      </c>
      <c r="J476" s="84" t="s">
        <v>927</v>
      </c>
      <c r="K476" s="84">
        <v>1</v>
      </c>
      <c r="L476" s="92">
        <v>1.2533528673084999</v>
      </c>
      <c r="M476" s="92">
        <v>1</v>
      </c>
      <c r="N476" s="92">
        <v>1</v>
      </c>
      <c r="O476" s="92">
        <v>0.5</v>
      </c>
      <c r="P476" s="88">
        <f t="shared" si="7"/>
        <v>0.62667643365424996</v>
      </c>
      <c r="Q476" s="68"/>
      <c r="R476" s="68"/>
      <c r="S476" s="68"/>
      <c r="T476" s="68"/>
      <c r="U476" s="68"/>
      <c r="V476" s="68"/>
      <c r="W476" s="68"/>
      <c r="X476" s="68"/>
      <c r="Y476" s="68"/>
      <c r="Z476" s="68"/>
      <c r="AA476" s="68"/>
      <c r="AB476" s="68"/>
      <c r="AC476" s="68"/>
      <c r="AD476" s="68"/>
      <c r="AE476" s="68"/>
      <c r="AF476" s="68"/>
      <c r="AG476" s="68"/>
      <c r="AH476" s="68"/>
      <c r="AI476" s="68"/>
      <c r="AJ476" s="68"/>
      <c r="AK476" s="68"/>
      <c r="AL476" s="68"/>
      <c r="AM476" s="68"/>
      <c r="AN476" s="68"/>
      <c r="AO476" s="68"/>
      <c r="AP476" s="68"/>
      <c r="AQ476" s="68"/>
      <c r="AR476" s="68"/>
      <c r="AS476" s="68"/>
      <c r="AT476" s="68"/>
      <c r="AU476" s="68"/>
      <c r="AV476" s="68"/>
      <c r="AW476" s="68"/>
    </row>
    <row r="477" spans="1:49" ht="15.75">
      <c r="A477" s="84">
        <v>746</v>
      </c>
      <c r="B477" s="84" t="s">
        <v>1889</v>
      </c>
      <c r="C477" s="90" t="s">
        <v>1226</v>
      </c>
      <c r="D477" s="91">
        <v>43778</v>
      </c>
      <c r="E477" s="84" t="s">
        <v>1890</v>
      </c>
      <c r="F477" s="90" t="s">
        <v>16</v>
      </c>
      <c r="G477" s="90" t="s">
        <v>1226</v>
      </c>
      <c r="H477" s="90" t="s">
        <v>1018</v>
      </c>
      <c r="I477" s="92" t="s">
        <v>1002</v>
      </c>
      <c r="J477" s="84" t="s">
        <v>918</v>
      </c>
      <c r="K477" s="84">
        <v>2</v>
      </c>
      <c r="L477" s="92">
        <v>1.2583675177898701</v>
      </c>
      <c r="M477" s="92">
        <v>1</v>
      </c>
      <c r="N477" s="92">
        <v>0.5</v>
      </c>
      <c r="O477" s="92">
        <v>1</v>
      </c>
      <c r="P477" s="88">
        <f t="shared" si="7"/>
        <v>0.62918375889493505</v>
      </c>
      <c r="Q477" s="68"/>
      <c r="R477" s="68"/>
      <c r="S477" s="68"/>
      <c r="T477" s="68"/>
      <c r="U477" s="68"/>
      <c r="V477" s="68"/>
      <c r="W477" s="68"/>
      <c r="X477" s="68"/>
      <c r="Y477" s="68"/>
      <c r="Z477" s="68"/>
      <c r="AA477" s="68"/>
      <c r="AB477" s="68"/>
      <c r="AC477" s="68"/>
      <c r="AD477" s="68"/>
      <c r="AE477" s="68"/>
      <c r="AF477" s="68"/>
      <c r="AG477" s="68"/>
      <c r="AH477" s="68"/>
      <c r="AI477" s="68"/>
      <c r="AJ477" s="68"/>
      <c r="AK477" s="68"/>
      <c r="AL477" s="68"/>
      <c r="AM477" s="68"/>
      <c r="AN477" s="68"/>
      <c r="AO477" s="68"/>
      <c r="AP477" s="68"/>
      <c r="AQ477" s="68"/>
      <c r="AR477" s="68"/>
      <c r="AS477" s="68"/>
      <c r="AT477" s="68"/>
      <c r="AU477" s="68"/>
      <c r="AV477" s="68"/>
      <c r="AW477" s="68"/>
    </row>
    <row r="478" spans="1:49" ht="15.75">
      <c r="A478" s="84">
        <v>445</v>
      </c>
      <c r="B478" s="85" t="s">
        <v>1891</v>
      </c>
      <c r="C478" s="85" t="s">
        <v>1892</v>
      </c>
      <c r="D478" s="85" t="s">
        <v>1340</v>
      </c>
      <c r="E478" s="85" t="s">
        <v>1893</v>
      </c>
      <c r="F478" s="85" t="s">
        <v>670</v>
      </c>
      <c r="G478" s="85" t="s">
        <v>1892</v>
      </c>
      <c r="H478" s="85" t="s">
        <v>1022</v>
      </c>
      <c r="I478" s="87" t="s">
        <v>1002</v>
      </c>
      <c r="J478" s="84">
        <v>1</v>
      </c>
      <c r="K478" s="84">
        <v>2</v>
      </c>
      <c r="L478" s="87" t="s">
        <v>1894</v>
      </c>
      <c r="M478" s="87" t="s">
        <v>911</v>
      </c>
      <c r="N478" s="87" t="s">
        <v>928</v>
      </c>
      <c r="O478" s="87" t="s">
        <v>911</v>
      </c>
      <c r="P478" s="88">
        <f t="shared" si="7"/>
        <v>0.63640016743407501</v>
      </c>
      <c r="Q478" s="67"/>
      <c r="R478" s="68"/>
      <c r="S478" s="68"/>
      <c r="T478" s="68"/>
      <c r="U478" s="68"/>
      <c r="V478" s="68"/>
      <c r="W478" s="68"/>
      <c r="X478" s="68"/>
      <c r="Y478" s="68"/>
      <c r="Z478" s="68"/>
      <c r="AA478" s="68"/>
      <c r="AB478" s="68"/>
      <c r="AC478" s="68"/>
      <c r="AD478" s="68"/>
      <c r="AE478" s="68"/>
      <c r="AF478" s="68"/>
      <c r="AG478" s="68"/>
      <c r="AH478" s="68"/>
      <c r="AI478" s="68"/>
      <c r="AJ478" s="68"/>
      <c r="AK478" s="68"/>
      <c r="AL478" s="68"/>
      <c r="AM478" s="68"/>
      <c r="AN478" s="68"/>
      <c r="AO478" s="68"/>
      <c r="AP478" s="68"/>
      <c r="AQ478" s="68"/>
      <c r="AR478" s="68"/>
      <c r="AS478" s="68"/>
      <c r="AT478" s="68"/>
      <c r="AU478" s="68"/>
      <c r="AV478" s="68"/>
      <c r="AW478" s="68"/>
    </row>
    <row r="479" spans="1:49" ht="15.75">
      <c r="A479" s="84">
        <v>817</v>
      </c>
      <c r="B479" s="84" t="s">
        <v>277</v>
      </c>
      <c r="C479" s="90" t="s">
        <v>276</v>
      </c>
      <c r="D479" s="91">
        <v>43623</v>
      </c>
      <c r="E479" s="84" t="s">
        <v>1895</v>
      </c>
      <c r="F479" s="90" t="s">
        <v>58</v>
      </c>
      <c r="G479" s="90" t="s">
        <v>276</v>
      </c>
      <c r="H479" s="89" t="s">
        <v>3948</v>
      </c>
      <c r="I479" s="92" t="s">
        <v>1002</v>
      </c>
      <c r="J479" s="84">
        <v>1</v>
      </c>
      <c r="K479" s="84">
        <v>2</v>
      </c>
      <c r="L479" s="92">
        <v>4.26</v>
      </c>
      <c r="M479" s="92">
        <v>1</v>
      </c>
      <c r="N479" s="92">
        <v>0.5</v>
      </c>
      <c r="O479" s="92">
        <v>0.3</v>
      </c>
      <c r="P479" s="88">
        <f t="shared" si="7"/>
        <v>0.6389999999999999</v>
      </c>
      <c r="Q479" s="66"/>
      <c r="R479" s="68"/>
      <c r="S479" s="68"/>
      <c r="T479" s="68"/>
      <c r="U479" s="68"/>
      <c r="V479" s="68"/>
      <c r="W479" s="68"/>
      <c r="X479" s="68"/>
      <c r="Y479" s="68"/>
      <c r="Z479" s="68"/>
      <c r="AA479" s="68"/>
      <c r="AB479" s="68"/>
      <c r="AC479" s="68"/>
      <c r="AD479" s="68"/>
      <c r="AE479" s="68"/>
      <c r="AF479" s="68"/>
      <c r="AG479" s="68"/>
      <c r="AH479" s="68"/>
      <c r="AI479" s="68"/>
      <c r="AJ479" s="68"/>
      <c r="AK479" s="68"/>
      <c r="AL479" s="68"/>
      <c r="AM479" s="68"/>
      <c r="AN479" s="68"/>
      <c r="AO479" s="68"/>
      <c r="AP479" s="68"/>
      <c r="AQ479" s="68"/>
      <c r="AR479" s="68"/>
      <c r="AS479" s="68"/>
      <c r="AT479" s="68"/>
      <c r="AU479" s="68"/>
      <c r="AV479" s="68"/>
      <c r="AW479" s="68"/>
    </row>
    <row r="480" spans="1:49" ht="15.75">
      <c r="A480" s="84">
        <v>775</v>
      </c>
      <c r="B480" s="84" t="s">
        <v>1896</v>
      </c>
      <c r="C480" s="90" t="s">
        <v>1606</v>
      </c>
      <c r="D480" s="91">
        <v>43710</v>
      </c>
      <c r="E480" s="84" t="s">
        <v>1607</v>
      </c>
      <c r="F480" s="90" t="s">
        <v>6</v>
      </c>
      <c r="G480" s="89" t="s">
        <v>4108</v>
      </c>
      <c r="H480" s="89" t="s">
        <v>4160</v>
      </c>
      <c r="I480" s="92" t="s">
        <v>1002</v>
      </c>
      <c r="J480" s="84" t="s">
        <v>963</v>
      </c>
      <c r="K480" s="84">
        <v>1</v>
      </c>
      <c r="L480" s="92">
        <v>1.27933863541231</v>
      </c>
      <c r="M480" s="92">
        <v>1</v>
      </c>
      <c r="N480" s="92">
        <v>1</v>
      </c>
      <c r="O480" s="92">
        <v>0.5</v>
      </c>
      <c r="P480" s="88">
        <f t="shared" si="7"/>
        <v>0.63966931770615498</v>
      </c>
      <c r="Q480" s="68"/>
      <c r="R480" s="68"/>
      <c r="S480" s="68"/>
      <c r="T480" s="68"/>
      <c r="U480" s="68"/>
      <c r="V480" s="68"/>
      <c r="W480" s="68"/>
      <c r="X480" s="68"/>
      <c r="Y480" s="68"/>
      <c r="Z480" s="68"/>
      <c r="AA480" s="68"/>
      <c r="AB480" s="68"/>
      <c r="AC480" s="68"/>
      <c r="AD480" s="68"/>
      <c r="AE480" s="68"/>
      <c r="AF480" s="68"/>
      <c r="AG480" s="68"/>
      <c r="AH480" s="68"/>
      <c r="AI480" s="68"/>
      <c r="AJ480" s="68"/>
      <c r="AK480" s="68"/>
      <c r="AL480" s="68"/>
      <c r="AM480" s="68"/>
      <c r="AN480" s="68"/>
      <c r="AO480" s="68"/>
      <c r="AP480" s="68"/>
      <c r="AQ480" s="68"/>
      <c r="AR480" s="68"/>
      <c r="AS480" s="68"/>
      <c r="AT480" s="68"/>
      <c r="AU480" s="68"/>
      <c r="AV480" s="68"/>
      <c r="AW480" s="68"/>
    </row>
    <row r="481" spans="1:49" ht="15.75">
      <c r="A481" s="84">
        <v>171</v>
      </c>
      <c r="B481" s="85" t="s">
        <v>1897</v>
      </c>
      <c r="C481" s="85" t="s">
        <v>624</v>
      </c>
      <c r="D481" s="85" t="s">
        <v>1095</v>
      </c>
      <c r="E481" s="85" t="s">
        <v>1898</v>
      </c>
      <c r="F481" s="85" t="s">
        <v>906</v>
      </c>
      <c r="G481" s="85" t="s">
        <v>1417</v>
      </c>
      <c r="H481" s="85" t="s">
        <v>1018</v>
      </c>
      <c r="I481" s="87" t="s">
        <v>1002</v>
      </c>
      <c r="J481" s="84" t="s">
        <v>963</v>
      </c>
      <c r="K481" s="84">
        <v>2</v>
      </c>
      <c r="L481" s="87" t="s">
        <v>1899</v>
      </c>
      <c r="M481" s="87" t="s">
        <v>911</v>
      </c>
      <c r="N481" s="87" t="s">
        <v>928</v>
      </c>
      <c r="O481" s="87" t="s">
        <v>911</v>
      </c>
      <c r="P481" s="88">
        <f t="shared" si="7"/>
        <v>0.64312264545834996</v>
      </c>
      <c r="Q481" s="68"/>
      <c r="R481" s="68"/>
      <c r="S481" s="68"/>
      <c r="T481" s="68"/>
      <c r="U481" s="68"/>
      <c r="V481" s="68"/>
      <c r="W481" s="68"/>
      <c r="X481" s="68"/>
      <c r="Y481" s="68"/>
      <c r="Z481" s="68"/>
      <c r="AA481" s="68"/>
      <c r="AB481" s="68"/>
      <c r="AC481" s="68"/>
      <c r="AD481" s="68"/>
      <c r="AE481" s="68"/>
      <c r="AF481" s="68"/>
      <c r="AG481" s="68"/>
      <c r="AH481" s="68"/>
      <c r="AI481" s="68"/>
      <c r="AJ481" s="68"/>
      <c r="AK481" s="68"/>
      <c r="AL481" s="68"/>
      <c r="AM481" s="68"/>
      <c r="AN481" s="68"/>
      <c r="AO481" s="68"/>
      <c r="AP481" s="68"/>
      <c r="AQ481" s="68"/>
      <c r="AR481" s="68"/>
      <c r="AS481" s="68"/>
      <c r="AT481" s="68"/>
      <c r="AU481" s="68"/>
      <c r="AV481" s="68"/>
      <c r="AW481" s="68"/>
    </row>
    <row r="482" spans="1:49" ht="15.75">
      <c r="A482" s="84">
        <v>695</v>
      </c>
      <c r="B482" s="84" t="s">
        <v>1900</v>
      </c>
      <c r="C482" s="90" t="s">
        <v>1277</v>
      </c>
      <c r="D482" s="91">
        <v>43891</v>
      </c>
      <c r="E482" s="84" t="s">
        <v>1870</v>
      </c>
      <c r="F482" s="90" t="s">
        <v>58</v>
      </c>
      <c r="G482" s="90" t="s">
        <v>1277</v>
      </c>
      <c r="H482" s="89" t="s">
        <v>3948</v>
      </c>
      <c r="I482" s="92" t="s">
        <v>1002</v>
      </c>
      <c r="J482" s="84" t="s">
        <v>1617</v>
      </c>
      <c r="K482" s="84">
        <v>1</v>
      </c>
      <c r="L482" s="92">
        <v>1.2927249895353701</v>
      </c>
      <c r="M482" s="92">
        <v>0.5</v>
      </c>
      <c r="N482" s="92">
        <v>1</v>
      </c>
      <c r="O482" s="92">
        <v>1</v>
      </c>
      <c r="P482" s="88">
        <f t="shared" si="7"/>
        <v>0.64636249476768504</v>
      </c>
      <c r="Q482" s="67"/>
      <c r="R482" s="68"/>
      <c r="S482" s="68"/>
      <c r="T482" s="68"/>
      <c r="U482" s="68"/>
      <c r="V482" s="68"/>
      <c r="W482" s="68"/>
      <c r="X482" s="68"/>
      <c r="Y482" s="68"/>
      <c r="Z482" s="68"/>
      <c r="AA482" s="68"/>
      <c r="AB482" s="68"/>
      <c r="AC482" s="68"/>
      <c r="AD482" s="68"/>
      <c r="AE482" s="68"/>
      <c r="AF482" s="68"/>
      <c r="AG482" s="68"/>
      <c r="AH482" s="68"/>
      <c r="AI482" s="68"/>
      <c r="AJ482" s="68"/>
      <c r="AK482" s="68"/>
      <c r="AL482" s="68"/>
      <c r="AM482" s="68"/>
      <c r="AN482" s="68"/>
      <c r="AO482" s="68"/>
      <c r="AP482" s="68"/>
      <c r="AQ482" s="68"/>
      <c r="AR482" s="68"/>
      <c r="AS482" s="68"/>
      <c r="AT482" s="68"/>
      <c r="AU482" s="68"/>
      <c r="AV482" s="68"/>
      <c r="AW482" s="68"/>
    </row>
    <row r="483" spans="1:49" ht="15.75">
      <c r="A483" s="84">
        <v>287</v>
      </c>
      <c r="B483" s="85" t="s">
        <v>1901</v>
      </c>
      <c r="C483" s="85" t="s">
        <v>548</v>
      </c>
      <c r="D483" s="85" t="s">
        <v>1152</v>
      </c>
      <c r="E483" s="85" t="s">
        <v>1902</v>
      </c>
      <c r="F483" s="85" t="s">
        <v>6</v>
      </c>
      <c r="G483" s="85" t="s">
        <v>1903</v>
      </c>
      <c r="H483" s="85" t="s">
        <v>908</v>
      </c>
      <c r="I483" s="87" t="s">
        <v>1002</v>
      </c>
      <c r="J483" s="84">
        <v>1</v>
      </c>
      <c r="K483" s="84">
        <v>2</v>
      </c>
      <c r="L483" s="87" t="s">
        <v>1904</v>
      </c>
      <c r="M483" s="87" t="s">
        <v>911</v>
      </c>
      <c r="N483" s="87" t="s">
        <v>928</v>
      </c>
      <c r="O483" s="87" t="s">
        <v>912</v>
      </c>
      <c r="P483" s="88">
        <f t="shared" si="7"/>
        <v>0.64800000000000002</v>
      </c>
      <c r="Q483" s="68"/>
      <c r="R483" s="68"/>
      <c r="S483" s="68"/>
      <c r="T483" s="68"/>
      <c r="U483" s="68"/>
      <c r="V483" s="68"/>
      <c r="W483" s="68"/>
      <c r="X483" s="68"/>
      <c r="Y483" s="68"/>
      <c r="Z483" s="68"/>
      <c r="AA483" s="68"/>
      <c r="AB483" s="68"/>
      <c r="AC483" s="68"/>
      <c r="AD483" s="68"/>
      <c r="AE483" s="68"/>
      <c r="AF483" s="68"/>
      <c r="AG483" s="68"/>
      <c r="AH483" s="68"/>
      <c r="AI483" s="68"/>
      <c r="AJ483" s="68"/>
      <c r="AK483" s="68"/>
      <c r="AL483" s="68"/>
      <c r="AM483" s="68"/>
      <c r="AN483" s="68"/>
      <c r="AO483" s="68"/>
      <c r="AP483" s="68"/>
      <c r="AQ483" s="68"/>
      <c r="AR483" s="68"/>
      <c r="AS483" s="68"/>
      <c r="AT483" s="68"/>
      <c r="AU483" s="68"/>
      <c r="AV483" s="68"/>
      <c r="AW483" s="68"/>
    </row>
    <row r="484" spans="1:49" ht="15.75">
      <c r="A484" s="84">
        <v>206</v>
      </c>
      <c r="B484" s="85" t="s">
        <v>1905</v>
      </c>
      <c r="C484" s="94" t="s">
        <v>548</v>
      </c>
      <c r="D484" s="85" t="s">
        <v>1906</v>
      </c>
      <c r="E484" s="85" t="s">
        <v>1907</v>
      </c>
      <c r="F484" s="85" t="s">
        <v>6</v>
      </c>
      <c r="G484" s="86" t="s">
        <v>4109</v>
      </c>
      <c r="H484" s="85" t="s">
        <v>908</v>
      </c>
      <c r="I484" s="87" t="s">
        <v>1002</v>
      </c>
      <c r="J484" s="84"/>
      <c r="K484" s="84">
        <v>2</v>
      </c>
      <c r="L484" s="87" t="s">
        <v>1908</v>
      </c>
      <c r="M484" s="87" t="s">
        <v>911</v>
      </c>
      <c r="N484" s="87" t="s">
        <v>928</v>
      </c>
      <c r="O484" s="87" t="s">
        <v>912</v>
      </c>
      <c r="P484" s="88">
        <f t="shared" si="7"/>
        <v>0.65400000000000003</v>
      </c>
      <c r="Q484" s="68"/>
      <c r="R484" s="68"/>
      <c r="S484" s="68"/>
      <c r="T484" s="68"/>
      <c r="U484" s="68"/>
      <c r="V484" s="68"/>
      <c r="W484" s="68"/>
      <c r="X484" s="68"/>
      <c r="Y484" s="68"/>
      <c r="Z484" s="68"/>
      <c r="AA484" s="68"/>
      <c r="AB484" s="68"/>
      <c r="AC484" s="68"/>
      <c r="AD484" s="68"/>
      <c r="AE484" s="68"/>
      <c r="AF484" s="68"/>
      <c r="AG484" s="68"/>
      <c r="AH484" s="68"/>
      <c r="AI484" s="68"/>
      <c r="AJ484" s="68"/>
      <c r="AK484" s="68"/>
      <c r="AL484" s="68"/>
      <c r="AM484" s="68"/>
      <c r="AN484" s="68"/>
      <c r="AO484" s="68"/>
      <c r="AP484" s="68"/>
      <c r="AQ484" s="68"/>
      <c r="AR484" s="68"/>
      <c r="AS484" s="68"/>
      <c r="AT484" s="68"/>
      <c r="AU484" s="68"/>
      <c r="AV484" s="68"/>
      <c r="AW484" s="68"/>
    </row>
    <row r="485" spans="1:49" ht="15.75">
      <c r="A485" s="84">
        <v>353</v>
      </c>
      <c r="B485" s="85" t="s">
        <v>1909</v>
      </c>
      <c r="C485" s="85" t="s">
        <v>624</v>
      </c>
      <c r="D485" s="85" t="s">
        <v>965</v>
      </c>
      <c r="E485" s="85" t="s">
        <v>1910</v>
      </c>
      <c r="F485" s="85" t="s">
        <v>906</v>
      </c>
      <c r="G485" s="85" t="s">
        <v>1417</v>
      </c>
      <c r="H485" s="85" t="s">
        <v>1018</v>
      </c>
      <c r="I485" s="87" t="s">
        <v>1002</v>
      </c>
      <c r="J485" s="84" t="s">
        <v>957</v>
      </c>
      <c r="K485" s="84">
        <v>2</v>
      </c>
      <c r="L485" s="87" t="s">
        <v>1911</v>
      </c>
      <c r="M485" s="87" t="s">
        <v>911</v>
      </c>
      <c r="N485" s="87" t="s">
        <v>928</v>
      </c>
      <c r="O485" s="87" t="s">
        <v>911</v>
      </c>
      <c r="P485" s="88">
        <f t="shared" si="7"/>
        <v>0.65918375889493497</v>
      </c>
      <c r="Q485" s="67"/>
      <c r="R485" s="68"/>
      <c r="S485" s="68"/>
      <c r="T485" s="68"/>
      <c r="U485" s="68"/>
      <c r="V485" s="68"/>
      <c r="W485" s="68"/>
      <c r="X485" s="68"/>
      <c r="Y485" s="68"/>
      <c r="Z485" s="68"/>
      <c r="AA485" s="68"/>
      <c r="AB485" s="68"/>
      <c r="AC485" s="68"/>
      <c r="AD485" s="68"/>
      <c r="AE485" s="68"/>
      <c r="AF485" s="68"/>
      <c r="AG485" s="68"/>
      <c r="AH485" s="68"/>
      <c r="AI485" s="68"/>
      <c r="AJ485" s="68"/>
      <c r="AK485" s="68"/>
      <c r="AL485" s="68"/>
      <c r="AM485" s="68"/>
      <c r="AN485" s="68"/>
      <c r="AO485" s="68"/>
      <c r="AP485" s="68"/>
      <c r="AQ485" s="68"/>
      <c r="AR485" s="68"/>
      <c r="AS485" s="68"/>
      <c r="AT485" s="68"/>
      <c r="AU485" s="68"/>
      <c r="AV485" s="68"/>
      <c r="AW485" s="68"/>
    </row>
    <row r="486" spans="1:49" ht="15.75">
      <c r="A486" s="84">
        <v>581</v>
      </c>
      <c r="B486" s="84" t="s">
        <v>1912</v>
      </c>
      <c r="C486" s="90" t="s">
        <v>677</v>
      </c>
      <c r="D486" s="91">
        <v>44148</v>
      </c>
      <c r="E486" s="84" t="s">
        <v>1913</v>
      </c>
      <c r="F486" s="90" t="s">
        <v>670</v>
      </c>
      <c r="G486" s="90" t="s">
        <v>677</v>
      </c>
      <c r="H486" s="90" t="s">
        <v>1018</v>
      </c>
      <c r="I486" s="92" t="s">
        <v>1002</v>
      </c>
      <c r="J486" s="84">
        <v>1</v>
      </c>
      <c r="K486" s="84">
        <v>2</v>
      </c>
      <c r="L486" s="92">
        <v>1.32082879866053</v>
      </c>
      <c r="M486" s="92">
        <v>1</v>
      </c>
      <c r="N486" s="92">
        <v>0.5</v>
      </c>
      <c r="O486" s="92">
        <v>1</v>
      </c>
      <c r="P486" s="88">
        <f t="shared" si="7"/>
        <v>0.66041439933026502</v>
      </c>
      <c r="Q486" s="68"/>
      <c r="R486" s="68"/>
      <c r="S486" s="68"/>
      <c r="T486" s="68"/>
      <c r="U486" s="68"/>
      <c r="V486" s="68"/>
      <c r="W486" s="68"/>
      <c r="X486" s="68"/>
      <c r="Y486" s="68"/>
      <c r="Z486" s="68"/>
      <c r="AA486" s="68"/>
      <c r="AB486" s="68"/>
      <c r="AC486" s="68"/>
      <c r="AD486" s="68"/>
      <c r="AE486" s="68"/>
      <c r="AF486" s="68"/>
      <c r="AG486" s="68"/>
      <c r="AH486" s="68"/>
      <c r="AI486" s="68"/>
      <c r="AJ486" s="68"/>
      <c r="AK486" s="68"/>
      <c r="AL486" s="68"/>
      <c r="AM486" s="68"/>
      <c r="AN486" s="68"/>
      <c r="AO486" s="68"/>
      <c r="AP486" s="68"/>
      <c r="AQ486" s="68"/>
      <c r="AR486" s="68"/>
      <c r="AS486" s="68"/>
      <c r="AT486" s="68"/>
      <c r="AU486" s="68"/>
      <c r="AV486" s="68"/>
      <c r="AW486" s="68"/>
    </row>
    <row r="487" spans="1:49" ht="15.75">
      <c r="A487" s="84">
        <v>610</v>
      </c>
      <c r="B487" s="84" t="s">
        <v>220</v>
      </c>
      <c r="C487" s="90" t="s">
        <v>214</v>
      </c>
      <c r="D487" s="91">
        <v>44090</v>
      </c>
      <c r="E487" s="84" t="s">
        <v>1914</v>
      </c>
      <c r="F487" s="90" t="s">
        <v>215</v>
      </c>
      <c r="G487" s="90" t="s">
        <v>214</v>
      </c>
      <c r="H487" s="89" t="s">
        <v>3948</v>
      </c>
      <c r="I487" s="92" t="s">
        <v>1002</v>
      </c>
      <c r="J487" s="84" t="s">
        <v>1915</v>
      </c>
      <c r="K487" s="84">
        <v>3</v>
      </c>
      <c r="L487" s="92">
        <v>3.3808981267641798</v>
      </c>
      <c r="M487" s="92">
        <v>1</v>
      </c>
      <c r="N487" s="92">
        <v>0.4</v>
      </c>
      <c r="O487" s="92">
        <v>0.5</v>
      </c>
      <c r="P487" s="88">
        <f t="shared" si="7"/>
        <v>0.67617962535283604</v>
      </c>
      <c r="Q487" s="67"/>
      <c r="R487" s="68"/>
      <c r="S487" s="68"/>
      <c r="T487" s="68"/>
      <c r="U487" s="68"/>
      <c r="V487" s="68"/>
      <c r="W487" s="68"/>
      <c r="X487" s="68"/>
      <c r="Y487" s="68"/>
      <c r="Z487" s="68"/>
      <c r="AA487" s="68"/>
      <c r="AB487" s="68"/>
      <c r="AC487" s="68"/>
      <c r="AD487" s="68"/>
      <c r="AE487" s="68"/>
      <c r="AF487" s="68"/>
      <c r="AG487" s="68"/>
      <c r="AH487" s="68"/>
      <c r="AI487" s="68"/>
      <c r="AJ487" s="68"/>
      <c r="AK487" s="68"/>
      <c r="AL487" s="68"/>
      <c r="AM487" s="68"/>
      <c r="AN487" s="68"/>
      <c r="AO487" s="68"/>
      <c r="AP487" s="68"/>
      <c r="AQ487" s="68"/>
      <c r="AR487" s="68"/>
      <c r="AS487" s="68"/>
      <c r="AT487" s="68"/>
      <c r="AU487" s="68"/>
      <c r="AV487" s="68"/>
      <c r="AW487" s="68"/>
    </row>
    <row r="488" spans="1:49" ht="15.75">
      <c r="A488" s="84">
        <v>89</v>
      </c>
      <c r="B488" s="85" t="s">
        <v>1916</v>
      </c>
      <c r="C488" s="85" t="s">
        <v>548</v>
      </c>
      <c r="D488" s="85" t="s">
        <v>1917</v>
      </c>
      <c r="E488" s="85" t="s">
        <v>1918</v>
      </c>
      <c r="F488" s="85" t="s">
        <v>6</v>
      </c>
      <c r="G488" s="85" t="s">
        <v>1919</v>
      </c>
      <c r="H488" s="85" t="s">
        <v>908</v>
      </c>
      <c r="I488" s="87" t="s">
        <v>1002</v>
      </c>
      <c r="J488" s="84">
        <v>1</v>
      </c>
      <c r="K488" s="84">
        <v>2</v>
      </c>
      <c r="L488" s="87" t="s">
        <v>1920</v>
      </c>
      <c r="M488" s="87" t="s">
        <v>911</v>
      </c>
      <c r="N488" s="87" t="s">
        <v>928</v>
      </c>
      <c r="O488" s="87" t="s">
        <v>912</v>
      </c>
      <c r="P488" s="88">
        <f t="shared" si="7"/>
        <v>0.68699999999999994</v>
      </c>
      <c r="Q488" s="68"/>
      <c r="R488" s="68"/>
      <c r="S488" s="68"/>
      <c r="T488" s="68"/>
      <c r="U488" s="68"/>
      <c r="V488" s="68"/>
      <c r="W488" s="68"/>
      <c r="X488" s="68"/>
      <c r="Y488" s="68"/>
      <c r="Z488" s="68"/>
      <c r="AA488" s="68"/>
      <c r="AB488" s="68"/>
      <c r="AC488" s="68"/>
      <c r="AD488" s="68"/>
      <c r="AE488" s="68"/>
      <c r="AF488" s="68"/>
      <c r="AG488" s="68"/>
      <c r="AH488" s="68"/>
      <c r="AI488" s="68"/>
      <c r="AJ488" s="68"/>
      <c r="AK488" s="68"/>
      <c r="AL488" s="68"/>
      <c r="AM488" s="68"/>
      <c r="AN488" s="68"/>
      <c r="AO488" s="68"/>
      <c r="AP488" s="68"/>
      <c r="AQ488" s="68"/>
      <c r="AR488" s="68"/>
      <c r="AS488" s="68"/>
      <c r="AT488" s="68"/>
      <c r="AU488" s="68"/>
      <c r="AV488" s="68"/>
      <c r="AW488" s="68"/>
    </row>
    <row r="489" spans="1:49" ht="15.75">
      <c r="A489" s="84">
        <v>283</v>
      </c>
      <c r="B489" s="85" t="s">
        <v>1921</v>
      </c>
      <c r="C489" s="85" t="s">
        <v>548</v>
      </c>
      <c r="D489" s="85" t="s">
        <v>1922</v>
      </c>
      <c r="E489" s="85" t="s">
        <v>1377</v>
      </c>
      <c r="F489" s="85" t="s">
        <v>6</v>
      </c>
      <c r="G489" s="85" t="s">
        <v>1923</v>
      </c>
      <c r="H489" s="85" t="s">
        <v>1022</v>
      </c>
      <c r="I489" s="87" t="s">
        <v>1002</v>
      </c>
      <c r="J489" s="84">
        <v>1</v>
      </c>
      <c r="K489" s="84">
        <v>2</v>
      </c>
      <c r="L489" s="87" t="s">
        <v>1924</v>
      </c>
      <c r="M489" s="87" t="s">
        <v>911</v>
      </c>
      <c r="N489" s="87" t="s">
        <v>928</v>
      </c>
      <c r="O489" s="87" t="s">
        <v>911</v>
      </c>
      <c r="P489" s="88">
        <f t="shared" si="7"/>
        <v>0.69229384679782502</v>
      </c>
      <c r="Q489" s="68"/>
      <c r="R489" s="68"/>
      <c r="S489" s="68"/>
      <c r="T489" s="68"/>
      <c r="U489" s="68"/>
      <c r="V489" s="68"/>
      <c r="W489" s="68"/>
      <c r="X489" s="68"/>
      <c r="Y489" s="68"/>
      <c r="Z489" s="68"/>
      <c r="AA489" s="68"/>
      <c r="AB489" s="68"/>
      <c r="AC489" s="68"/>
      <c r="AD489" s="68"/>
      <c r="AE489" s="68"/>
      <c r="AF489" s="68"/>
      <c r="AG489" s="68"/>
      <c r="AH489" s="68"/>
      <c r="AI489" s="68"/>
      <c r="AJ489" s="68"/>
      <c r="AK489" s="68"/>
      <c r="AL489" s="68"/>
      <c r="AM489" s="68"/>
      <c r="AN489" s="68"/>
      <c r="AO489" s="68"/>
      <c r="AP489" s="68"/>
      <c r="AQ489" s="68"/>
      <c r="AR489" s="68"/>
      <c r="AS489" s="68"/>
      <c r="AT489" s="68"/>
      <c r="AU489" s="68"/>
      <c r="AV489" s="68"/>
      <c r="AW489" s="68"/>
    </row>
    <row r="490" spans="1:49" ht="15.75">
      <c r="A490" s="84">
        <v>80</v>
      </c>
      <c r="B490" s="85" t="s">
        <v>1925</v>
      </c>
      <c r="C490" s="94" t="s">
        <v>720</v>
      </c>
      <c r="D490" s="85" t="s">
        <v>1926</v>
      </c>
      <c r="E490" s="85" t="s">
        <v>1927</v>
      </c>
      <c r="F490" s="85" t="s">
        <v>58</v>
      </c>
      <c r="G490" s="86" t="s">
        <v>4110</v>
      </c>
      <c r="H490" s="85" t="s">
        <v>926</v>
      </c>
      <c r="I490" s="87" t="s">
        <v>1002</v>
      </c>
      <c r="J490" s="84">
        <v>1</v>
      </c>
      <c r="K490" s="84">
        <v>1</v>
      </c>
      <c r="L490" s="87" t="s">
        <v>1928</v>
      </c>
      <c r="M490" s="87" t="s">
        <v>911</v>
      </c>
      <c r="N490" s="87" t="s">
        <v>911</v>
      </c>
      <c r="O490" s="87" t="s">
        <v>928</v>
      </c>
      <c r="P490" s="88">
        <f t="shared" si="7"/>
        <v>0.69462663587374995</v>
      </c>
      <c r="Q490" s="68"/>
      <c r="R490" s="68"/>
      <c r="S490" s="68"/>
      <c r="T490" s="68"/>
      <c r="U490" s="68"/>
      <c r="V490" s="68"/>
      <c r="W490" s="68"/>
      <c r="X490" s="68"/>
      <c r="Y490" s="68"/>
      <c r="Z490" s="68"/>
      <c r="AA490" s="68"/>
      <c r="AB490" s="68"/>
      <c r="AC490" s="68"/>
      <c r="AD490" s="68"/>
      <c r="AE490" s="68"/>
      <c r="AF490" s="68"/>
      <c r="AG490" s="68"/>
      <c r="AH490" s="68"/>
      <c r="AI490" s="68"/>
      <c r="AJ490" s="68"/>
      <c r="AK490" s="68"/>
      <c r="AL490" s="68"/>
      <c r="AM490" s="68"/>
      <c r="AN490" s="68"/>
      <c r="AO490" s="68"/>
      <c r="AP490" s="68"/>
      <c r="AQ490" s="68"/>
      <c r="AR490" s="68"/>
      <c r="AS490" s="68"/>
      <c r="AT490" s="68"/>
      <c r="AU490" s="68"/>
      <c r="AV490" s="68"/>
      <c r="AW490" s="68"/>
    </row>
    <row r="491" spans="1:49" ht="15.75">
      <c r="A491" s="84">
        <v>480</v>
      </c>
      <c r="B491" s="85" t="s">
        <v>1929</v>
      </c>
      <c r="C491" s="85" t="s">
        <v>618</v>
      </c>
      <c r="D491" s="85" t="s">
        <v>1208</v>
      </c>
      <c r="E491" s="85" t="s">
        <v>1930</v>
      </c>
      <c r="F491" s="85" t="s">
        <v>6</v>
      </c>
      <c r="G491" s="85" t="s">
        <v>1931</v>
      </c>
      <c r="H491" s="85" t="s">
        <v>1018</v>
      </c>
      <c r="I491" s="87" t="s">
        <v>1002</v>
      </c>
      <c r="J491" s="84">
        <v>1</v>
      </c>
      <c r="K491" s="84">
        <v>2</v>
      </c>
      <c r="L491" s="87" t="s">
        <v>1932</v>
      </c>
      <c r="M491" s="87" t="s">
        <v>911</v>
      </c>
      <c r="N491" s="87" t="s">
        <v>928</v>
      </c>
      <c r="O491" s="87" t="s">
        <v>911</v>
      </c>
      <c r="P491" s="88">
        <f t="shared" si="7"/>
        <v>0.71042695688572499</v>
      </c>
      <c r="Q491" s="68"/>
      <c r="R491" s="68"/>
      <c r="S491" s="68"/>
      <c r="T491" s="68"/>
      <c r="U491" s="68"/>
      <c r="V491" s="68"/>
      <c r="W491" s="68"/>
      <c r="X491" s="68"/>
      <c r="Y491" s="68"/>
      <c r="Z491" s="68"/>
      <c r="AA491" s="68"/>
      <c r="AB491" s="68"/>
      <c r="AC491" s="68"/>
      <c r="AD491" s="68"/>
      <c r="AE491" s="68"/>
      <c r="AF491" s="68"/>
      <c r="AG491" s="68"/>
      <c r="AH491" s="68"/>
      <c r="AI491" s="68"/>
      <c r="AJ491" s="68"/>
      <c r="AK491" s="68"/>
      <c r="AL491" s="68"/>
      <c r="AM491" s="68"/>
      <c r="AN491" s="68"/>
      <c r="AO491" s="68"/>
      <c r="AP491" s="68"/>
      <c r="AQ491" s="68"/>
      <c r="AR491" s="68"/>
      <c r="AS491" s="68"/>
      <c r="AT491" s="68"/>
      <c r="AU491" s="68"/>
      <c r="AV491" s="68"/>
      <c r="AW491" s="68"/>
    </row>
    <row r="492" spans="1:49" ht="15.75">
      <c r="A492" s="84">
        <v>568</v>
      </c>
      <c r="B492" s="84" t="s">
        <v>1933</v>
      </c>
      <c r="C492" s="90" t="s">
        <v>1591</v>
      </c>
      <c r="D492" s="91">
        <v>44166</v>
      </c>
      <c r="E492" s="84" t="s">
        <v>1934</v>
      </c>
      <c r="F492" s="90" t="s">
        <v>46</v>
      </c>
      <c r="G492" s="90" t="s">
        <v>1591</v>
      </c>
      <c r="H492" s="90" t="s">
        <v>1018</v>
      </c>
      <c r="I492" s="92" t="s">
        <v>1002</v>
      </c>
      <c r="J492" s="84">
        <v>1</v>
      </c>
      <c r="K492" s="84">
        <v>2</v>
      </c>
      <c r="L492" s="92">
        <v>1.4672080368355001</v>
      </c>
      <c r="M492" s="92">
        <v>1</v>
      </c>
      <c r="N492" s="92">
        <v>0.5</v>
      </c>
      <c r="O492" s="92">
        <v>1</v>
      </c>
      <c r="P492" s="88">
        <f t="shared" si="7"/>
        <v>0.73360401841775003</v>
      </c>
      <c r="Q492" s="68"/>
      <c r="R492" s="68"/>
      <c r="S492" s="68"/>
      <c r="T492" s="68"/>
      <c r="U492" s="68"/>
      <c r="V492" s="68"/>
      <c r="W492" s="68"/>
      <c r="X492" s="68"/>
      <c r="Y492" s="68"/>
      <c r="Z492" s="68"/>
      <c r="AA492" s="68"/>
      <c r="AB492" s="68"/>
      <c r="AC492" s="68"/>
      <c r="AD492" s="68"/>
      <c r="AE492" s="68"/>
      <c r="AF492" s="68"/>
      <c r="AG492" s="68"/>
      <c r="AH492" s="68"/>
      <c r="AI492" s="68"/>
      <c r="AJ492" s="68"/>
      <c r="AK492" s="68"/>
      <c r="AL492" s="68"/>
      <c r="AM492" s="68"/>
      <c r="AN492" s="68"/>
      <c r="AO492" s="68"/>
      <c r="AP492" s="68"/>
      <c r="AQ492" s="68"/>
      <c r="AR492" s="68"/>
      <c r="AS492" s="68"/>
      <c r="AT492" s="68"/>
      <c r="AU492" s="68"/>
      <c r="AV492" s="68"/>
      <c r="AW492" s="68"/>
    </row>
    <row r="493" spans="1:49" ht="15.75">
      <c r="A493" s="84">
        <v>468</v>
      </c>
      <c r="B493" s="85" t="s">
        <v>1935</v>
      </c>
      <c r="C493" s="85" t="s">
        <v>1451</v>
      </c>
      <c r="D493" s="85" t="s">
        <v>1936</v>
      </c>
      <c r="E493" s="85" t="s">
        <v>1937</v>
      </c>
      <c r="F493" s="85" t="s">
        <v>30</v>
      </c>
      <c r="G493" s="85" t="s">
        <v>1451</v>
      </c>
      <c r="H493" s="85" t="s">
        <v>1022</v>
      </c>
      <c r="I493" s="87" t="s">
        <v>1002</v>
      </c>
      <c r="J493" s="84" t="s">
        <v>1617</v>
      </c>
      <c r="K493" s="84">
        <v>1</v>
      </c>
      <c r="L493" s="87" t="s">
        <v>1938</v>
      </c>
      <c r="M493" s="87" t="s">
        <v>928</v>
      </c>
      <c r="N493" s="87" t="s">
        <v>911</v>
      </c>
      <c r="O493" s="87" t="s">
        <v>911</v>
      </c>
      <c r="P493" s="88">
        <f t="shared" si="7"/>
        <v>0.739238174968605</v>
      </c>
      <c r="Q493" s="68"/>
      <c r="R493" s="68"/>
      <c r="S493" s="68"/>
      <c r="T493" s="68"/>
      <c r="U493" s="68"/>
      <c r="V493" s="68"/>
      <c r="W493" s="68"/>
      <c r="X493" s="68"/>
      <c r="Y493" s="68"/>
      <c r="Z493" s="68"/>
      <c r="AA493" s="68"/>
      <c r="AB493" s="68"/>
      <c r="AC493" s="68"/>
      <c r="AD493" s="68"/>
      <c r="AE493" s="68"/>
      <c r="AF493" s="68"/>
      <c r="AG493" s="68"/>
      <c r="AH493" s="68"/>
      <c r="AI493" s="68"/>
      <c r="AJ493" s="68"/>
      <c r="AK493" s="68"/>
      <c r="AL493" s="68"/>
      <c r="AM493" s="68"/>
      <c r="AN493" s="68"/>
      <c r="AO493" s="68"/>
      <c r="AP493" s="68"/>
      <c r="AQ493" s="68"/>
      <c r="AR493" s="68"/>
      <c r="AS493" s="68"/>
      <c r="AT493" s="68"/>
      <c r="AU493" s="68"/>
      <c r="AV493" s="68"/>
      <c r="AW493" s="68"/>
    </row>
    <row r="494" spans="1:49" ht="15.75">
      <c r="A494" s="84">
        <v>314</v>
      </c>
      <c r="B494" s="85" t="s">
        <v>1939</v>
      </c>
      <c r="C494" s="85" t="s">
        <v>961</v>
      </c>
      <c r="D494" s="85" t="s">
        <v>904</v>
      </c>
      <c r="E494" s="85" t="s">
        <v>1940</v>
      </c>
      <c r="F494" s="85" t="s">
        <v>608</v>
      </c>
      <c r="G494" s="85" t="s">
        <v>961</v>
      </c>
      <c r="H494" s="85" t="s">
        <v>1018</v>
      </c>
      <c r="I494" s="87" t="s">
        <v>1002</v>
      </c>
      <c r="J494" s="84" t="s">
        <v>909</v>
      </c>
      <c r="K494" s="84">
        <v>2</v>
      </c>
      <c r="L494" s="87" t="s">
        <v>1941</v>
      </c>
      <c r="M494" s="87" t="s">
        <v>911</v>
      </c>
      <c r="N494" s="87" t="s">
        <v>928</v>
      </c>
      <c r="O494" s="87" t="s">
        <v>911</v>
      </c>
      <c r="P494" s="88">
        <f t="shared" si="7"/>
        <v>0.74901213897027996</v>
      </c>
      <c r="Q494" s="67"/>
      <c r="R494" s="68"/>
      <c r="S494" s="68"/>
      <c r="T494" s="68"/>
      <c r="U494" s="68"/>
      <c r="V494" s="68"/>
      <c r="W494" s="68"/>
      <c r="X494" s="68"/>
      <c r="Y494" s="68"/>
      <c r="Z494" s="68"/>
      <c r="AA494" s="68"/>
      <c r="AB494" s="68"/>
      <c r="AC494" s="68"/>
      <c r="AD494" s="68"/>
      <c r="AE494" s="68"/>
      <c r="AF494" s="68"/>
      <c r="AG494" s="68"/>
      <c r="AH494" s="68"/>
      <c r="AI494" s="68"/>
      <c r="AJ494" s="68"/>
      <c r="AK494" s="68"/>
      <c r="AL494" s="68"/>
      <c r="AM494" s="68"/>
      <c r="AN494" s="68"/>
      <c r="AO494" s="68"/>
      <c r="AP494" s="68"/>
      <c r="AQ494" s="68"/>
      <c r="AR494" s="68"/>
      <c r="AS494" s="68"/>
      <c r="AT494" s="68"/>
      <c r="AU494" s="68"/>
      <c r="AV494" s="68"/>
      <c r="AW494" s="68"/>
    </row>
    <row r="495" spans="1:49" ht="15.75">
      <c r="A495" s="84">
        <v>105</v>
      </c>
      <c r="B495" s="85" t="s">
        <v>1942</v>
      </c>
      <c r="C495" s="85" t="s">
        <v>1101</v>
      </c>
      <c r="D495" s="85" t="s">
        <v>956</v>
      </c>
      <c r="E495" s="85" t="s">
        <v>1943</v>
      </c>
      <c r="F495" s="85" t="s">
        <v>16</v>
      </c>
      <c r="G495" s="85" t="s">
        <v>1101</v>
      </c>
      <c r="H495" s="85" t="s">
        <v>926</v>
      </c>
      <c r="I495" s="87" t="s">
        <v>1002</v>
      </c>
      <c r="J495" s="84">
        <v>1</v>
      </c>
      <c r="K495" s="84">
        <v>2</v>
      </c>
      <c r="L495" s="87" t="s">
        <v>1944</v>
      </c>
      <c r="M495" s="87" t="s">
        <v>911</v>
      </c>
      <c r="N495" s="87" t="s">
        <v>928</v>
      </c>
      <c r="O495" s="87" t="s">
        <v>928</v>
      </c>
      <c r="P495" s="88">
        <f t="shared" si="7"/>
        <v>0.80218629715165501</v>
      </c>
      <c r="Q495" s="68"/>
      <c r="R495" s="68"/>
      <c r="S495" s="68"/>
      <c r="T495" s="68"/>
      <c r="U495" s="68"/>
      <c r="V495" s="68"/>
      <c r="W495" s="68"/>
      <c r="X495" s="68"/>
      <c r="Y495" s="68"/>
      <c r="Z495" s="68"/>
      <c r="AA495" s="68"/>
      <c r="AB495" s="68"/>
      <c r="AC495" s="68"/>
      <c r="AD495" s="68"/>
      <c r="AE495" s="68"/>
      <c r="AF495" s="68"/>
      <c r="AG495" s="68"/>
      <c r="AH495" s="68"/>
      <c r="AI495" s="68"/>
      <c r="AJ495" s="68"/>
      <c r="AK495" s="68"/>
      <c r="AL495" s="68"/>
      <c r="AM495" s="68"/>
      <c r="AN495" s="68"/>
      <c r="AO495" s="68"/>
      <c r="AP495" s="68"/>
      <c r="AQ495" s="68"/>
      <c r="AR495" s="68"/>
      <c r="AS495" s="68"/>
      <c r="AT495" s="68"/>
      <c r="AU495" s="68"/>
      <c r="AV495" s="68"/>
      <c r="AW495" s="68"/>
    </row>
    <row r="496" spans="1:49" ht="15.75">
      <c r="A496" s="84">
        <v>486</v>
      </c>
      <c r="B496" s="85" t="s">
        <v>1945</v>
      </c>
      <c r="C496" s="85" t="s">
        <v>580</v>
      </c>
      <c r="D496" s="85" t="s">
        <v>1208</v>
      </c>
      <c r="E496" s="85" t="s">
        <v>1946</v>
      </c>
      <c r="F496" s="85" t="s">
        <v>26</v>
      </c>
      <c r="G496" s="85" t="s">
        <v>580</v>
      </c>
      <c r="H496" s="85" t="s">
        <v>926</v>
      </c>
      <c r="I496" s="87" t="s">
        <v>1002</v>
      </c>
      <c r="J496" s="84">
        <v>1</v>
      </c>
      <c r="K496" s="84">
        <v>2</v>
      </c>
      <c r="L496" s="87" t="s">
        <v>1947</v>
      </c>
      <c r="M496" s="87" t="s">
        <v>911</v>
      </c>
      <c r="N496" s="87" t="s">
        <v>928</v>
      </c>
      <c r="O496" s="87" t="s">
        <v>928</v>
      </c>
      <c r="P496" s="88">
        <f t="shared" si="7"/>
        <v>0.81027585322042495</v>
      </c>
      <c r="Q496" s="68"/>
      <c r="R496" s="68"/>
      <c r="S496" s="68"/>
      <c r="T496" s="68"/>
      <c r="U496" s="68"/>
      <c r="V496" s="68"/>
      <c r="W496" s="68"/>
      <c r="X496" s="68"/>
      <c r="Y496" s="68"/>
      <c r="Z496" s="68"/>
      <c r="AA496" s="68"/>
      <c r="AB496" s="68"/>
      <c r="AC496" s="68"/>
      <c r="AD496" s="68"/>
      <c r="AE496" s="68"/>
      <c r="AF496" s="68"/>
      <c r="AG496" s="68"/>
      <c r="AH496" s="68"/>
      <c r="AI496" s="68"/>
      <c r="AJ496" s="68"/>
      <c r="AK496" s="68"/>
      <c r="AL496" s="68"/>
      <c r="AM496" s="68"/>
      <c r="AN496" s="68"/>
      <c r="AO496" s="68"/>
      <c r="AP496" s="68"/>
      <c r="AQ496" s="68"/>
      <c r="AR496" s="68"/>
      <c r="AS496" s="68"/>
      <c r="AT496" s="68"/>
      <c r="AU496" s="68"/>
      <c r="AV496" s="68"/>
      <c r="AW496" s="68"/>
    </row>
    <row r="497" spans="1:49" ht="15.75">
      <c r="A497" s="84">
        <v>648</v>
      </c>
      <c r="B497" s="84" t="s">
        <v>321</v>
      </c>
      <c r="C497" s="90" t="s">
        <v>314</v>
      </c>
      <c r="D497" s="91">
        <v>44013</v>
      </c>
      <c r="E497" s="84" t="s">
        <v>1377</v>
      </c>
      <c r="F497" s="90" t="s">
        <v>6</v>
      </c>
      <c r="G497" s="90" t="s">
        <v>314</v>
      </c>
      <c r="H497" s="90" t="s">
        <v>1018</v>
      </c>
      <c r="I497" s="92" t="s">
        <v>1002</v>
      </c>
      <c r="J497" s="84" t="s">
        <v>1533</v>
      </c>
      <c r="K497" s="84">
        <v>2</v>
      </c>
      <c r="L497" s="92">
        <v>1.62458769359565</v>
      </c>
      <c r="M497" s="92">
        <v>1</v>
      </c>
      <c r="N497" s="92">
        <v>0.5</v>
      </c>
      <c r="O497" s="92">
        <v>1</v>
      </c>
      <c r="P497" s="88">
        <f t="shared" si="7"/>
        <v>0.81229384679782501</v>
      </c>
      <c r="Q497" s="67"/>
      <c r="R497" s="68"/>
      <c r="S497" s="68"/>
      <c r="T497" s="68"/>
      <c r="U497" s="68"/>
      <c r="V497" s="68"/>
      <c r="W497" s="68"/>
      <c r="X497" s="68"/>
      <c r="Y497" s="68"/>
      <c r="Z497" s="68"/>
      <c r="AA497" s="68"/>
      <c r="AB497" s="68"/>
      <c r="AC497" s="68"/>
      <c r="AD497" s="68"/>
      <c r="AE497" s="68"/>
      <c r="AF497" s="68"/>
      <c r="AG497" s="68"/>
      <c r="AH497" s="68"/>
      <c r="AI497" s="68"/>
      <c r="AJ497" s="68"/>
      <c r="AK497" s="68"/>
      <c r="AL497" s="68"/>
      <c r="AM497" s="68"/>
      <c r="AN497" s="68"/>
      <c r="AO497" s="68"/>
      <c r="AP497" s="68"/>
      <c r="AQ497" s="68"/>
      <c r="AR497" s="68"/>
      <c r="AS497" s="68"/>
      <c r="AT497" s="68"/>
      <c r="AU497" s="68"/>
      <c r="AV497" s="68"/>
      <c r="AW497" s="68"/>
    </row>
    <row r="498" spans="1:49" ht="15.75">
      <c r="A498" s="84">
        <v>14</v>
      </c>
      <c r="B498" s="85" t="s">
        <v>380</v>
      </c>
      <c r="C498" s="85" t="s">
        <v>378</v>
      </c>
      <c r="D498" s="85" t="s">
        <v>1948</v>
      </c>
      <c r="E498" s="85" t="s">
        <v>1949</v>
      </c>
      <c r="F498" s="85" t="s">
        <v>58</v>
      </c>
      <c r="G498" s="85" t="s">
        <v>1950</v>
      </c>
      <c r="H498" s="85" t="s">
        <v>1022</v>
      </c>
      <c r="I498" s="87" t="s">
        <v>1002</v>
      </c>
      <c r="J498" s="84">
        <v>1</v>
      </c>
      <c r="K498" s="84">
        <v>2</v>
      </c>
      <c r="L498" s="87" t="s">
        <v>1951</v>
      </c>
      <c r="M498" s="87" t="s">
        <v>911</v>
      </c>
      <c r="N498" s="87" t="s">
        <v>928</v>
      </c>
      <c r="O498" s="87" t="s">
        <v>911</v>
      </c>
      <c r="P498" s="88">
        <f t="shared" si="7"/>
        <v>0.82859773964001504</v>
      </c>
      <c r="Q498" s="71"/>
      <c r="R498" s="68"/>
      <c r="S498" s="68"/>
      <c r="T498" s="68"/>
      <c r="U498" s="68"/>
      <c r="V498" s="68"/>
      <c r="W498" s="68"/>
      <c r="X498" s="68"/>
      <c r="Y498" s="68"/>
      <c r="Z498" s="68"/>
      <c r="AA498" s="68"/>
      <c r="AB498" s="68"/>
      <c r="AC498" s="68"/>
      <c r="AD498" s="68"/>
      <c r="AE498" s="68"/>
      <c r="AF498" s="68"/>
      <c r="AG498" s="68"/>
      <c r="AH498" s="68"/>
      <c r="AI498" s="68"/>
      <c r="AJ498" s="68"/>
      <c r="AK498" s="68"/>
      <c r="AL498" s="68"/>
      <c r="AM498" s="68"/>
      <c r="AN498" s="68"/>
      <c r="AO498" s="68"/>
      <c r="AP498" s="68"/>
      <c r="AQ498" s="68"/>
      <c r="AR498" s="68"/>
      <c r="AS498" s="68"/>
      <c r="AT498" s="68"/>
      <c r="AU498" s="68"/>
      <c r="AV498" s="68"/>
      <c r="AW498" s="68"/>
    </row>
    <row r="499" spans="1:49" ht="15.75">
      <c r="A499" s="84">
        <v>417</v>
      </c>
      <c r="B499" s="85" t="s">
        <v>1952</v>
      </c>
      <c r="C499" s="85" t="s">
        <v>1844</v>
      </c>
      <c r="D499" s="85" t="s">
        <v>1953</v>
      </c>
      <c r="E499" s="85" t="s">
        <v>1954</v>
      </c>
      <c r="F499" s="85" t="s">
        <v>6</v>
      </c>
      <c r="G499" s="85" t="s">
        <v>1844</v>
      </c>
      <c r="H499" s="85" t="s">
        <v>926</v>
      </c>
      <c r="I499" s="87" t="s">
        <v>1002</v>
      </c>
      <c r="J499" s="84">
        <v>1</v>
      </c>
      <c r="K499" s="84">
        <v>1</v>
      </c>
      <c r="L499" s="87" t="s">
        <v>1955</v>
      </c>
      <c r="M499" s="87" t="s">
        <v>911</v>
      </c>
      <c r="N499" s="87" t="s">
        <v>911</v>
      </c>
      <c r="O499" s="87" t="s">
        <v>928</v>
      </c>
      <c r="P499" s="88">
        <f t="shared" si="7"/>
        <v>0.84156550858099499</v>
      </c>
      <c r="Q499" s="67"/>
      <c r="R499" s="68"/>
      <c r="S499" s="68"/>
      <c r="T499" s="68"/>
      <c r="U499" s="68"/>
      <c r="V499" s="68"/>
      <c r="W499" s="68"/>
      <c r="X499" s="68"/>
      <c r="Y499" s="68"/>
      <c r="Z499" s="68"/>
      <c r="AA499" s="68"/>
      <c r="AB499" s="68"/>
      <c r="AC499" s="68"/>
      <c r="AD499" s="68"/>
      <c r="AE499" s="68"/>
      <c r="AF499" s="68"/>
      <c r="AG499" s="68"/>
      <c r="AH499" s="68"/>
      <c r="AI499" s="68"/>
      <c r="AJ499" s="68"/>
      <c r="AK499" s="68"/>
      <c r="AL499" s="68"/>
      <c r="AM499" s="68"/>
      <c r="AN499" s="68"/>
      <c r="AO499" s="68"/>
      <c r="AP499" s="68"/>
      <c r="AQ499" s="68"/>
      <c r="AR499" s="68"/>
      <c r="AS499" s="68"/>
      <c r="AT499" s="68"/>
      <c r="AU499" s="68"/>
      <c r="AV499" s="68"/>
      <c r="AW499" s="68"/>
    </row>
    <row r="500" spans="1:49" ht="15.75">
      <c r="A500" s="84">
        <v>597</v>
      </c>
      <c r="B500" s="84" t="s">
        <v>14</v>
      </c>
      <c r="C500" s="90" t="s">
        <v>10</v>
      </c>
      <c r="D500" s="91">
        <v>44108</v>
      </c>
      <c r="E500" s="84" t="s">
        <v>1956</v>
      </c>
      <c r="F500" s="90" t="s">
        <v>6</v>
      </c>
      <c r="G500" s="90" t="s">
        <v>10</v>
      </c>
      <c r="H500" s="90" t="s">
        <v>1018</v>
      </c>
      <c r="I500" s="92" t="s">
        <v>1002</v>
      </c>
      <c r="J500" s="84">
        <v>1</v>
      </c>
      <c r="K500" s="84">
        <v>2</v>
      </c>
      <c r="L500" s="92">
        <v>3.38</v>
      </c>
      <c r="M500" s="92">
        <v>1</v>
      </c>
      <c r="N500" s="92">
        <v>0.5</v>
      </c>
      <c r="O500" s="92">
        <v>0.5</v>
      </c>
      <c r="P500" s="88">
        <f t="shared" si="7"/>
        <v>0.84499999999999997</v>
      </c>
      <c r="Q500" s="66"/>
      <c r="R500" s="68"/>
      <c r="S500" s="68"/>
      <c r="T500" s="68"/>
      <c r="U500" s="68"/>
      <c r="V500" s="68"/>
      <c r="W500" s="68"/>
      <c r="X500" s="68"/>
      <c r="Y500" s="68"/>
      <c r="Z500" s="68"/>
      <c r="AA500" s="68"/>
      <c r="AB500" s="68"/>
      <c r="AC500" s="68"/>
      <c r="AD500" s="68"/>
      <c r="AE500" s="68"/>
      <c r="AF500" s="68"/>
      <c r="AG500" s="68"/>
      <c r="AH500" s="68"/>
      <c r="AI500" s="68"/>
      <c r="AJ500" s="68"/>
      <c r="AK500" s="68"/>
      <c r="AL500" s="68"/>
      <c r="AM500" s="68"/>
      <c r="AN500" s="68"/>
      <c r="AO500" s="68"/>
      <c r="AP500" s="68"/>
      <c r="AQ500" s="68"/>
      <c r="AR500" s="68"/>
      <c r="AS500" s="68"/>
      <c r="AT500" s="68"/>
      <c r="AU500" s="68"/>
      <c r="AV500" s="68"/>
      <c r="AW500" s="68"/>
    </row>
    <row r="501" spans="1:49" ht="15.75">
      <c r="A501" s="84">
        <v>891</v>
      </c>
      <c r="B501" s="84" t="s">
        <v>221</v>
      </c>
      <c r="C501" s="90" t="s">
        <v>214</v>
      </c>
      <c r="D501" s="91">
        <v>43491</v>
      </c>
      <c r="E501" s="84" t="s">
        <v>1957</v>
      </c>
      <c r="F501" s="90" t="s">
        <v>215</v>
      </c>
      <c r="G501" s="90" t="s">
        <v>214</v>
      </c>
      <c r="H501" s="89" t="s">
        <v>4160</v>
      </c>
      <c r="I501" s="92" t="s">
        <v>1002</v>
      </c>
      <c r="J501" s="90" t="s">
        <v>927</v>
      </c>
      <c r="K501" s="90">
        <v>2</v>
      </c>
      <c r="L501" s="92">
        <v>3.48</v>
      </c>
      <c r="M501" s="92">
        <v>1</v>
      </c>
      <c r="N501" s="92">
        <v>0.5</v>
      </c>
      <c r="O501" s="92">
        <v>0.5</v>
      </c>
      <c r="P501" s="88">
        <f t="shared" si="7"/>
        <v>0.87</v>
      </c>
      <c r="Q501" s="67"/>
      <c r="R501" s="68"/>
      <c r="S501" s="68"/>
      <c r="T501" s="68"/>
      <c r="U501" s="68"/>
      <c r="V501" s="68"/>
      <c r="W501" s="68"/>
      <c r="X501" s="68"/>
      <c r="Y501" s="68"/>
      <c r="Z501" s="68"/>
      <c r="AA501" s="68"/>
      <c r="AB501" s="68"/>
      <c r="AC501" s="68"/>
      <c r="AD501" s="68"/>
      <c r="AE501" s="68"/>
      <c r="AF501" s="68"/>
      <c r="AG501" s="68"/>
      <c r="AH501" s="68"/>
      <c r="AI501" s="68"/>
      <c r="AJ501" s="68"/>
      <c r="AK501" s="68"/>
      <c r="AL501" s="68"/>
      <c r="AM501" s="68"/>
      <c r="AN501" s="68"/>
      <c r="AO501" s="68"/>
      <c r="AP501" s="68"/>
      <c r="AQ501" s="68"/>
      <c r="AR501" s="68"/>
      <c r="AS501" s="68"/>
      <c r="AT501" s="68"/>
      <c r="AU501" s="68"/>
      <c r="AV501" s="68"/>
      <c r="AW501" s="68"/>
    </row>
    <row r="502" spans="1:49" ht="15.75">
      <c r="A502" s="84">
        <v>294</v>
      </c>
      <c r="B502" s="85" t="s">
        <v>1958</v>
      </c>
      <c r="C502" s="85" t="s">
        <v>752</v>
      </c>
      <c r="D502" s="85" t="s">
        <v>1959</v>
      </c>
      <c r="E502" s="85" t="s">
        <v>1960</v>
      </c>
      <c r="F502" s="85" t="s">
        <v>133</v>
      </c>
      <c r="G502" s="85" t="s">
        <v>752</v>
      </c>
      <c r="H502" s="85" t="s">
        <v>926</v>
      </c>
      <c r="I502" s="87" t="s">
        <v>1002</v>
      </c>
      <c r="J502" s="84" t="s">
        <v>1617</v>
      </c>
      <c r="K502" s="84">
        <v>2</v>
      </c>
      <c r="L502" s="87" t="s">
        <v>1961</v>
      </c>
      <c r="M502" s="87" t="s">
        <v>911</v>
      </c>
      <c r="N502" s="87" t="s">
        <v>928</v>
      </c>
      <c r="O502" s="87" t="s">
        <v>928</v>
      </c>
      <c r="P502" s="88">
        <f t="shared" si="7"/>
        <v>0.89546574287913749</v>
      </c>
      <c r="Q502" s="68"/>
      <c r="R502" s="68"/>
      <c r="S502" s="68"/>
      <c r="T502" s="68"/>
      <c r="U502" s="68"/>
      <c r="V502" s="68"/>
      <c r="W502" s="68"/>
      <c r="X502" s="68"/>
      <c r="Y502" s="68"/>
      <c r="Z502" s="68"/>
      <c r="AA502" s="68"/>
      <c r="AB502" s="68"/>
      <c r="AC502" s="68"/>
      <c r="AD502" s="68"/>
      <c r="AE502" s="68"/>
      <c r="AF502" s="68"/>
      <c r="AG502" s="68"/>
      <c r="AH502" s="68"/>
      <c r="AI502" s="68"/>
      <c r="AJ502" s="68"/>
      <c r="AK502" s="68"/>
      <c r="AL502" s="68"/>
      <c r="AM502" s="68"/>
      <c r="AN502" s="68"/>
      <c r="AO502" s="68"/>
      <c r="AP502" s="68"/>
      <c r="AQ502" s="68"/>
      <c r="AR502" s="68"/>
      <c r="AS502" s="68"/>
      <c r="AT502" s="68"/>
      <c r="AU502" s="68"/>
      <c r="AV502" s="68"/>
      <c r="AW502" s="68"/>
    </row>
    <row r="503" spans="1:49" ht="15.75">
      <c r="A503" s="84">
        <v>503</v>
      </c>
      <c r="B503" s="85" t="s">
        <v>1962</v>
      </c>
      <c r="C503" s="85" t="s">
        <v>1595</v>
      </c>
      <c r="D503" s="85" t="s">
        <v>1209</v>
      </c>
      <c r="E503" s="85" t="s">
        <v>1963</v>
      </c>
      <c r="F503" s="85" t="s">
        <v>6</v>
      </c>
      <c r="G503" s="85" t="s">
        <v>1595</v>
      </c>
      <c r="H503" s="85" t="s">
        <v>908</v>
      </c>
      <c r="I503" s="87" t="s">
        <v>1002</v>
      </c>
      <c r="J503" s="84">
        <v>1</v>
      </c>
      <c r="K503" s="84">
        <v>1</v>
      </c>
      <c r="L503" s="87" t="s">
        <v>1964</v>
      </c>
      <c r="M503" s="87" t="s">
        <v>911</v>
      </c>
      <c r="N503" s="87" t="s">
        <v>911</v>
      </c>
      <c r="O503" s="87" t="s">
        <v>912</v>
      </c>
      <c r="P503" s="88">
        <f t="shared" si="7"/>
        <v>0.90599999999999992</v>
      </c>
      <c r="Q503" s="68"/>
      <c r="R503" s="68"/>
      <c r="S503" s="68"/>
      <c r="T503" s="68"/>
      <c r="U503" s="68"/>
      <c r="V503" s="68"/>
      <c r="W503" s="68"/>
      <c r="X503" s="68"/>
      <c r="Y503" s="68"/>
      <c r="Z503" s="68"/>
      <c r="AA503" s="68"/>
      <c r="AB503" s="68"/>
      <c r="AC503" s="68"/>
      <c r="AD503" s="68"/>
      <c r="AE503" s="68"/>
      <c r="AF503" s="68"/>
      <c r="AG503" s="68"/>
      <c r="AH503" s="68"/>
      <c r="AI503" s="68"/>
      <c r="AJ503" s="68"/>
      <c r="AK503" s="68"/>
      <c r="AL503" s="68"/>
      <c r="AM503" s="68"/>
      <c r="AN503" s="68"/>
      <c r="AO503" s="68"/>
      <c r="AP503" s="68"/>
      <c r="AQ503" s="68"/>
      <c r="AR503" s="68"/>
      <c r="AS503" s="68"/>
      <c r="AT503" s="68"/>
      <c r="AU503" s="68"/>
      <c r="AV503" s="68"/>
      <c r="AW503" s="68"/>
    </row>
    <row r="504" spans="1:49" ht="15.75">
      <c r="A504" s="84">
        <v>82</v>
      </c>
      <c r="B504" s="85" t="s">
        <v>1965</v>
      </c>
      <c r="C504" s="85" t="s">
        <v>1966</v>
      </c>
      <c r="D504" s="85" t="s">
        <v>1967</v>
      </c>
      <c r="E504" s="85" t="s">
        <v>1968</v>
      </c>
      <c r="F504" s="85" t="s">
        <v>26</v>
      </c>
      <c r="G504" s="85" t="s">
        <v>1966</v>
      </c>
      <c r="H504" s="85" t="s">
        <v>1018</v>
      </c>
      <c r="I504" s="87" t="s">
        <v>1002</v>
      </c>
      <c r="J504" s="84" t="s">
        <v>1969</v>
      </c>
      <c r="K504" s="84">
        <v>5</v>
      </c>
      <c r="L504" s="87" t="s">
        <v>1920</v>
      </c>
      <c r="M504" s="87" t="s">
        <v>928</v>
      </c>
      <c r="N504" s="87" t="s">
        <v>1817</v>
      </c>
      <c r="O504" s="87" t="s">
        <v>911</v>
      </c>
      <c r="P504" s="88">
        <f t="shared" si="7"/>
        <v>0.91600000000000004</v>
      </c>
      <c r="Q504" s="68"/>
      <c r="R504" s="68"/>
      <c r="S504" s="68"/>
      <c r="T504" s="68"/>
      <c r="U504" s="68"/>
      <c r="V504" s="68"/>
      <c r="W504" s="68"/>
      <c r="X504" s="68"/>
      <c r="Y504" s="68"/>
      <c r="Z504" s="68"/>
      <c r="AA504" s="68"/>
      <c r="AB504" s="68"/>
      <c r="AC504" s="68"/>
      <c r="AD504" s="68"/>
      <c r="AE504" s="68"/>
      <c r="AF504" s="68"/>
      <c r="AG504" s="68"/>
      <c r="AH504" s="68"/>
      <c r="AI504" s="68"/>
      <c r="AJ504" s="68"/>
      <c r="AK504" s="68"/>
      <c r="AL504" s="68"/>
      <c r="AM504" s="68"/>
      <c r="AN504" s="68"/>
      <c r="AO504" s="68"/>
      <c r="AP504" s="68"/>
      <c r="AQ504" s="68"/>
      <c r="AR504" s="68"/>
      <c r="AS504" s="68"/>
      <c r="AT504" s="68"/>
      <c r="AU504" s="68"/>
      <c r="AV504" s="68"/>
      <c r="AW504" s="68"/>
    </row>
    <row r="505" spans="1:49" ht="15.75">
      <c r="A505" s="84">
        <v>188</v>
      </c>
      <c r="B505" s="85" t="s">
        <v>1970</v>
      </c>
      <c r="C505" s="94" t="s">
        <v>946</v>
      </c>
      <c r="D505" s="85" t="s">
        <v>1971</v>
      </c>
      <c r="E505" s="85" t="s">
        <v>1972</v>
      </c>
      <c r="F505" s="85" t="s">
        <v>6</v>
      </c>
      <c r="G505" s="85" t="s">
        <v>950</v>
      </c>
      <c r="H505" s="85" t="s">
        <v>926</v>
      </c>
      <c r="I505" s="87" t="s">
        <v>1002</v>
      </c>
      <c r="J505" s="84">
        <v>1</v>
      </c>
      <c r="K505" s="84">
        <v>1</v>
      </c>
      <c r="L505" s="87" t="s">
        <v>1973</v>
      </c>
      <c r="M505" s="87" t="s">
        <v>911</v>
      </c>
      <c r="N505" s="87" t="s">
        <v>911</v>
      </c>
      <c r="O505" s="87" t="s">
        <v>928</v>
      </c>
      <c r="P505" s="88">
        <f t="shared" si="7"/>
        <v>0.95</v>
      </c>
      <c r="Q505" s="67"/>
      <c r="R505" s="68"/>
      <c r="S505" s="68"/>
      <c r="T505" s="68"/>
      <c r="U505" s="68"/>
      <c r="V505" s="68"/>
      <c r="W505" s="68"/>
      <c r="X505" s="68"/>
      <c r="Y505" s="68"/>
      <c r="Z505" s="68"/>
      <c r="AA505" s="68"/>
      <c r="AB505" s="68"/>
      <c r="AC505" s="68"/>
      <c r="AD505" s="68"/>
      <c r="AE505" s="68"/>
      <c r="AF505" s="68"/>
      <c r="AG505" s="68"/>
      <c r="AH505" s="68"/>
      <c r="AI505" s="68"/>
      <c r="AJ505" s="68"/>
      <c r="AK505" s="68"/>
      <c r="AL505" s="68"/>
      <c r="AM505" s="68"/>
      <c r="AN505" s="68"/>
      <c r="AO505" s="68"/>
      <c r="AP505" s="68"/>
      <c r="AQ505" s="68"/>
      <c r="AR505" s="68"/>
      <c r="AS505" s="68"/>
      <c r="AT505" s="68"/>
      <c r="AU505" s="68"/>
      <c r="AV505" s="68"/>
      <c r="AW505" s="68"/>
    </row>
    <row r="506" spans="1:49" ht="15.75">
      <c r="A506" s="84">
        <v>563</v>
      </c>
      <c r="B506" s="84" t="s">
        <v>293</v>
      </c>
      <c r="C506" s="90" t="s">
        <v>292</v>
      </c>
      <c r="D506" s="91">
        <v>44166</v>
      </c>
      <c r="E506" s="84" t="s">
        <v>1974</v>
      </c>
      <c r="F506" s="90" t="s">
        <v>58</v>
      </c>
      <c r="G506" s="90" t="s">
        <v>292</v>
      </c>
      <c r="H506" s="90" t="s">
        <v>908</v>
      </c>
      <c r="I506" s="92" t="s">
        <v>1002</v>
      </c>
      <c r="J506" s="84">
        <v>1</v>
      </c>
      <c r="K506" s="84">
        <v>1</v>
      </c>
      <c r="L506" s="92">
        <v>3.28469591993841</v>
      </c>
      <c r="M506" s="92">
        <v>1</v>
      </c>
      <c r="N506" s="92">
        <v>1</v>
      </c>
      <c r="O506" s="92">
        <v>0.3</v>
      </c>
      <c r="P506" s="88">
        <f t="shared" si="7"/>
        <v>0.98540877598152299</v>
      </c>
      <c r="Q506" s="68"/>
      <c r="R506" s="68"/>
      <c r="S506" s="68"/>
      <c r="T506" s="68"/>
      <c r="U506" s="68"/>
      <c r="V506" s="68"/>
      <c r="W506" s="68"/>
      <c r="X506" s="68"/>
      <c r="Y506" s="68"/>
      <c r="Z506" s="68"/>
      <c r="AA506" s="68"/>
      <c r="AB506" s="68"/>
      <c r="AC506" s="68"/>
      <c r="AD506" s="68"/>
      <c r="AE506" s="68"/>
      <c r="AF506" s="68"/>
      <c r="AG506" s="68"/>
      <c r="AH506" s="68"/>
      <c r="AI506" s="68"/>
      <c r="AJ506" s="68"/>
      <c r="AK506" s="68"/>
      <c r="AL506" s="68"/>
      <c r="AM506" s="68"/>
      <c r="AN506" s="68"/>
      <c r="AO506" s="68"/>
      <c r="AP506" s="68"/>
      <c r="AQ506" s="68"/>
      <c r="AR506" s="68"/>
      <c r="AS506" s="68"/>
      <c r="AT506" s="68"/>
      <c r="AU506" s="68"/>
      <c r="AV506" s="68"/>
      <c r="AW506" s="68"/>
    </row>
    <row r="507" spans="1:49" ht="15.75">
      <c r="A507" s="84">
        <v>9</v>
      </c>
      <c r="B507" s="84" t="s">
        <v>1975</v>
      </c>
      <c r="C507" s="84" t="s">
        <v>864</v>
      </c>
      <c r="D507" s="84" t="s">
        <v>923</v>
      </c>
      <c r="E507" s="84" t="s">
        <v>1976</v>
      </c>
      <c r="F507" s="84" t="s">
        <v>6</v>
      </c>
      <c r="G507" s="89" t="s">
        <v>4111</v>
      </c>
      <c r="H507" s="84" t="s">
        <v>1018</v>
      </c>
      <c r="I507" s="87" t="s">
        <v>1775</v>
      </c>
      <c r="J507" s="85" t="s">
        <v>945</v>
      </c>
      <c r="K507" s="85" t="s">
        <v>911</v>
      </c>
      <c r="L507" s="87" t="s">
        <v>911</v>
      </c>
      <c r="M507" s="87" t="s">
        <v>911</v>
      </c>
      <c r="N507" s="87" t="s">
        <v>911</v>
      </c>
      <c r="O507" s="87" t="s">
        <v>911</v>
      </c>
      <c r="P507" s="88">
        <f t="shared" si="7"/>
        <v>1</v>
      </c>
      <c r="Q507" s="71"/>
      <c r="R507" s="68"/>
      <c r="S507" s="68"/>
      <c r="T507" s="68"/>
      <c r="U507" s="68"/>
      <c r="V507" s="68"/>
      <c r="W507" s="68"/>
      <c r="X507" s="68"/>
      <c r="Y507" s="68"/>
      <c r="Z507" s="68"/>
      <c r="AA507" s="68"/>
      <c r="AB507" s="68"/>
      <c r="AC507" s="68"/>
      <c r="AD507" s="68"/>
      <c r="AE507" s="68"/>
      <c r="AF507" s="68"/>
      <c r="AG507" s="68"/>
      <c r="AH507" s="68"/>
      <c r="AI507" s="68"/>
      <c r="AJ507" s="68"/>
      <c r="AK507" s="68"/>
      <c r="AL507" s="68"/>
      <c r="AM507" s="68"/>
      <c r="AN507" s="68"/>
      <c r="AO507" s="68"/>
      <c r="AP507" s="68"/>
      <c r="AQ507" s="68"/>
      <c r="AR507" s="68"/>
      <c r="AS507" s="68"/>
      <c r="AT507" s="68"/>
      <c r="AU507" s="68"/>
      <c r="AV507" s="68"/>
      <c r="AW507" s="68"/>
    </row>
    <row r="508" spans="1:49" ht="15.75">
      <c r="A508" s="84">
        <v>199</v>
      </c>
      <c r="B508" s="85" t="s">
        <v>1977</v>
      </c>
      <c r="C508" s="85" t="s">
        <v>1024</v>
      </c>
      <c r="D508" s="85" t="s">
        <v>1978</v>
      </c>
      <c r="E508" s="94" t="s">
        <v>1979</v>
      </c>
      <c r="F508" s="85" t="s">
        <v>6</v>
      </c>
      <c r="G508" s="85" t="s">
        <v>1024</v>
      </c>
      <c r="H508" s="85" t="s">
        <v>1018</v>
      </c>
      <c r="I508" s="86" t="s">
        <v>4229</v>
      </c>
      <c r="J508" s="84">
        <v>1</v>
      </c>
      <c r="K508" s="84">
        <v>1</v>
      </c>
      <c r="L508" s="87" t="s">
        <v>911</v>
      </c>
      <c r="M508" s="87" t="s">
        <v>911</v>
      </c>
      <c r="N508" s="87" t="s">
        <v>911</v>
      </c>
      <c r="O508" s="87" t="s">
        <v>911</v>
      </c>
      <c r="P508" s="88">
        <f t="shared" si="7"/>
        <v>1</v>
      </c>
      <c r="Q508" s="68"/>
      <c r="R508" s="68"/>
      <c r="S508" s="68"/>
      <c r="T508" s="68"/>
      <c r="U508" s="68"/>
      <c r="V508" s="68"/>
      <c r="W508" s="68"/>
      <c r="X508" s="68"/>
      <c r="Y508" s="68"/>
      <c r="Z508" s="68"/>
      <c r="AA508" s="68"/>
      <c r="AB508" s="68"/>
      <c r="AC508" s="68"/>
      <c r="AD508" s="68"/>
      <c r="AE508" s="68"/>
      <c r="AF508" s="68"/>
      <c r="AG508" s="68"/>
      <c r="AH508" s="68"/>
      <c r="AI508" s="68"/>
      <c r="AJ508" s="68"/>
      <c r="AK508" s="68"/>
      <c r="AL508" s="68"/>
      <c r="AM508" s="68"/>
      <c r="AN508" s="68"/>
      <c r="AO508" s="68"/>
      <c r="AP508" s="68"/>
      <c r="AQ508" s="68"/>
      <c r="AR508" s="68"/>
      <c r="AS508" s="68"/>
      <c r="AT508" s="68"/>
      <c r="AU508" s="68"/>
      <c r="AV508" s="68"/>
      <c r="AW508" s="68"/>
    </row>
    <row r="509" spans="1:49" ht="15.75">
      <c r="A509" s="84">
        <v>208</v>
      </c>
      <c r="B509" s="85" t="s">
        <v>1980</v>
      </c>
      <c r="C509" s="85" t="s">
        <v>980</v>
      </c>
      <c r="D509" s="85" t="s">
        <v>1981</v>
      </c>
      <c r="E509" s="85" t="s">
        <v>1982</v>
      </c>
      <c r="F509" s="85" t="s">
        <v>46</v>
      </c>
      <c r="G509" s="85" t="s">
        <v>980</v>
      </c>
      <c r="H509" s="85" t="s">
        <v>1018</v>
      </c>
      <c r="I509" s="86" t="s">
        <v>4163</v>
      </c>
      <c r="J509" s="84" t="s">
        <v>918</v>
      </c>
      <c r="K509" s="84">
        <v>1</v>
      </c>
      <c r="L509" s="87" t="s">
        <v>911</v>
      </c>
      <c r="M509" s="87" t="s">
        <v>911</v>
      </c>
      <c r="N509" s="87" t="s">
        <v>911</v>
      </c>
      <c r="O509" s="87" t="s">
        <v>911</v>
      </c>
      <c r="P509" s="88">
        <f t="shared" si="7"/>
        <v>1</v>
      </c>
      <c r="Q509" s="67"/>
      <c r="R509" s="68"/>
      <c r="S509" s="68"/>
      <c r="T509" s="68"/>
      <c r="U509" s="68"/>
      <c r="V509" s="68"/>
      <c r="W509" s="68"/>
      <c r="X509" s="68"/>
      <c r="Y509" s="68"/>
      <c r="Z509" s="68"/>
      <c r="AA509" s="68"/>
      <c r="AB509" s="68"/>
      <c r="AC509" s="68"/>
      <c r="AD509" s="68"/>
      <c r="AE509" s="68"/>
      <c r="AF509" s="68"/>
      <c r="AG509" s="68"/>
      <c r="AH509" s="68"/>
      <c r="AI509" s="68"/>
      <c r="AJ509" s="68"/>
      <c r="AK509" s="68"/>
      <c r="AL509" s="68"/>
      <c r="AM509" s="68"/>
      <c r="AN509" s="68"/>
      <c r="AO509" s="68"/>
      <c r="AP509" s="68"/>
      <c r="AQ509" s="68"/>
      <c r="AR509" s="68"/>
      <c r="AS509" s="68"/>
      <c r="AT509" s="68"/>
      <c r="AU509" s="68"/>
      <c r="AV509" s="68"/>
      <c r="AW509" s="68"/>
    </row>
    <row r="510" spans="1:49" ht="15.75">
      <c r="A510" s="84">
        <v>401</v>
      </c>
      <c r="B510" s="85" t="s">
        <v>1983</v>
      </c>
      <c r="C510" s="85" t="s">
        <v>1736</v>
      </c>
      <c r="D510" s="85" t="s">
        <v>1984</v>
      </c>
      <c r="E510" s="94" t="s">
        <v>1985</v>
      </c>
      <c r="F510" s="85" t="s">
        <v>12</v>
      </c>
      <c r="G510" s="85" t="s">
        <v>1736</v>
      </c>
      <c r="H510" s="85" t="s">
        <v>1022</v>
      </c>
      <c r="I510" s="86" t="s">
        <v>4230</v>
      </c>
      <c r="J510" s="84">
        <v>1</v>
      </c>
      <c r="K510" s="84">
        <v>1</v>
      </c>
      <c r="L510" s="87" t="s">
        <v>911</v>
      </c>
      <c r="M510" s="87" t="s">
        <v>911</v>
      </c>
      <c r="N510" s="87" t="s">
        <v>911</v>
      </c>
      <c r="O510" s="87" t="s">
        <v>911</v>
      </c>
      <c r="P510" s="88">
        <f t="shared" si="7"/>
        <v>1</v>
      </c>
      <c r="Q510" s="68"/>
      <c r="R510" s="68"/>
      <c r="S510" s="68"/>
      <c r="T510" s="68"/>
      <c r="U510" s="68"/>
      <c r="V510" s="68"/>
      <c r="W510" s="68"/>
      <c r="X510" s="68"/>
      <c r="Y510" s="68"/>
      <c r="Z510" s="68"/>
      <c r="AA510" s="68"/>
      <c r="AB510" s="68"/>
      <c r="AC510" s="68"/>
      <c r="AD510" s="68"/>
      <c r="AE510" s="68"/>
      <c r="AF510" s="68"/>
      <c r="AG510" s="68"/>
      <c r="AH510" s="68"/>
      <c r="AI510" s="68"/>
      <c r="AJ510" s="68"/>
      <c r="AK510" s="68"/>
      <c r="AL510" s="68"/>
      <c r="AM510" s="68"/>
      <c r="AN510" s="68"/>
      <c r="AO510" s="68"/>
      <c r="AP510" s="68"/>
      <c r="AQ510" s="68"/>
      <c r="AR510" s="68"/>
      <c r="AS510" s="68"/>
      <c r="AT510" s="68"/>
      <c r="AU510" s="68"/>
      <c r="AV510" s="68"/>
      <c r="AW510" s="68"/>
    </row>
    <row r="511" spans="1:49" ht="15.75">
      <c r="A511" s="84">
        <v>430</v>
      </c>
      <c r="B511" s="85" t="s">
        <v>1986</v>
      </c>
      <c r="C511" s="85" t="s">
        <v>588</v>
      </c>
      <c r="D511" s="85" t="s">
        <v>1192</v>
      </c>
      <c r="E511" s="85" t="s">
        <v>1987</v>
      </c>
      <c r="F511" s="85" t="s">
        <v>58</v>
      </c>
      <c r="G511" s="85" t="s">
        <v>588</v>
      </c>
      <c r="H511" s="85" t="s">
        <v>1018</v>
      </c>
      <c r="I511" s="86" t="s">
        <v>4231</v>
      </c>
      <c r="J511" s="84">
        <v>1</v>
      </c>
      <c r="K511" s="84">
        <v>1</v>
      </c>
      <c r="L511" s="87" t="s">
        <v>911</v>
      </c>
      <c r="M511" s="87" t="s">
        <v>911</v>
      </c>
      <c r="N511" s="87" t="s">
        <v>911</v>
      </c>
      <c r="O511" s="87" t="s">
        <v>911</v>
      </c>
      <c r="P511" s="88">
        <f t="shared" si="7"/>
        <v>1</v>
      </c>
      <c r="Q511" s="67"/>
      <c r="R511" s="68"/>
      <c r="S511" s="68"/>
      <c r="T511" s="68"/>
      <c r="U511" s="68"/>
      <c r="V511" s="68"/>
      <c r="W511" s="68"/>
      <c r="X511" s="68"/>
      <c r="Y511" s="68"/>
      <c r="Z511" s="68"/>
      <c r="AA511" s="68"/>
      <c r="AB511" s="68"/>
      <c r="AC511" s="68"/>
      <c r="AD511" s="68"/>
      <c r="AE511" s="68"/>
      <c r="AF511" s="68"/>
      <c r="AG511" s="68"/>
      <c r="AH511" s="68"/>
      <c r="AI511" s="68"/>
      <c r="AJ511" s="68"/>
      <c r="AK511" s="68"/>
      <c r="AL511" s="68"/>
      <c r="AM511" s="68"/>
      <c r="AN511" s="68"/>
      <c r="AO511" s="68"/>
      <c r="AP511" s="68"/>
      <c r="AQ511" s="68"/>
      <c r="AR511" s="68"/>
      <c r="AS511" s="68"/>
      <c r="AT511" s="68"/>
      <c r="AU511" s="68"/>
      <c r="AV511" s="68"/>
      <c r="AW511" s="68"/>
    </row>
    <row r="512" spans="1:49" ht="15.75">
      <c r="A512" s="84">
        <v>462</v>
      </c>
      <c r="B512" s="85" t="s">
        <v>361</v>
      </c>
      <c r="C512" s="85" t="s">
        <v>357</v>
      </c>
      <c r="D512" s="85" t="s">
        <v>1988</v>
      </c>
      <c r="E512" s="85" t="s">
        <v>1989</v>
      </c>
      <c r="F512" s="85" t="s">
        <v>78</v>
      </c>
      <c r="G512" s="85" t="s">
        <v>357</v>
      </c>
      <c r="H512" s="85" t="s">
        <v>1018</v>
      </c>
      <c r="I512" s="87" t="s">
        <v>1002</v>
      </c>
      <c r="J512" s="84">
        <v>1</v>
      </c>
      <c r="K512" s="84">
        <v>1</v>
      </c>
      <c r="L512" s="87" t="s">
        <v>911</v>
      </c>
      <c r="M512" s="87" t="s">
        <v>911</v>
      </c>
      <c r="N512" s="87" t="s">
        <v>911</v>
      </c>
      <c r="O512" s="87" t="s">
        <v>911</v>
      </c>
      <c r="P512" s="88">
        <f t="shared" si="7"/>
        <v>1</v>
      </c>
      <c r="Q512" s="67"/>
      <c r="R512" s="68"/>
      <c r="S512" s="68"/>
      <c r="T512" s="68"/>
      <c r="U512" s="68"/>
      <c r="V512" s="68"/>
      <c r="W512" s="68"/>
      <c r="X512" s="68"/>
      <c r="Y512" s="68"/>
      <c r="Z512" s="68"/>
      <c r="AA512" s="68"/>
      <c r="AB512" s="68"/>
      <c r="AC512" s="68"/>
      <c r="AD512" s="68"/>
      <c r="AE512" s="68"/>
      <c r="AF512" s="68"/>
      <c r="AG512" s="68"/>
      <c r="AH512" s="68"/>
      <c r="AI512" s="68"/>
      <c r="AJ512" s="68"/>
      <c r="AK512" s="68"/>
      <c r="AL512" s="68"/>
      <c r="AM512" s="68"/>
      <c r="AN512" s="68"/>
      <c r="AO512" s="68"/>
      <c r="AP512" s="68"/>
      <c r="AQ512" s="68"/>
      <c r="AR512" s="68"/>
      <c r="AS512" s="68"/>
      <c r="AT512" s="68"/>
      <c r="AU512" s="68"/>
      <c r="AV512" s="68"/>
      <c r="AW512" s="68"/>
    </row>
    <row r="513" spans="1:49" ht="15.75">
      <c r="A513" s="84">
        <v>492</v>
      </c>
      <c r="B513" s="85" t="s">
        <v>409</v>
      </c>
      <c r="C513" s="85" t="s">
        <v>406</v>
      </c>
      <c r="D513" s="85" t="s">
        <v>1990</v>
      </c>
      <c r="E513" s="94" t="s">
        <v>1991</v>
      </c>
      <c r="F513" s="94" t="s">
        <v>121</v>
      </c>
      <c r="G513" s="85" t="s">
        <v>406</v>
      </c>
      <c r="H513" s="85" t="s">
        <v>1018</v>
      </c>
      <c r="I513" s="86" t="s">
        <v>4232</v>
      </c>
      <c r="J513" s="84">
        <v>1</v>
      </c>
      <c r="K513" s="84">
        <v>1</v>
      </c>
      <c r="L513" s="87" t="s">
        <v>911</v>
      </c>
      <c r="M513" s="87" t="s">
        <v>911</v>
      </c>
      <c r="N513" s="87" t="s">
        <v>911</v>
      </c>
      <c r="O513" s="87" t="s">
        <v>911</v>
      </c>
      <c r="P513" s="88">
        <f t="shared" si="7"/>
        <v>1</v>
      </c>
      <c r="Q513" s="68"/>
      <c r="R513" s="68"/>
      <c r="S513" s="68"/>
      <c r="T513" s="68"/>
      <c r="U513" s="68"/>
      <c r="V513" s="68"/>
      <c r="W513" s="68"/>
      <c r="X513" s="68"/>
      <c r="Y513" s="68"/>
      <c r="Z513" s="68"/>
      <c r="AA513" s="68"/>
      <c r="AB513" s="68"/>
      <c r="AC513" s="68"/>
      <c r="AD513" s="68"/>
      <c r="AE513" s="68"/>
      <c r="AF513" s="68"/>
      <c r="AG513" s="68"/>
      <c r="AH513" s="68"/>
      <c r="AI513" s="68"/>
      <c r="AJ513" s="68"/>
      <c r="AK513" s="68"/>
      <c r="AL513" s="68"/>
      <c r="AM513" s="68"/>
      <c r="AN513" s="68"/>
      <c r="AO513" s="68"/>
      <c r="AP513" s="68"/>
      <c r="AQ513" s="68"/>
      <c r="AR513" s="68"/>
      <c r="AS513" s="68"/>
      <c r="AT513" s="68"/>
      <c r="AU513" s="68"/>
      <c r="AV513" s="68"/>
      <c r="AW513" s="68"/>
    </row>
    <row r="514" spans="1:49" ht="15.75">
      <c r="A514" s="84">
        <v>508</v>
      </c>
      <c r="B514" s="85" t="s">
        <v>1992</v>
      </c>
      <c r="C514" s="94" t="s">
        <v>841</v>
      </c>
      <c r="D514" s="85" t="s">
        <v>1993</v>
      </c>
      <c r="E514" s="85" t="s">
        <v>1994</v>
      </c>
      <c r="F514" s="85" t="s">
        <v>90</v>
      </c>
      <c r="G514" s="85" t="s">
        <v>841</v>
      </c>
      <c r="H514" s="85" t="s">
        <v>1018</v>
      </c>
      <c r="I514" s="87" t="s">
        <v>1995</v>
      </c>
      <c r="J514" s="84">
        <v>1</v>
      </c>
      <c r="K514" s="84">
        <v>1</v>
      </c>
      <c r="L514" s="87" t="s">
        <v>911</v>
      </c>
      <c r="M514" s="87" t="s">
        <v>911</v>
      </c>
      <c r="N514" s="87" t="s">
        <v>911</v>
      </c>
      <c r="O514" s="87" t="s">
        <v>911</v>
      </c>
      <c r="P514" s="88">
        <f t="shared" ref="P514:P577" si="8">L514*M514*N514*O514</f>
        <v>1</v>
      </c>
      <c r="Q514" s="68"/>
      <c r="R514" s="68"/>
      <c r="S514" s="68"/>
      <c r="T514" s="68"/>
      <c r="U514" s="68"/>
      <c r="V514" s="68"/>
      <c r="W514" s="68"/>
      <c r="X514" s="68"/>
      <c r="Y514" s="68"/>
      <c r="Z514" s="68"/>
      <c r="AA514" s="68"/>
      <c r="AB514" s="68"/>
      <c r="AC514" s="68"/>
      <c r="AD514" s="68"/>
      <c r="AE514" s="68"/>
      <c r="AF514" s="68"/>
      <c r="AG514" s="68"/>
      <c r="AH514" s="68"/>
      <c r="AI514" s="68"/>
      <c r="AJ514" s="68"/>
      <c r="AK514" s="68"/>
      <c r="AL514" s="68"/>
      <c r="AM514" s="68"/>
      <c r="AN514" s="68"/>
      <c r="AO514" s="68"/>
      <c r="AP514" s="68"/>
      <c r="AQ514" s="68"/>
      <c r="AR514" s="68"/>
      <c r="AS514" s="68"/>
      <c r="AT514" s="68"/>
      <c r="AU514" s="68"/>
      <c r="AV514" s="68"/>
      <c r="AW514" s="68"/>
    </row>
    <row r="515" spans="1:49" ht="15.75">
      <c r="A515" s="84">
        <v>647</v>
      </c>
      <c r="B515" s="89" t="s">
        <v>4112</v>
      </c>
      <c r="C515" s="90" t="s">
        <v>593</v>
      </c>
      <c r="D515" s="91">
        <v>44013</v>
      </c>
      <c r="E515" s="90" t="s">
        <v>1996</v>
      </c>
      <c r="F515" s="90" t="s">
        <v>6</v>
      </c>
      <c r="G515" s="90" t="s">
        <v>593</v>
      </c>
      <c r="H515" s="90" t="s">
        <v>1018</v>
      </c>
      <c r="I515" s="89" t="s">
        <v>4233</v>
      </c>
      <c r="J515" s="84">
        <v>6</v>
      </c>
      <c r="K515" s="84">
        <v>4</v>
      </c>
      <c r="L515" s="92">
        <v>1</v>
      </c>
      <c r="M515" s="92">
        <v>1</v>
      </c>
      <c r="N515" s="92">
        <v>1</v>
      </c>
      <c r="O515" s="92">
        <v>1</v>
      </c>
      <c r="P515" s="88">
        <f t="shared" si="8"/>
        <v>1</v>
      </c>
      <c r="Q515" s="67"/>
      <c r="R515" s="68"/>
      <c r="S515" s="68"/>
      <c r="T515" s="68"/>
      <c r="U515" s="68"/>
      <c r="V515" s="68"/>
      <c r="W515" s="68"/>
      <c r="X515" s="68"/>
      <c r="Y515" s="68"/>
      <c r="Z515" s="68"/>
      <c r="AA515" s="68"/>
      <c r="AB515" s="68"/>
      <c r="AC515" s="68"/>
      <c r="AD515" s="68"/>
      <c r="AE515" s="68"/>
      <c r="AF515" s="68"/>
      <c r="AG515" s="68"/>
      <c r="AH515" s="68"/>
      <c r="AI515" s="68"/>
      <c r="AJ515" s="68"/>
      <c r="AK515" s="68"/>
      <c r="AL515" s="68"/>
      <c r="AM515" s="68"/>
      <c r="AN515" s="68"/>
      <c r="AO515" s="68"/>
      <c r="AP515" s="68"/>
      <c r="AQ515" s="68"/>
      <c r="AR515" s="68"/>
      <c r="AS515" s="68"/>
      <c r="AT515" s="68"/>
      <c r="AU515" s="68"/>
      <c r="AV515" s="68"/>
      <c r="AW515" s="68"/>
    </row>
    <row r="516" spans="1:49" ht="15.75">
      <c r="A516" s="84">
        <v>669</v>
      </c>
      <c r="B516" s="84" t="s">
        <v>191</v>
      </c>
      <c r="C516" s="90" t="s">
        <v>190</v>
      </c>
      <c r="D516" s="91">
        <v>43969</v>
      </c>
      <c r="E516" s="84" t="s">
        <v>1997</v>
      </c>
      <c r="F516" s="90" t="s">
        <v>46</v>
      </c>
      <c r="G516" s="90" t="s">
        <v>190</v>
      </c>
      <c r="H516" s="90" t="s">
        <v>1018</v>
      </c>
      <c r="I516" s="89" t="s">
        <v>4179</v>
      </c>
      <c r="J516" s="84">
        <v>1</v>
      </c>
      <c r="K516" s="84">
        <v>1</v>
      </c>
      <c r="L516" s="92">
        <v>1</v>
      </c>
      <c r="M516" s="92">
        <v>1</v>
      </c>
      <c r="N516" s="92">
        <v>1</v>
      </c>
      <c r="O516" s="92">
        <v>1</v>
      </c>
      <c r="P516" s="88">
        <f t="shared" si="8"/>
        <v>1</v>
      </c>
      <c r="Q516" s="68"/>
      <c r="R516" s="68"/>
      <c r="S516" s="68"/>
      <c r="T516" s="68"/>
      <c r="U516" s="68"/>
      <c r="V516" s="68"/>
      <c r="W516" s="68"/>
      <c r="X516" s="68"/>
      <c r="Y516" s="68"/>
      <c r="Z516" s="68"/>
      <c r="AA516" s="68"/>
      <c r="AB516" s="68"/>
      <c r="AC516" s="68"/>
      <c r="AD516" s="68"/>
      <c r="AE516" s="68"/>
      <c r="AF516" s="68"/>
      <c r="AG516" s="68"/>
      <c r="AH516" s="68"/>
      <c r="AI516" s="68"/>
      <c r="AJ516" s="68"/>
      <c r="AK516" s="68"/>
      <c r="AL516" s="68"/>
      <c r="AM516" s="68"/>
      <c r="AN516" s="68"/>
      <c r="AO516" s="68"/>
      <c r="AP516" s="68"/>
      <c r="AQ516" s="68"/>
      <c r="AR516" s="68"/>
      <c r="AS516" s="68"/>
      <c r="AT516" s="68"/>
      <c r="AU516" s="68"/>
      <c r="AV516" s="68"/>
      <c r="AW516" s="68"/>
    </row>
    <row r="517" spans="1:49" ht="15.75">
      <c r="A517" s="84">
        <v>692</v>
      </c>
      <c r="B517" s="84" t="s">
        <v>222</v>
      </c>
      <c r="C517" s="90" t="s">
        <v>214</v>
      </c>
      <c r="D517" s="91">
        <v>43906</v>
      </c>
      <c r="E517" s="84" t="s">
        <v>1998</v>
      </c>
      <c r="F517" s="90" t="s">
        <v>215</v>
      </c>
      <c r="G517" s="90" t="s">
        <v>214</v>
      </c>
      <c r="H517" s="89" t="s">
        <v>3948</v>
      </c>
      <c r="I517" s="92" t="s">
        <v>1775</v>
      </c>
      <c r="J517" s="84" t="s">
        <v>927</v>
      </c>
      <c r="K517" s="84">
        <v>1</v>
      </c>
      <c r="L517" s="92">
        <v>1</v>
      </c>
      <c r="M517" s="92">
        <v>1</v>
      </c>
      <c r="N517" s="92">
        <v>1</v>
      </c>
      <c r="O517" s="92">
        <v>1</v>
      </c>
      <c r="P517" s="88">
        <f t="shared" si="8"/>
        <v>1</v>
      </c>
      <c r="Q517" s="67"/>
      <c r="R517" s="68"/>
      <c r="S517" s="68"/>
      <c r="T517" s="68"/>
      <c r="U517" s="68"/>
      <c r="V517" s="68"/>
      <c r="W517" s="68"/>
      <c r="X517" s="68"/>
      <c r="Y517" s="68"/>
      <c r="Z517" s="68"/>
      <c r="AA517" s="68"/>
      <c r="AB517" s="68"/>
      <c r="AC517" s="68"/>
      <c r="AD517" s="68"/>
      <c r="AE517" s="68"/>
      <c r="AF517" s="68"/>
      <c r="AG517" s="68"/>
      <c r="AH517" s="68"/>
      <c r="AI517" s="68"/>
      <c r="AJ517" s="68"/>
      <c r="AK517" s="68"/>
      <c r="AL517" s="68"/>
      <c r="AM517" s="68"/>
      <c r="AN517" s="68"/>
      <c r="AO517" s="68"/>
      <c r="AP517" s="68"/>
      <c r="AQ517" s="68"/>
      <c r="AR517" s="68"/>
      <c r="AS517" s="68"/>
      <c r="AT517" s="68"/>
      <c r="AU517" s="68"/>
      <c r="AV517" s="68"/>
      <c r="AW517" s="68"/>
    </row>
    <row r="518" spans="1:49" ht="15.75">
      <c r="A518" s="84">
        <v>705</v>
      </c>
      <c r="B518" s="84" t="s">
        <v>1999</v>
      </c>
      <c r="C518" s="90" t="s">
        <v>1545</v>
      </c>
      <c r="D518" s="91">
        <v>43862</v>
      </c>
      <c r="E518" s="84" t="s">
        <v>2000</v>
      </c>
      <c r="F518" s="90" t="s">
        <v>58</v>
      </c>
      <c r="G518" s="90" t="s">
        <v>1545</v>
      </c>
      <c r="H518" s="89" t="s">
        <v>3948</v>
      </c>
      <c r="I518" s="92" t="s">
        <v>1002</v>
      </c>
      <c r="J518" s="84">
        <v>1</v>
      </c>
      <c r="K518" s="84">
        <v>1</v>
      </c>
      <c r="L518" s="92">
        <v>1</v>
      </c>
      <c r="M518" s="92">
        <v>1</v>
      </c>
      <c r="N518" s="92">
        <v>1</v>
      </c>
      <c r="O518" s="92">
        <v>1</v>
      </c>
      <c r="P518" s="88">
        <f t="shared" si="8"/>
        <v>1</v>
      </c>
      <c r="Q518" s="67"/>
      <c r="R518" s="68"/>
      <c r="S518" s="68"/>
      <c r="T518" s="68"/>
      <c r="U518" s="68"/>
      <c r="V518" s="68"/>
      <c r="W518" s="68"/>
      <c r="X518" s="68"/>
      <c r="Y518" s="68"/>
      <c r="Z518" s="68"/>
      <c r="AA518" s="68"/>
      <c r="AB518" s="68"/>
      <c r="AC518" s="68"/>
      <c r="AD518" s="68"/>
      <c r="AE518" s="68"/>
      <c r="AF518" s="68"/>
      <c r="AG518" s="68"/>
      <c r="AH518" s="68"/>
      <c r="AI518" s="68"/>
      <c r="AJ518" s="68"/>
      <c r="AK518" s="68"/>
      <c r="AL518" s="68"/>
      <c r="AM518" s="68"/>
      <c r="AN518" s="68"/>
      <c r="AO518" s="68"/>
      <c r="AP518" s="68"/>
      <c r="AQ518" s="68"/>
      <c r="AR518" s="68"/>
      <c r="AS518" s="68"/>
      <c r="AT518" s="68"/>
      <c r="AU518" s="68"/>
      <c r="AV518" s="68"/>
      <c r="AW518" s="68"/>
    </row>
    <row r="519" spans="1:49" ht="15.75">
      <c r="A519" s="84">
        <v>725</v>
      </c>
      <c r="B519" s="84" t="s">
        <v>2001</v>
      </c>
      <c r="C519" s="90" t="s">
        <v>1887</v>
      </c>
      <c r="D519" s="91">
        <v>43821</v>
      </c>
      <c r="E519" s="84" t="s">
        <v>2002</v>
      </c>
      <c r="F519" s="90" t="s">
        <v>78</v>
      </c>
      <c r="G519" s="90" t="s">
        <v>1887</v>
      </c>
      <c r="H519" s="90" t="s">
        <v>1018</v>
      </c>
      <c r="I519" s="92" t="s">
        <v>1002</v>
      </c>
      <c r="J519" s="84">
        <v>1</v>
      </c>
      <c r="K519" s="84">
        <v>1</v>
      </c>
      <c r="L519" s="92">
        <v>1</v>
      </c>
      <c r="M519" s="92">
        <v>1</v>
      </c>
      <c r="N519" s="92">
        <v>1</v>
      </c>
      <c r="O519" s="92">
        <v>1</v>
      </c>
      <c r="P519" s="88">
        <f t="shared" si="8"/>
        <v>1</v>
      </c>
      <c r="Q519" s="68"/>
      <c r="R519" s="68"/>
      <c r="S519" s="68"/>
      <c r="T519" s="68"/>
      <c r="U519" s="68"/>
      <c r="V519" s="68"/>
      <c r="W519" s="68"/>
      <c r="X519" s="68"/>
      <c r="Y519" s="68"/>
      <c r="Z519" s="68"/>
      <c r="AA519" s="68"/>
      <c r="AB519" s="68"/>
      <c r="AC519" s="68"/>
      <c r="AD519" s="68"/>
      <c r="AE519" s="68"/>
      <c r="AF519" s="68"/>
      <c r="AG519" s="68"/>
      <c r="AH519" s="68"/>
      <c r="AI519" s="68"/>
      <c r="AJ519" s="68"/>
      <c r="AK519" s="68"/>
      <c r="AL519" s="68"/>
      <c r="AM519" s="68"/>
      <c r="AN519" s="68"/>
      <c r="AO519" s="68"/>
      <c r="AP519" s="68"/>
      <c r="AQ519" s="68"/>
      <c r="AR519" s="68"/>
      <c r="AS519" s="68"/>
      <c r="AT519" s="68"/>
      <c r="AU519" s="68"/>
      <c r="AV519" s="68"/>
      <c r="AW519" s="68"/>
    </row>
    <row r="520" spans="1:49" ht="15.75">
      <c r="A520" s="84">
        <v>848</v>
      </c>
      <c r="B520" s="89" t="s">
        <v>4234</v>
      </c>
      <c r="C520" s="90" t="s">
        <v>586</v>
      </c>
      <c r="D520" s="91">
        <v>43544</v>
      </c>
      <c r="E520" s="90" t="s">
        <v>2003</v>
      </c>
      <c r="F520" s="90" t="s">
        <v>6</v>
      </c>
      <c r="G520" s="90" t="s">
        <v>586</v>
      </c>
      <c r="H520" s="89" t="s">
        <v>3948</v>
      </c>
      <c r="I520" s="92" t="s">
        <v>1775</v>
      </c>
      <c r="J520" s="84">
        <v>1</v>
      </c>
      <c r="K520" s="84">
        <v>1</v>
      </c>
      <c r="L520" s="92">
        <v>1</v>
      </c>
      <c r="M520" s="92">
        <v>1</v>
      </c>
      <c r="N520" s="92">
        <v>1</v>
      </c>
      <c r="O520" s="92">
        <v>1</v>
      </c>
      <c r="P520" s="88">
        <f t="shared" si="8"/>
        <v>1</v>
      </c>
      <c r="Q520" s="68"/>
      <c r="R520" s="68"/>
      <c r="S520" s="68"/>
      <c r="T520" s="68"/>
      <c r="U520" s="68"/>
      <c r="V520" s="68"/>
      <c r="W520" s="68"/>
      <c r="X520" s="68"/>
      <c r="Y520" s="68"/>
      <c r="Z520" s="68"/>
      <c r="AA520" s="68"/>
      <c r="AB520" s="68"/>
      <c r="AC520" s="68"/>
      <c r="AD520" s="68"/>
      <c r="AE520" s="68"/>
      <c r="AF520" s="68"/>
      <c r="AG520" s="68"/>
      <c r="AH520" s="68"/>
      <c r="AI520" s="68"/>
      <c r="AJ520" s="68"/>
      <c r="AK520" s="68"/>
      <c r="AL520" s="68"/>
      <c r="AM520" s="68"/>
      <c r="AN520" s="68"/>
      <c r="AO520" s="68"/>
      <c r="AP520" s="68"/>
      <c r="AQ520" s="68"/>
      <c r="AR520" s="68"/>
      <c r="AS520" s="68"/>
      <c r="AT520" s="68"/>
      <c r="AU520" s="68"/>
      <c r="AV520" s="68"/>
      <c r="AW520" s="68"/>
    </row>
    <row r="521" spans="1:49" ht="15.75">
      <c r="A521" s="84">
        <v>861</v>
      </c>
      <c r="B521" s="84" t="s">
        <v>2004</v>
      </c>
      <c r="C521" s="90" t="s">
        <v>1361</v>
      </c>
      <c r="D521" s="91">
        <v>43511</v>
      </c>
      <c r="E521" s="84" t="s">
        <v>2005</v>
      </c>
      <c r="F521" s="90" t="s">
        <v>6</v>
      </c>
      <c r="G521" s="90" t="s">
        <v>1361</v>
      </c>
      <c r="H521" s="90" t="s">
        <v>1018</v>
      </c>
      <c r="I521" s="92" t="s">
        <v>1002</v>
      </c>
      <c r="J521" s="84">
        <v>1</v>
      </c>
      <c r="K521" s="84">
        <v>1</v>
      </c>
      <c r="L521" s="92">
        <v>1</v>
      </c>
      <c r="M521" s="92">
        <v>1</v>
      </c>
      <c r="N521" s="92">
        <v>1</v>
      </c>
      <c r="O521" s="92">
        <v>1</v>
      </c>
      <c r="P521" s="88">
        <f t="shared" si="8"/>
        <v>1</v>
      </c>
      <c r="Q521" s="68"/>
      <c r="R521" s="68"/>
      <c r="S521" s="68"/>
      <c r="T521" s="68"/>
      <c r="U521" s="68"/>
      <c r="V521" s="68"/>
      <c r="W521" s="68"/>
      <c r="X521" s="68"/>
      <c r="Y521" s="68"/>
      <c r="Z521" s="68"/>
      <c r="AA521" s="68"/>
      <c r="AB521" s="68"/>
      <c r="AC521" s="68"/>
      <c r="AD521" s="68"/>
      <c r="AE521" s="68"/>
      <c r="AF521" s="68"/>
      <c r="AG521" s="68"/>
      <c r="AH521" s="68"/>
      <c r="AI521" s="68"/>
      <c r="AJ521" s="68"/>
      <c r="AK521" s="68"/>
      <c r="AL521" s="68"/>
      <c r="AM521" s="68"/>
      <c r="AN521" s="68"/>
      <c r="AO521" s="68"/>
      <c r="AP521" s="68"/>
      <c r="AQ521" s="68"/>
      <c r="AR521" s="68"/>
      <c r="AS521" s="68"/>
      <c r="AT521" s="68"/>
      <c r="AU521" s="68"/>
      <c r="AV521" s="68"/>
      <c r="AW521" s="68"/>
    </row>
    <row r="522" spans="1:49" ht="15.75">
      <c r="A522" s="84">
        <v>280</v>
      </c>
      <c r="B522" s="85" t="s">
        <v>2006</v>
      </c>
      <c r="C522" s="85" t="s">
        <v>663</v>
      </c>
      <c r="D522" s="85" t="s">
        <v>2007</v>
      </c>
      <c r="E522" s="85" t="s">
        <v>2008</v>
      </c>
      <c r="F522" s="85" t="s">
        <v>6</v>
      </c>
      <c r="G522" s="85" t="s">
        <v>663</v>
      </c>
      <c r="H522" s="85" t="s">
        <v>1022</v>
      </c>
      <c r="I522" s="87" t="s">
        <v>1002</v>
      </c>
      <c r="J522" s="84" t="s">
        <v>1617</v>
      </c>
      <c r="K522" s="84">
        <v>3</v>
      </c>
      <c r="L522" s="87" t="s">
        <v>2009</v>
      </c>
      <c r="M522" s="87" t="s">
        <v>911</v>
      </c>
      <c r="N522" s="87" t="s">
        <v>1817</v>
      </c>
      <c r="O522" s="87" t="s">
        <v>911</v>
      </c>
      <c r="P522" s="88">
        <f t="shared" si="8"/>
        <v>1.01441313831152</v>
      </c>
      <c r="Q522" s="68"/>
      <c r="R522" s="68"/>
      <c r="S522" s="68"/>
      <c r="T522" s="68"/>
      <c r="U522" s="68"/>
      <c r="V522" s="68"/>
      <c r="W522" s="68"/>
      <c r="X522" s="68"/>
      <c r="Y522" s="68"/>
      <c r="Z522" s="68"/>
      <c r="AA522" s="68"/>
      <c r="AB522" s="68"/>
      <c r="AC522" s="68"/>
      <c r="AD522" s="68"/>
      <c r="AE522" s="68"/>
      <c r="AF522" s="68"/>
      <c r="AG522" s="68"/>
      <c r="AH522" s="68"/>
      <c r="AI522" s="68"/>
      <c r="AJ522" s="68"/>
      <c r="AK522" s="68"/>
      <c r="AL522" s="68"/>
      <c r="AM522" s="68"/>
      <c r="AN522" s="68"/>
      <c r="AO522" s="68"/>
      <c r="AP522" s="68"/>
      <c r="AQ522" s="68"/>
      <c r="AR522" s="68"/>
      <c r="AS522" s="68"/>
      <c r="AT522" s="68"/>
      <c r="AU522" s="68"/>
      <c r="AV522" s="68"/>
      <c r="AW522" s="68"/>
    </row>
    <row r="523" spans="1:49" ht="15.75">
      <c r="A523" s="84">
        <v>663</v>
      </c>
      <c r="B523" s="84" t="s">
        <v>2010</v>
      </c>
      <c r="C523" s="90" t="s">
        <v>695</v>
      </c>
      <c r="D523" s="91">
        <v>43984</v>
      </c>
      <c r="E523" s="84" t="s">
        <v>2011</v>
      </c>
      <c r="F523" s="90" t="s">
        <v>6</v>
      </c>
      <c r="G523" s="90" t="s">
        <v>695</v>
      </c>
      <c r="H523" s="89" t="s">
        <v>3948</v>
      </c>
      <c r="I523" s="92" t="s">
        <v>1002</v>
      </c>
      <c r="J523" s="84">
        <v>1</v>
      </c>
      <c r="K523" s="84">
        <v>1</v>
      </c>
      <c r="L523" s="92">
        <v>1.01741314357472</v>
      </c>
      <c r="M523" s="92">
        <v>1</v>
      </c>
      <c r="N523" s="92">
        <v>1</v>
      </c>
      <c r="O523" s="92">
        <v>1</v>
      </c>
      <c r="P523" s="88">
        <f t="shared" si="8"/>
        <v>1.01741314357472</v>
      </c>
      <c r="Q523" s="68"/>
      <c r="R523" s="68"/>
      <c r="S523" s="68"/>
      <c r="T523" s="68"/>
      <c r="U523" s="68"/>
      <c r="V523" s="68"/>
      <c r="W523" s="68"/>
      <c r="X523" s="68"/>
      <c r="Y523" s="68"/>
      <c r="Z523" s="68"/>
      <c r="AA523" s="68"/>
      <c r="AB523" s="68"/>
      <c r="AC523" s="68"/>
      <c r="AD523" s="68"/>
      <c r="AE523" s="68"/>
      <c r="AF523" s="68"/>
      <c r="AG523" s="68"/>
      <c r="AH523" s="68"/>
      <c r="AI523" s="68"/>
      <c r="AJ523" s="68"/>
      <c r="AK523" s="68"/>
      <c r="AL523" s="68"/>
      <c r="AM523" s="68"/>
      <c r="AN523" s="68"/>
      <c r="AO523" s="68"/>
      <c r="AP523" s="68"/>
      <c r="AQ523" s="68"/>
      <c r="AR523" s="68"/>
      <c r="AS523" s="68"/>
      <c r="AT523" s="68"/>
      <c r="AU523" s="68"/>
      <c r="AV523" s="68"/>
      <c r="AW523" s="68"/>
    </row>
    <row r="524" spans="1:49" ht="15.75">
      <c r="A524" s="84">
        <v>305</v>
      </c>
      <c r="B524" s="85" t="s">
        <v>2012</v>
      </c>
      <c r="C524" s="85" t="s">
        <v>1706</v>
      </c>
      <c r="D524" s="85" t="s">
        <v>1162</v>
      </c>
      <c r="E524" s="85" t="s">
        <v>2013</v>
      </c>
      <c r="F524" s="85" t="s">
        <v>26</v>
      </c>
      <c r="G524" s="85" t="s">
        <v>2014</v>
      </c>
      <c r="H524" s="85" t="s">
        <v>1018</v>
      </c>
      <c r="I524" s="87" t="s">
        <v>1002</v>
      </c>
      <c r="J524" s="84" t="s">
        <v>957</v>
      </c>
      <c r="K524" s="84">
        <v>1</v>
      </c>
      <c r="L524" s="87" t="s">
        <v>2015</v>
      </c>
      <c r="M524" s="87" t="s">
        <v>911</v>
      </c>
      <c r="N524" s="87" t="s">
        <v>911</v>
      </c>
      <c r="O524" s="87" t="s">
        <v>911</v>
      </c>
      <c r="P524" s="88">
        <f t="shared" si="8"/>
        <v>1.01887819171201</v>
      </c>
      <c r="Q524" s="67"/>
      <c r="R524" s="68"/>
      <c r="S524" s="68"/>
      <c r="T524" s="68"/>
      <c r="U524" s="68"/>
      <c r="V524" s="68"/>
      <c r="W524" s="68"/>
      <c r="X524" s="68"/>
      <c r="Y524" s="68"/>
      <c r="Z524" s="68"/>
      <c r="AA524" s="68"/>
      <c r="AB524" s="68"/>
      <c r="AC524" s="68"/>
      <c r="AD524" s="68"/>
      <c r="AE524" s="68"/>
      <c r="AF524" s="68"/>
      <c r="AG524" s="68"/>
      <c r="AH524" s="68"/>
      <c r="AI524" s="68"/>
      <c r="AJ524" s="68"/>
      <c r="AK524" s="68"/>
      <c r="AL524" s="68"/>
      <c r="AM524" s="68"/>
      <c r="AN524" s="68"/>
      <c r="AO524" s="68"/>
      <c r="AP524" s="68"/>
      <c r="AQ524" s="68"/>
      <c r="AR524" s="68"/>
      <c r="AS524" s="68"/>
      <c r="AT524" s="68"/>
      <c r="AU524" s="68"/>
      <c r="AV524" s="68"/>
      <c r="AW524" s="68"/>
    </row>
    <row r="525" spans="1:49" ht="15.75">
      <c r="A525" s="84">
        <v>312</v>
      </c>
      <c r="B525" s="86" t="s">
        <v>4113</v>
      </c>
      <c r="C525" s="85" t="s">
        <v>644</v>
      </c>
      <c r="D525" s="85" t="s">
        <v>1707</v>
      </c>
      <c r="E525" s="85" t="s">
        <v>2016</v>
      </c>
      <c r="F525" s="85" t="s">
        <v>26</v>
      </c>
      <c r="G525" s="85" t="s">
        <v>1218</v>
      </c>
      <c r="H525" s="85" t="s">
        <v>1018</v>
      </c>
      <c r="I525" s="87" t="s">
        <v>1002</v>
      </c>
      <c r="J525" s="84">
        <v>1</v>
      </c>
      <c r="K525" s="84">
        <v>1</v>
      </c>
      <c r="L525" s="87" t="s">
        <v>2015</v>
      </c>
      <c r="M525" s="87" t="s">
        <v>911</v>
      </c>
      <c r="N525" s="87" t="s">
        <v>911</v>
      </c>
      <c r="O525" s="87" t="s">
        <v>911</v>
      </c>
      <c r="P525" s="88">
        <f t="shared" si="8"/>
        <v>1.01887819171201</v>
      </c>
      <c r="Q525" s="78"/>
      <c r="R525" s="68"/>
      <c r="S525" s="68"/>
      <c r="T525" s="68"/>
      <c r="U525" s="68"/>
      <c r="V525" s="68"/>
      <c r="W525" s="68"/>
      <c r="X525" s="68"/>
      <c r="Y525" s="68"/>
      <c r="Z525" s="68"/>
      <c r="AA525" s="68"/>
      <c r="AB525" s="68"/>
      <c r="AC525" s="68"/>
      <c r="AD525" s="68"/>
      <c r="AE525" s="68"/>
      <c r="AF525" s="68"/>
      <c r="AG525" s="68"/>
      <c r="AH525" s="68"/>
      <c r="AI525" s="68"/>
      <c r="AJ525" s="68"/>
      <c r="AK525" s="68"/>
      <c r="AL525" s="68"/>
      <c r="AM525" s="68"/>
      <c r="AN525" s="68"/>
      <c r="AO525" s="68"/>
      <c r="AP525" s="68"/>
      <c r="AQ525" s="68"/>
      <c r="AR525" s="68"/>
      <c r="AS525" s="68"/>
      <c r="AT525" s="68"/>
      <c r="AU525" s="68"/>
      <c r="AV525" s="68"/>
      <c r="AW525" s="68"/>
    </row>
    <row r="526" spans="1:49" ht="15.75">
      <c r="A526" s="84">
        <v>498</v>
      </c>
      <c r="B526" s="85" t="s">
        <v>2017</v>
      </c>
      <c r="C526" s="85" t="s">
        <v>1706</v>
      </c>
      <c r="D526" s="85" t="s">
        <v>2018</v>
      </c>
      <c r="E526" s="85" t="s">
        <v>2019</v>
      </c>
      <c r="F526" s="85" t="s">
        <v>26</v>
      </c>
      <c r="G526" s="85" t="s">
        <v>2020</v>
      </c>
      <c r="H526" s="85" t="s">
        <v>1018</v>
      </c>
      <c r="I526" s="87" t="s">
        <v>1002</v>
      </c>
      <c r="J526" s="84">
        <v>1</v>
      </c>
      <c r="K526" s="84">
        <v>1</v>
      </c>
      <c r="L526" s="87" t="s">
        <v>2015</v>
      </c>
      <c r="M526" s="87" t="s">
        <v>911</v>
      </c>
      <c r="N526" s="87" t="s">
        <v>911</v>
      </c>
      <c r="O526" s="87" t="s">
        <v>911</v>
      </c>
      <c r="P526" s="88">
        <f t="shared" si="8"/>
        <v>1.01887819171201</v>
      </c>
      <c r="Q526" s="68"/>
      <c r="R526" s="68"/>
      <c r="S526" s="68"/>
      <c r="T526" s="68"/>
      <c r="U526" s="68"/>
      <c r="V526" s="68"/>
      <c r="W526" s="68"/>
      <c r="X526" s="68"/>
      <c r="Y526" s="68"/>
      <c r="Z526" s="68"/>
      <c r="AA526" s="68"/>
      <c r="AB526" s="68"/>
      <c r="AC526" s="68"/>
      <c r="AD526" s="68"/>
      <c r="AE526" s="68"/>
      <c r="AF526" s="68"/>
      <c r="AG526" s="68"/>
      <c r="AH526" s="68"/>
      <c r="AI526" s="68"/>
      <c r="AJ526" s="68"/>
      <c r="AK526" s="68"/>
      <c r="AL526" s="68"/>
      <c r="AM526" s="68"/>
      <c r="AN526" s="68"/>
      <c r="AO526" s="68"/>
      <c r="AP526" s="68"/>
      <c r="AQ526" s="68"/>
      <c r="AR526" s="68"/>
      <c r="AS526" s="68"/>
      <c r="AT526" s="68"/>
      <c r="AU526" s="68"/>
      <c r="AV526" s="68"/>
      <c r="AW526" s="68"/>
    </row>
    <row r="527" spans="1:49" ht="15.75">
      <c r="A527" s="84">
        <v>114</v>
      </c>
      <c r="B527" s="85" t="s">
        <v>135</v>
      </c>
      <c r="C527" s="85" t="s">
        <v>128</v>
      </c>
      <c r="D527" s="85" t="s">
        <v>1794</v>
      </c>
      <c r="E527" s="85" t="s">
        <v>2021</v>
      </c>
      <c r="F527" s="85" t="s">
        <v>133</v>
      </c>
      <c r="G527" s="85" t="s">
        <v>128</v>
      </c>
      <c r="H527" s="85" t="s">
        <v>1022</v>
      </c>
      <c r="I527" s="86" t="s">
        <v>4235</v>
      </c>
      <c r="J527" s="84" t="s">
        <v>918</v>
      </c>
      <c r="K527" s="84">
        <v>1</v>
      </c>
      <c r="L527" s="87" t="s">
        <v>2022</v>
      </c>
      <c r="M527" s="87" t="s">
        <v>911</v>
      </c>
      <c r="N527" s="87" t="s">
        <v>911</v>
      </c>
      <c r="O527" s="87" t="s">
        <v>911</v>
      </c>
      <c r="P527" s="88">
        <f t="shared" si="8"/>
        <v>1.02</v>
      </c>
      <c r="Q527" s="68"/>
      <c r="R527" s="68"/>
      <c r="S527" s="68"/>
      <c r="T527" s="68"/>
      <c r="U527" s="68"/>
      <c r="V527" s="68"/>
      <c r="W527" s="68"/>
      <c r="X527" s="68"/>
      <c r="Y527" s="68"/>
      <c r="Z527" s="68"/>
      <c r="AA527" s="68"/>
      <c r="AB527" s="68"/>
      <c r="AC527" s="68"/>
      <c r="AD527" s="68"/>
      <c r="AE527" s="68"/>
      <c r="AF527" s="68"/>
      <c r="AG527" s="68"/>
      <c r="AH527" s="68"/>
      <c r="AI527" s="68"/>
      <c r="AJ527" s="68"/>
      <c r="AK527" s="68"/>
      <c r="AL527" s="68"/>
      <c r="AM527" s="68"/>
      <c r="AN527" s="68"/>
      <c r="AO527" s="68"/>
      <c r="AP527" s="68"/>
      <c r="AQ527" s="68"/>
      <c r="AR527" s="68"/>
      <c r="AS527" s="68"/>
      <c r="AT527" s="68"/>
      <c r="AU527" s="68"/>
      <c r="AV527" s="68"/>
      <c r="AW527" s="68"/>
    </row>
    <row r="528" spans="1:49" ht="15.75">
      <c r="A528" s="84">
        <v>189</v>
      </c>
      <c r="B528" s="85" t="s">
        <v>2023</v>
      </c>
      <c r="C528" s="85" t="s">
        <v>577</v>
      </c>
      <c r="D528" s="85" t="s">
        <v>1469</v>
      </c>
      <c r="E528" s="85" t="s">
        <v>2024</v>
      </c>
      <c r="F528" s="85" t="s">
        <v>12</v>
      </c>
      <c r="G528" s="85" t="s">
        <v>2025</v>
      </c>
      <c r="H528" s="85" t="s">
        <v>1018</v>
      </c>
      <c r="I528" s="87" t="s">
        <v>1002</v>
      </c>
      <c r="J528" s="84" t="s">
        <v>909</v>
      </c>
      <c r="K528" s="84">
        <v>1</v>
      </c>
      <c r="L528" s="87" t="s">
        <v>2026</v>
      </c>
      <c r="M528" s="87" t="s">
        <v>911</v>
      </c>
      <c r="N528" s="87" t="s">
        <v>911</v>
      </c>
      <c r="O528" s="87" t="s">
        <v>911</v>
      </c>
      <c r="P528" s="88">
        <f t="shared" si="8"/>
        <v>1.0224361657597301</v>
      </c>
      <c r="Q528" s="67"/>
      <c r="R528" s="68"/>
      <c r="S528" s="68"/>
      <c r="T528" s="68"/>
      <c r="U528" s="68"/>
      <c r="V528" s="68"/>
      <c r="W528" s="68"/>
      <c r="X528" s="68"/>
      <c r="Y528" s="68"/>
      <c r="Z528" s="68"/>
      <c r="AA528" s="68"/>
      <c r="AB528" s="68"/>
      <c r="AC528" s="68"/>
      <c r="AD528" s="68"/>
      <c r="AE528" s="68"/>
      <c r="AF528" s="68"/>
      <c r="AG528" s="68"/>
      <c r="AH528" s="68"/>
      <c r="AI528" s="68"/>
      <c r="AJ528" s="68"/>
      <c r="AK528" s="68"/>
      <c r="AL528" s="68"/>
      <c r="AM528" s="68"/>
      <c r="AN528" s="68"/>
      <c r="AO528" s="68"/>
      <c r="AP528" s="68"/>
      <c r="AQ528" s="68"/>
      <c r="AR528" s="68"/>
      <c r="AS528" s="68"/>
      <c r="AT528" s="68"/>
      <c r="AU528" s="68"/>
      <c r="AV528" s="68"/>
      <c r="AW528" s="68"/>
    </row>
    <row r="529" spans="1:49" ht="15.75">
      <c r="A529" s="84">
        <v>133</v>
      </c>
      <c r="B529" s="85" t="s">
        <v>2027</v>
      </c>
      <c r="C529" s="85" t="s">
        <v>806</v>
      </c>
      <c r="D529" s="85" t="s">
        <v>1069</v>
      </c>
      <c r="E529" s="85" t="s">
        <v>1613</v>
      </c>
      <c r="F529" s="85" t="s">
        <v>58</v>
      </c>
      <c r="G529" s="85" t="s">
        <v>806</v>
      </c>
      <c r="H529" s="85" t="s">
        <v>926</v>
      </c>
      <c r="I529" s="87" t="s">
        <v>1002</v>
      </c>
      <c r="J529" s="84" t="s">
        <v>1883</v>
      </c>
      <c r="K529" s="84">
        <v>1</v>
      </c>
      <c r="L529" s="87" t="s">
        <v>2028</v>
      </c>
      <c r="M529" s="87" t="s">
        <v>928</v>
      </c>
      <c r="N529" s="87" t="s">
        <v>911</v>
      </c>
      <c r="O529" s="87" t="s">
        <v>928</v>
      </c>
      <c r="P529" s="88">
        <f t="shared" si="8"/>
        <v>1.03</v>
      </c>
      <c r="Q529" s="67"/>
      <c r="R529" s="68"/>
      <c r="S529" s="68"/>
      <c r="T529" s="68"/>
      <c r="U529" s="68"/>
      <c r="V529" s="68"/>
      <c r="W529" s="68"/>
      <c r="X529" s="68"/>
      <c r="Y529" s="68"/>
      <c r="Z529" s="68"/>
      <c r="AA529" s="68"/>
      <c r="AB529" s="68"/>
      <c r="AC529" s="68"/>
      <c r="AD529" s="68"/>
      <c r="AE529" s="68"/>
      <c r="AF529" s="68"/>
      <c r="AG529" s="68"/>
      <c r="AH529" s="68"/>
      <c r="AI529" s="68"/>
      <c r="AJ529" s="68"/>
      <c r="AK529" s="68"/>
      <c r="AL529" s="68"/>
      <c r="AM529" s="68"/>
      <c r="AN529" s="68"/>
      <c r="AO529" s="68"/>
      <c r="AP529" s="68"/>
      <c r="AQ529" s="68"/>
      <c r="AR529" s="68"/>
      <c r="AS529" s="68"/>
      <c r="AT529" s="68"/>
      <c r="AU529" s="68"/>
      <c r="AV529" s="68"/>
      <c r="AW529" s="68"/>
    </row>
    <row r="530" spans="1:49" ht="15.75">
      <c r="A530" s="84">
        <v>304</v>
      </c>
      <c r="B530" s="85" t="s">
        <v>2029</v>
      </c>
      <c r="C530" s="85" t="s">
        <v>854</v>
      </c>
      <c r="D530" s="85" t="s">
        <v>1162</v>
      </c>
      <c r="E530" s="85" t="s">
        <v>2030</v>
      </c>
      <c r="F530" s="85" t="s">
        <v>26</v>
      </c>
      <c r="G530" s="85" t="s">
        <v>2031</v>
      </c>
      <c r="H530" s="85" t="s">
        <v>1018</v>
      </c>
      <c r="I530" s="87" t="s">
        <v>1002</v>
      </c>
      <c r="J530" s="84">
        <v>1</v>
      </c>
      <c r="K530" s="84">
        <v>1</v>
      </c>
      <c r="L530" s="87" t="s">
        <v>2032</v>
      </c>
      <c r="M530" s="87" t="s">
        <v>911</v>
      </c>
      <c r="N530" s="87" t="s">
        <v>911</v>
      </c>
      <c r="O530" s="87" t="s">
        <v>911</v>
      </c>
      <c r="P530" s="88">
        <f t="shared" si="8"/>
        <v>1.05887819171201</v>
      </c>
      <c r="Q530" s="67"/>
      <c r="R530" s="68"/>
      <c r="S530" s="68"/>
      <c r="T530" s="68"/>
      <c r="U530" s="68"/>
      <c r="V530" s="68"/>
      <c r="W530" s="68"/>
      <c r="X530" s="68"/>
      <c r="Y530" s="68"/>
      <c r="Z530" s="68"/>
      <c r="AA530" s="68"/>
      <c r="AB530" s="68"/>
      <c r="AC530" s="68"/>
      <c r="AD530" s="68"/>
      <c r="AE530" s="68"/>
      <c r="AF530" s="68"/>
      <c r="AG530" s="68"/>
      <c r="AH530" s="68"/>
      <c r="AI530" s="68"/>
      <c r="AJ530" s="68"/>
      <c r="AK530" s="68"/>
      <c r="AL530" s="68"/>
      <c r="AM530" s="68"/>
      <c r="AN530" s="68"/>
      <c r="AO530" s="68"/>
      <c r="AP530" s="68"/>
      <c r="AQ530" s="68"/>
      <c r="AR530" s="68"/>
      <c r="AS530" s="68"/>
      <c r="AT530" s="68"/>
      <c r="AU530" s="68"/>
      <c r="AV530" s="68"/>
      <c r="AW530" s="68"/>
    </row>
    <row r="531" spans="1:49" ht="15.75">
      <c r="A531" s="84">
        <v>874</v>
      </c>
      <c r="B531" s="84" t="s">
        <v>2033</v>
      </c>
      <c r="C531" s="90" t="s">
        <v>2034</v>
      </c>
      <c r="D531" s="91">
        <v>43488</v>
      </c>
      <c r="E531" s="84" t="s">
        <v>2035</v>
      </c>
      <c r="F531" s="90" t="s">
        <v>6</v>
      </c>
      <c r="G531" s="90" t="s">
        <v>2034</v>
      </c>
      <c r="H531" s="89" t="s">
        <v>3948</v>
      </c>
      <c r="I531" s="92" t="s">
        <v>1002</v>
      </c>
      <c r="J531" s="84">
        <v>1</v>
      </c>
      <c r="K531" s="84">
        <v>1</v>
      </c>
      <c r="L531" s="92">
        <v>1.06231059020511</v>
      </c>
      <c r="M531" s="92">
        <v>1</v>
      </c>
      <c r="N531" s="92">
        <v>1</v>
      </c>
      <c r="O531" s="92">
        <v>1</v>
      </c>
      <c r="P531" s="88">
        <f t="shared" si="8"/>
        <v>1.06231059020511</v>
      </c>
      <c r="Q531" s="67"/>
      <c r="R531" s="68"/>
      <c r="S531" s="68"/>
      <c r="T531" s="68"/>
      <c r="U531" s="68"/>
      <c r="V531" s="68"/>
      <c r="W531" s="68"/>
      <c r="X531" s="68"/>
      <c r="Y531" s="68"/>
      <c r="Z531" s="68"/>
      <c r="AA531" s="68"/>
      <c r="AB531" s="68"/>
      <c r="AC531" s="68"/>
      <c r="AD531" s="68"/>
      <c r="AE531" s="68"/>
      <c r="AF531" s="68"/>
      <c r="AG531" s="68"/>
      <c r="AH531" s="68"/>
      <c r="AI531" s="68"/>
      <c r="AJ531" s="68"/>
      <c r="AK531" s="68"/>
      <c r="AL531" s="68"/>
      <c r="AM531" s="68"/>
      <c r="AN531" s="68"/>
      <c r="AO531" s="68"/>
      <c r="AP531" s="68"/>
      <c r="AQ531" s="68"/>
      <c r="AR531" s="68"/>
      <c r="AS531" s="68"/>
      <c r="AT531" s="68"/>
      <c r="AU531" s="68"/>
      <c r="AV531" s="68"/>
      <c r="AW531" s="68"/>
    </row>
    <row r="532" spans="1:49" ht="15.75">
      <c r="A532" s="84">
        <v>42</v>
      </c>
      <c r="B532" s="85" t="s">
        <v>2036</v>
      </c>
      <c r="C532" s="85" t="s">
        <v>739</v>
      </c>
      <c r="D532" s="85" t="s">
        <v>2037</v>
      </c>
      <c r="E532" s="85" t="s">
        <v>2038</v>
      </c>
      <c r="F532" s="85" t="s">
        <v>6</v>
      </c>
      <c r="G532" s="85" t="s">
        <v>739</v>
      </c>
      <c r="H532" s="85" t="s">
        <v>1018</v>
      </c>
      <c r="I532" s="87" t="s">
        <v>1002</v>
      </c>
      <c r="J532" s="84" t="s">
        <v>945</v>
      </c>
      <c r="K532" s="84">
        <v>1</v>
      </c>
      <c r="L532" s="87" t="s">
        <v>2039</v>
      </c>
      <c r="M532" s="87" t="s">
        <v>911</v>
      </c>
      <c r="N532" s="87" t="s">
        <v>911</v>
      </c>
      <c r="O532" s="87" t="s">
        <v>911</v>
      </c>
      <c r="P532" s="88">
        <f t="shared" si="8"/>
        <v>1.0700209292591001</v>
      </c>
      <c r="Q532" s="67"/>
      <c r="R532" s="68"/>
      <c r="S532" s="68"/>
      <c r="T532" s="68"/>
      <c r="U532" s="68"/>
      <c r="V532" s="68"/>
      <c r="W532" s="68"/>
      <c r="X532" s="68"/>
      <c r="Y532" s="68"/>
      <c r="Z532" s="68"/>
      <c r="AA532" s="68"/>
      <c r="AB532" s="68"/>
      <c r="AC532" s="68"/>
      <c r="AD532" s="68"/>
      <c r="AE532" s="68"/>
      <c r="AF532" s="68"/>
      <c r="AG532" s="68"/>
      <c r="AH532" s="68"/>
      <c r="AI532" s="68"/>
      <c r="AJ532" s="68"/>
      <c r="AK532" s="68"/>
      <c r="AL532" s="68"/>
      <c r="AM532" s="68"/>
      <c r="AN532" s="68"/>
      <c r="AO532" s="68"/>
      <c r="AP532" s="68"/>
      <c r="AQ532" s="68"/>
      <c r="AR532" s="68"/>
      <c r="AS532" s="68"/>
      <c r="AT532" s="68"/>
      <c r="AU532" s="68"/>
      <c r="AV532" s="68"/>
      <c r="AW532" s="68"/>
    </row>
    <row r="533" spans="1:49" ht="15.75">
      <c r="A533" s="84">
        <v>570</v>
      </c>
      <c r="B533" s="84" t="s">
        <v>2040</v>
      </c>
      <c r="C533" s="90" t="s">
        <v>1411</v>
      </c>
      <c r="D533" s="91">
        <v>44166</v>
      </c>
      <c r="E533" s="84" t="s">
        <v>2041</v>
      </c>
      <c r="F533" s="90" t="s">
        <v>602</v>
      </c>
      <c r="G533" s="90" t="s">
        <v>1411</v>
      </c>
      <c r="H533" s="90" t="s">
        <v>1018</v>
      </c>
      <c r="I533" s="92" t="s">
        <v>1002</v>
      </c>
      <c r="J533" s="84">
        <v>1</v>
      </c>
      <c r="K533" s="84">
        <v>1</v>
      </c>
      <c r="L533" s="92">
        <v>1.07650062787777</v>
      </c>
      <c r="M533" s="92">
        <v>1</v>
      </c>
      <c r="N533" s="92">
        <v>1</v>
      </c>
      <c r="O533" s="92">
        <v>1</v>
      </c>
      <c r="P533" s="88">
        <f t="shared" si="8"/>
        <v>1.07650062787777</v>
      </c>
      <c r="Q533" s="68"/>
      <c r="R533" s="68"/>
      <c r="S533" s="68"/>
      <c r="T533" s="68"/>
      <c r="U533" s="68"/>
      <c r="V533" s="68"/>
      <c r="W533" s="68"/>
      <c r="X533" s="68"/>
      <c r="Y533" s="68"/>
      <c r="Z533" s="68"/>
      <c r="AA533" s="68"/>
      <c r="AB533" s="68"/>
      <c r="AC533" s="68"/>
      <c r="AD533" s="68"/>
      <c r="AE533" s="68"/>
      <c r="AF533" s="68"/>
      <c r="AG533" s="68"/>
      <c r="AH533" s="68"/>
      <c r="AI533" s="68"/>
      <c r="AJ533" s="68"/>
      <c r="AK533" s="68"/>
      <c r="AL533" s="68"/>
      <c r="AM533" s="68"/>
      <c r="AN533" s="68"/>
      <c r="AO533" s="68"/>
      <c r="AP533" s="68"/>
      <c r="AQ533" s="68"/>
      <c r="AR533" s="68"/>
      <c r="AS533" s="68"/>
      <c r="AT533" s="68"/>
      <c r="AU533" s="68"/>
      <c r="AV533" s="68"/>
      <c r="AW533" s="68"/>
    </row>
    <row r="534" spans="1:49" ht="15.75">
      <c r="A534" s="84">
        <v>160</v>
      </c>
      <c r="B534" s="85" t="s">
        <v>2042</v>
      </c>
      <c r="C534" s="94" t="s">
        <v>720</v>
      </c>
      <c r="D534" s="85" t="s">
        <v>2043</v>
      </c>
      <c r="E534" s="85" t="s">
        <v>2044</v>
      </c>
      <c r="F534" s="85" t="s">
        <v>58</v>
      </c>
      <c r="G534" s="86" t="s">
        <v>4114</v>
      </c>
      <c r="H534" s="85" t="s">
        <v>1022</v>
      </c>
      <c r="I534" s="87" t="s">
        <v>1002</v>
      </c>
      <c r="J534" s="84">
        <v>1</v>
      </c>
      <c r="K534" s="84">
        <v>1</v>
      </c>
      <c r="L534" s="87" t="s">
        <v>2045</v>
      </c>
      <c r="M534" s="87" t="s">
        <v>911</v>
      </c>
      <c r="N534" s="87" t="s">
        <v>911</v>
      </c>
      <c r="O534" s="87" t="s">
        <v>911</v>
      </c>
      <c r="P534" s="88">
        <f t="shared" si="8"/>
        <v>1.0779740477187101</v>
      </c>
      <c r="Q534" s="68"/>
      <c r="R534" s="68"/>
      <c r="S534" s="68"/>
      <c r="T534" s="68"/>
      <c r="U534" s="68"/>
      <c r="V534" s="68"/>
      <c r="W534" s="68"/>
      <c r="X534" s="68"/>
      <c r="Y534" s="68"/>
      <c r="Z534" s="68"/>
      <c r="AA534" s="68"/>
      <c r="AB534" s="68"/>
      <c r="AC534" s="68"/>
      <c r="AD534" s="68"/>
      <c r="AE534" s="68"/>
      <c r="AF534" s="68"/>
      <c r="AG534" s="68"/>
      <c r="AH534" s="68"/>
      <c r="AI534" s="68"/>
      <c r="AJ534" s="68"/>
      <c r="AK534" s="68"/>
      <c r="AL534" s="68"/>
      <c r="AM534" s="68"/>
      <c r="AN534" s="68"/>
      <c r="AO534" s="68"/>
      <c r="AP534" s="68"/>
      <c r="AQ534" s="68"/>
      <c r="AR534" s="68"/>
      <c r="AS534" s="68"/>
      <c r="AT534" s="68"/>
      <c r="AU534" s="68"/>
      <c r="AV534" s="68"/>
      <c r="AW534" s="68"/>
    </row>
    <row r="535" spans="1:49" ht="15.75">
      <c r="A535" s="84">
        <v>226</v>
      </c>
      <c r="B535" s="85" t="s">
        <v>2046</v>
      </c>
      <c r="C535" s="85" t="s">
        <v>814</v>
      </c>
      <c r="D535" s="85" t="s">
        <v>1698</v>
      </c>
      <c r="E535" s="85" t="s">
        <v>2047</v>
      </c>
      <c r="F535" s="85" t="s">
        <v>12</v>
      </c>
      <c r="G535" s="85" t="s">
        <v>814</v>
      </c>
      <c r="H535" s="85" t="s">
        <v>926</v>
      </c>
      <c r="I535" s="87" t="s">
        <v>1002</v>
      </c>
      <c r="J535" s="84">
        <v>1</v>
      </c>
      <c r="K535" s="84">
        <v>2</v>
      </c>
      <c r="L535" s="87" t="s">
        <v>2048</v>
      </c>
      <c r="M535" s="87" t="s">
        <v>911</v>
      </c>
      <c r="N535" s="87" t="s">
        <v>928</v>
      </c>
      <c r="O535" s="87" t="s">
        <v>928</v>
      </c>
      <c r="P535" s="88">
        <f t="shared" si="8"/>
        <v>1.085</v>
      </c>
      <c r="Q535" s="67"/>
      <c r="R535" s="68"/>
      <c r="S535" s="68"/>
      <c r="T535" s="68"/>
      <c r="U535" s="68"/>
      <c r="V535" s="68"/>
      <c r="W535" s="68"/>
      <c r="X535" s="68"/>
      <c r="Y535" s="68"/>
      <c r="Z535" s="68"/>
      <c r="AA535" s="68"/>
      <c r="AB535" s="68"/>
      <c r="AC535" s="68"/>
      <c r="AD535" s="68"/>
      <c r="AE535" s="68"/>
      <c r="AF535" s="68"/>
      <c r="AG535" s="68"/>
      <c r="AH535" s="68"/>
      <c r="AI535" s="68"/>
      <c r="AJ535" s="68"/>
      <c r="AK535" s="68"/>
      <c r="AL535" s="68"/>
      <c r="AM535" s="68"/>
      <c r="AN535" s="68"/>
      <c r="AO535" s="68"/>
      <c r="AP535" s="68"/>
      <c r="AQ535" s="68"/>
      <c r="AR535" s="68"/>
      <c r="AS535" s="68"/>
      <c r="AT535" s="68"/>
      <c r="AU535" s="68"/>
      <c r="AV535" s="68"/>
      <c r="AW535" s="68"/>
    </row>
    <row r="536" spans="1:49" ht="15.75">
      <c r="A536" s="84">
        <v>870</v>
      </c>
      <c r="B536" s="84" t="s">
        <v>2049</v>
      </c>
      <c r="C536" s="90" t="s">
        <v>658</v>
      </c>
      <c r="D536" s="91">
        <v>43497</v>
      </c>
      <c r="E536" s="84" t="s">
        <v>2050</v>
      </c>
      <c r="F536" s="90" t="s">
        <v>58</v>
      </c>
      <c r="G536" s="90" t="s">
        <v>658</v>
      </c>
      <c r="H536" s="89" t="s">
        <v>4160</v>
      </c>
      <c r="I536" s="92" t="s">
        <v>1002</v>
      </c>
      <c r="J536" s="84" t="s">
        <v>1617</v>
      </c>
      <c r="K536" s="84">
        <v>1</v>
      </c>
      <c r="L536" s="92">
        <v>2.1730048755452902</v>
      </c>
      <c r="M536" s="92">
        <v>0.5</v>
      </c>
      <c r="N536" s="92">
        <v>1</v>
      </c>
      <c r="O536" s="92">
        <v>1</v>
      </c>
      <c r="P536" s="88">
        <f t="shared" si="8"/>
        <v>1.0865024377726451</v>
      </c>
      <c r="Q536" s="67"/>
      <c r="R536" s="68"/>
      <c r="S536" s="68"/>
      <c r="T536" s="68"/>
      <c r="U536" s="68"/>
      <c r="V536" s="68"/>
      <c r="W536" s="68"/>
      <c r="X536" s="68"/>
      <c r="Y536" s="68"/>
      <c r="Z536" s="68"/>
      <c r="AA536" s="68"/>
      <c r="AB536" s="68"/>
      <c r="AC536" s="68"/>
      <c r="AD536" s="68"/>
      <c r="AE536" s="68"/>
      <c r="AF536" s="68"/>
      <c r="AG536" s="68"/>
      <c r="AH536" s="68"/>
      <c r="AI536" s="68"/>
      <c r="AJ536" s="68"/>
      <c r="AK536" s="68"/>
      <c r="AL536" s="68"/>
      <c r="AM536" s="68"/>
      <c r="AN536" s="68"/>
      <c r="AO536" s="68"/>
      <c r="AP536" s="68"/>
      <c r="AQ536" s="68"/>
      <c r="AR536" s="68"/>
      <c r="AS536" s="68"/>
      <c r="AT536" s="68"/>
      <c r="AU536" s="68"/>
      <c r="AV536" s="68"/>
      <c r="AW536" s="68"/>
    </row>
    <row r="537" spans="1:49" ht="15.75">
      <c r="A537" s="84">
        <v>440</v>
      </c>
      <c r="B537" s="85" t="s">
        <v>2051</v>
      </c>
      <c r="C537" s="85" t="s">
        <v>1844</v>
      </c>
      <c r="D537" s="85" t="s">
        <v>2052</v>
      </c>
      <c r="E537" s="85" t="s">
        <v>2053</v>
      </c>
      <c r="F537" s="85" t="s">
        <v>6</v>
      </c>
      <c r="G537" s="85" t="s">
        <v>1844</v>
      </c>
      <c r="H537" s="85" t="s">
        <v>1022</v>
      </c>
      <c r="I537" s="87" t="s">
        <v>1002</v>
      </c>
      <c r="J537" s="84">
        <v>1</v>
      </c>
      <c r="K537" s="84">
        <v>1</v>
      </c>
      <c r="L537" s="87" t="s">
        <v>2054</v>
      </c>
      <c r="M537" s="87" t="s">
        <v>911</v>
      </c>
      <c r="N537" s="87" t="s">
        <v>911</v>
      </c>
      <c r="O537" s="87" t="s">
        <v>911</v>
      </c>
      <c r="P537" s="88">
        <f t="shared" si="8"/>
        <v>1.1001339472582701</v>
      </c>
      <c r="Q537" s="67"/>
      <c r="R537" s="68"/>
      <c r="S537" s="68"/>
      <c r="T537" s="68"/>
      <c r="U537" s="68"/>
      <c r="V537" s="68"/>
      <c r="W537" s="68"/>
      <c r="X537" s="68"/>
      <c r="Y537" s="68"/>
      <c r="Z537" s="68"/>
      <c r="AA537" s="68"/>
      <c r="AB537" s="68"/>
      <c r="AC537" s="68"/>
      <c r="AD537" s="68"/>
      <c r="AE537" s="68"/>
      <c r="AF537" s="68"/>
      <c r="AG537" s="68"/>
      <c r="AH537" s="68"/>
      <c r="AI537" s="68"/>
      <c r="AJ537" s="68"/>
      <c r="AK537" s="68"/>
      <c r="AL537" s="68"/>
      <c r="AM537" s="68"/>
      <c r="AN537" s="68"/>
      <c r="AO537" s="68"/>
      <c r="AP537" s="68"/>
      <c r="AQ537" s="68"/>
      <c r="AR537" s="68"/>
      <c r="AS537" s="68"/>
      <c r="AT537" s="68"/>
      <c r="AU537" s="68"/>
      <c r="AV537" s="68"/>
      <c r="AW537" s="68"/>
    </row>
    <row r="538" spans="1:49" ht="15.75">
      <c r="A538" s="84">
        <v>60</v>
      </c>
      <c r="B538" s="85" t="s">
        <v>2055</v>
      </c>
      <c r="C538" s="85" t="s">
        <v>597</v>
      </c>
      <c r="D538" s="85" t="s">
        <v>1634</v>
      </c>
      <c r="E538" s="85" t="s">
        <v>2056</v>
      </c>
      <c r="F538" s="85" t="s">
        <v>58</v>
      </c>
      <c r="G538" s="85" t="s">
        <v>597</v>
      </c>
      <c r="H538" s="85" t="s">
        <v>1022</v>
      </c>
      <c r="I538" s="87" t="s">
        <v>1002</v>
      </c>
      <c r="J538" s="84" t="s">
        <v>1874</v>
      </c>
      <c r="K538" s="84">
        <v>3</v>
      </c>
      <c r="L538" s="87" t="s">
        <v>2057</v>
      </c>
      <c r="M538" s="87" t="s">
        <v>928</v>
      </c>
      <c r="N538" s="87" t="s">
        <v>1876</v>
      </c>
      <c r="O538" s="87" t="s">
        <v>911</v>
      </c>
      <c r="P538" s="88">
        <f t="shared" si="8"/>
        <v>1.1049484218629722</v>
      </c>
      <c r="Q538" s="67"/>
      <c r="R538" s="68"/>
      <c r="S538" s="68"/>
      <c r="T538" s="68"/>
      <c r="U538" s="68"/>
      <c r="V538" s="68"/>
      <c r="W538" s="68"/>
      <c r="X538" s="68"/>
      <c r="Y538" s="68"/>
      <c r="Z538" s="68"/>
      <c r="AA538" s="68"/>
      <c r="AB538" s="68"/>
      <c r="AC538" s="68"/>
      <c r="AD538" s="68"/>
      <c r="AE538" s="68"/>
      <c r="AF538" s="68"/>
      <c r="AG538" s="68"/>
      <c r="AH538" s="68"/>
      <c r="AI538" s="68"/>
      <c r="AJ538" s="68"/>
      <c r="AK538" s="68"/>
      <c r="AL538" s="68"/>
      <c r="AM538" s="68"/>
      <c r="AN538" s="68"/>
      <c r="AO538" s="68"/>
      <c r="AP538" s="68"/>
      <c r="AQ538" s="68"/>
      <c r="AR538" s="68"/>
      <c r="AS538" s="68"/>
      <c r="AT538" s="68"/>
      <c r="AU538" s="68"/>
      <c r="AV538" s="68"/>
      <c r="AW538" s="68"/>
    </row>
    <row r="539" spans="1:49" ht="15.75">
      <c r="A539" s="84">
        <v>145</v>
      </c>
      <c r="B539" s="85" t="s">
        <v>392</v>
      </c>
      <c r="C539" s="85" t="s">
        <v>390</v>
      </c>
      <c r="D539" s="85" t="s">
        <v>2058</v>
      </c>
      <c r="E539" s="85" t="s">
        <v>2059</v>
      </c>
      <c r="F539" s="85" t="s">
        <v>6</v>
      </c>
      <c r="G539" s="85" t="s">
        <v>390</v>
      </c>
      <c r="H539" s="85" t="s">
        <v>1022</v>
      </c>
      <c r="I539" s="87" t="s">
        <v>1002</v>
      </c>
      <c r="J539" s="84">
        <v>1</v>
      </c>
      <c r="K539" s="84">
        <v>1</v>
      </c>
      <c r="L539" s="87" t="s">
        <v>2060</v>
      </c>
      <c r="M539" s="87" t="s">
        <v>911</v>
      </c>
      <c r="N539" s="87" t="s">
        <v>911</v>
      </c>
      <c r="O539" s="87" t="s">
        <v>911</v>
      </c>
      <c r="P539" s="88">
        <f t="shared" si="8"/>
        <v>1.11852658015906</v>
      </c>
      <c r="Q539" s="67"/>
      <c r="R539" s="68"/>
      <c r="S539" s="68"/>
      <c r="T539" s="68"/>
      <c r="U539" s="68"/>
      <c r="V539" s="68"/>
      <c r="W539" s="68"/>
      <c r="X539" s="68"/>
      <c r="Y539" s="68"/>
      <c r="Z539" s="68"/>
      <c r="AA539" s="68"/>
      <c r="AB539" s="68"/>
      <c r="AC539" s="68"/>
      <c r="AD539" s="68"/>
      <c r="AE539" s="68"/>
      <c r="AF539" s="68"/>
      <c r="AG539" s="68"/>
      <c r="AH539" s="68"/>
      <c r="AI539" s="68"/>
      <c r="AJ539" s="68"/>
      <c r="AK539" s="68"/>
      <c r="AL539" s="68"/>
      <c r="AM539" s="68"/>
      <c r="AN539" s="68"/>
      <c r="AO539" s="68"/>
      <c r="AP539" s="68"/>
      <c r="AQ539" s="68"/>
      <c r="AR539" s="68"/>
      <c r="AS539" s="68"/>
      <c r="AT539" s="68"/>
      <c r="AU539" s="68"/>
      <c r="AV539" s="68"/>
      <c r="AW539" s="68"/>
    </row>
    <row r="540" spans="1:49" ht="15.75">
      <c r="A540" s="84">
        <v>74</v>
      </c>
      <c r="B540" s="85" t="s">
        <v>507</v>
      </c>
      <c r="C540" s="85" t="s">
        <v>505</v>
      </c>
      <c r="D540" s="85" t="s">
        <v>1648</v>
      </c>
      <c r="E540" s="85" t="s">
        <v>1740</v>
      </c>
      <c r="F540" s="85" t="s">
        <v>58</v>
      </c>
      <c r="G540" s="85" t="s">
        <v>505</v>
      </c>
      <c r="H540" s="85" t="s">
        <v>1018</v>
      </c>
      <c r="I540" s="87" t="s">
        <v>1002</v>
      </c>
      <c r="J540" s="84">
        <v>1</v>
      </c>
      <c r="K540" s="84">
        <v>1</v>
      </c>
      <c r="L540" s="87" t="s">
        <v>2061</v>
      </c>
      <c r="M540" s="87" t="s">
        <v>911</v>
      </c>
      <c r="N540" s="87" t="s">
        <v>911</v>
      </c>
      <c r="O540" s="87" t="s">
        <v>911</v>
      </c>
      <c r="P540" s="88">
        <f t="shared" si="8"/>
        <v>1.1232063624947699</v>
      </c>
      <c r="Q540" s="67"/>
      <c r="R540" s="68"/>
      <c r="S540" s="68"/>
      <c r="T540" s="68"/>
      <c r="U540" s="68"/>
      <c r="V540" s="68"/>
      <c r="W540" s="68"/>
      <c r="X540" s="68"/>
      <c r="Y540" s="68"/>
      <c r="Z540" s="68"/>
      <c r="AA540" s="68"/>
      <c r="AB540" s="68"/>
      <c r="AC540" s="68"/>
      <c r="AD540" s="68"/>
      <c r="AE540" s="68"/>
      <c r="AF540" s="68"/>
      <c r="AG540" s="68"/>
      <c r="AH540" s="68"/>
      <c r="AI540" s="68"/>
      <c r="AJ540" s="68"/>
      <c r="AK540" s="68"/>
      <c r="AL540" s="68"/>
      <c r="AM540" s="68"/>
      <c r="AN540" s="68"/>
      <c r="AO540" s="68"/>
      <c r="AP540" s="68"/>
      <c r="AQ540" s="68"/>
      <c r="AR540" s="68"/>
      <c r="AS540" s="68"/>
      <c r="AT540" s="68"/>
      <c r="AU540" s="68"/>
      <c r="AV540" s="68"/>
      <c r="AW540" s="68"/>
    </row>
    <row r="541" spans="1:49" ht="15.75">
      <c r="A541" s="84">
        <v>466</v>
      </c>
      <c r="B541" s="85" t="s">
        <v>2062</v>
      </c>
      <c r="C541" s="85" t="s">
        <v>566</v>
      </c>
      <c r="D541" s="85" t="s">
        <v>2063</v>
      </c>
      <c r="E541" s="85" t="s">
        <v>2064</v>
      </c>
      <c r="F541" s="85" t="s">
        <v>16</v>
      </c>
      <c r="G541" s="85" t="s">
        <v>566</v>
      </c>
      <c r="H541" s="85" t="s">
        <v>926</v>
      </c>
      <c r="I541" s="87" t="s">
        <v>1002</v>
      </c>
      <c r="J541" s="84" t="s">
        <v>985</v>
      </c>
      <c r="K541" s="84">
        <v>1</v>
      </c>
      <c r="L541" s="87" t="s">
        <v>2065</v>
      </c>
      <c r="M541" s="87" t="s">
        <v>911</v>
      </c>
      <c r="N541" s="87" t="s">
        <v>911</v>
      </c>
      <c r="O541" s="87" t="s">
        <v>928</v>
      </c>
      <c r="P541" s="88">
        <f t="shared" si="8"/>
        <v>1.1333358994098</v>
      </c>
      <c r="Q541" s="68"/>
      <c r="R541" s="68"/>
      <c r="S541" s="68"/>
      <c r="T541" s="68"/>
      <c r="U541" s="68"/>
      <c r="V541" s="68"/>
      <c r="W541" s="68"/>
      <c r="X541" s="68"/>
      <c r="Y541" s="68"/>
      <c r="Z541" s="68"/>
      <c r="AA541" s="68"/>
      <c r="AB541" s="68"/>
      <c r="AC541" s="68"/>
      <c r="AD541" s="68"/>
      <c r="AE541" s="68"/>
      <c r="AF541" s="68"/>
      <c r="AG541" s="68"/>
      <c r="AH541" s="68"/>
      <c r="AI541" s="68"/>
      <c r="AJ541" s="68"/>
      <c r="AK541" s="68"/>
      <c r="AL541" s="68"/>
      <c r="AM541" s="68"/>
      <c r="AN541" s="68"/>
      <c r="AO541" s="68"/>
      <c r="AP541" s="68"/>
      <c r="AQ541" s="68"/>
      <c r="AR541" s="68"/>
      <c r="AS541" s="68"/>
      <c r="AT541" s="68"/>
      <c r="AU541" s="68"/>
      <c r="AV541" s="68"/>
      <c r="AW541" s="68"/>
    </row>
    <row r="542" spans="1:49" ht="15.75">
      <c r="A542" s="84">
        <v>504</v>
      </c>
      <c r="B542" s="85" t="s">
        <v>2066</v>
      </c>
      <c r="C542" s="85" t="s">
        <v>566</v>
      </c>
      <c r="D542" s="85" t="s">
        <v>2067</v>
      </c>
      <c r="E542" s="85" t="s">
        <v>2064</v>
      </c>
      <c r="F542" s="85" t="s">
        <v>16</v>
      </c>
      <c r="G542" s="85" t="s">
        <v>566</v>
      </c>
      <c r="H542" s="85" t="s">
        <v>926</v>
      </c>
      <c r="I542" s="87" t="s">
        <v>1002</v>
      </c>
      <c r="J542" s="84" t="s">
        <v>1224</v>
      </c>
      <c r="K542" s="84">
        <v>1</v>
      </c>
      <c r="L542" s="87" t="s">
        <v>2065</v>
      </c>
      <c r="M542" s="87" t="s">
        <v>911</v>
      </c>
      <c r="N542" s="87" t="s">
        <v>911</v>
      </c>
      <c r="O542" s="87" t="s">
        <v>928</v>
      </c>
      <c r="P542" s="88">
        <f t="shared" si="8"/>
        <v>1.1333358994098</v>
      </c>
      <c r="Q542" s="68"/>
      <c r="R542" s="68"/>
      <c r="S542" s="68"/>
      <c r="T542" s="68"/>
      <c r="U542" s="68"/>
      <c r="V542" s="68"/>
      <c r="W542" s="68"/>
      <c r="X542" s="68"/>
      <c r="Y542" s="68"/>
      <c r="Z542" s="68"/>
      <c r="AA542" s="68"/>
      <c r="AB542" s="68"/>
      <c r="AC542" s="68"/>
      <c r="AD542" s="68"/>
      <c r="AE542" s="68"/>
      <c r="AF542" s="68"/>
      <c r="AG542" s="68"/>
      <c r="AH542" s="68"/>
      <c r="AI542" s="68"/>
      <c r="AJ542" s="68"/>
      <c r="AK542" s="68"/>
      <c r="AL542" s="68"/>
      <c r="AM542" s="68"/>
      <c r="AN542" s="68"/>
      <c r="AO542" s="68"/>
      <c r="AP542" s="68"/>
      <c r="AQ542" s="68"/>
      <c r="AR542" s="68"/>
      <c r="AS542" s="68"/>
      <c r="AT542" s="68"/>
      <c r="AU542" s="68"/>
      <c r="AV542" s="68"/>
      <c r="AW542" s="68"/>
    </row>
    <row r="543" spans="1:49" ht="15.75">
      <c r="A543" s="84">
        <v>452</v>
      </c>
      <c r="B543" s="85" t="s">
        <v>2068</v>
      </c>
      <c r="C543" s="85" t="s">
        <v>702</v>
      </c>
      <c r="D543" s="85" t="s">
        <v>981</v>
      </c>
      <c r="E543" s="85" t="s">
        <v>2069</v>
      </c>
      <c r="F543" s="85" t="s">
        <v>58</v>
      </c>
      <c r="G543" s="85" t="s">
        <v>2070</v>
      </c>
      <c r="H543" s="85" t="s">
        <v>1022</v>
      </c>
      <c r="I543" s="87" t="s">
        <v>1002</v>
      </c>
      <c r="J543" s="84">
        <v>1</v>
      </c>
      <c r="K543" s="84">
        <v>1</v>
      </c>
      <c r="L543" s="87" t="s">
        <v>2071</v>
      </c>
      <c r="M543" s="87" t="s">
        <v>911</v>
      </c>
      <c r="N543" s="87" t="s">
        <v>911</v>
      </c>
      <c r="O543" s="87" t="s">
        <v>911</v>
      </c>
      <c r="P543" s="88">
        <f t="shared" si="8"/>
        <v>1.1385265801590601</v>
      </c>
      <c r="Q543" s="67"/>
      <c r="R543" s="68"/>
      <c r="S543" s="68"/>
      <c r="T543" s="68"/>
      <c r="U543" s="68"/>
      <c r="V543" s="68"/>
      <c r="W543" s="68"/>
      <c r="X543" s="68"/>
      <c r="Y543" s="68"/>
      <c r="Z543" s="68"/>
      <c r="AA543" s="68"/>
      <c r="AB543" s="68"/>
      <c r="AC543" s="68"/>
      <c r="AD543" s="68"/>
      <c r="AE543" s="68"/>
      <c r="AF543" s="68"/>
      <c r="AG543" s="68"/>
      <c r="AH543" s="68"/>
      <c r="AI543" s="68"/>
      <c r="AJ543" s="68"/>
      <c r="AK543" s="68"/>
      <c r="AL543" s="68"/>
      <c r="AM543" s="68"/>
      <c r="AN543" s="68"/>
      <c r="AO543" s="68"/>
      <c r="AP543" s="68"/>
      <c r="AQ543" s="68"/>
      <c r="AR543" s="68"/>
      <c r="AS543" s="68"/>
      <c r="AT543" s="68"/>
      <c r="AU543" s="68"/>
      <c r="AV543" s="68"/>
      <c r="AW543" s="68"/>
    </row>
    <row r="544" spans="1:49" ht="15.75">
      <c r="A544" s="84">
        <v>144</v>
      </c>
      <c r="B544" s="85" t="s">
        <v>2072</v>
      </c>
      <c r="C544" s="85" t="s">
        <v>1180</v>
      </c>
      <c r="D544" s="85" t="s">
        <v>2073</v>
      </c>
      <c r="E544" s="85" t="s">
        <v>2074</v>
      </c>
      <c r="F544" s="85" t="s">
        <v>46</v>
      </c>
      <c r="G544" s="85" t="s">
        <v>2075</v>
      </c>
      <c r="H544" s="85" t="s">
        <v>1022</v>
      </c>
      <c r="I544" s="87" t="s">
        <v>1002</v>
      </c>
      <c r="J544" s="84">
        <v>1</v>
      </c>
      <c r="K544" s="84">
        <v>1</v>
      </c>
      <c r="L544" s="87" t="s">
        <v>2076</v>
      </c>
      <c r="M544" s="87" t="s">
        <v>911</v>
      </c>
      <c r="N544" s="87" t="s">
        <v>911</v>
      </c>
      <c r="O544" s="87" t="s">
        <v>911</v>
      </c>
      <c r="P544" s="88">
        <f t="shared" si="8"/>
        <v>1.1407869401423201</v>
      </c>
      <c r="Q544" s="67"/>
      <c r="R544" s="68"/>
      <c r="S544" s="68"/>
      <c r="T544" s="68"/>
      <c r="U544" s="68"/>
      <c r="V544" s="68"/>
      <c r="W544" s="68"/>
      <c r="X544" s="68"/>
      <c r="Y544" s="68"/>
      <c r="Z544" s="68"/>
      <c r="AA544" s="68"/>
      <c r="AB544" s="68"/>
      <c r="AC544" s="68"/>
      <c r="AD544" s="68"/>
      <c r="AE544" s="68"/>
      <c r="AF544" s="68"/>
      <c r="AG544" s="68"/>
      <c r="AH544" s="68"/>
      <c r="AI544" s="68"/>
      <c r="AJ544" s="68"/>
      <c r="AK544" s="68"/>
      <c r="AL544" s="68"/>
      <c r="AM544" s="68"/>
      <c r="AN544" s="68"/>
      <c r="AO544" s="68"/>
      <c r="AP544" s="68"/>
      <c r="AQ544" s="68"/>
      <c r="AR544" s="68"/>
      <c r="AS544" s="68"/>
      <c r="AT544" s="68"/>
      <c r="AU544" s="68"/>
      <c r="AV544" s="68"/>
      <c r="AW544" s="68"/>
    </row>
    <row r="545" spans="1:49" ht="15.75">
      <c r="A545" s="84">
        <v>163</v>
      </c>
      <c r="B545" s="85" t="s">
        <v>2077</v>
      </c>
      <c r="C545" s="85" t="s">
        <v>574</v>
      </c>
      <c r="D545" s="85" t="s">
        <v>2078</v>
      </c>
      <c r="E545" s="85" t="s">
        <v>1927</v>
      </c>
      <c r="F545" s="85" t="s">
        <v>26</v>
      </c>
      <c r="G545" s="85" t="s">
        <v>574</v>
      </c>
      <c r="H545" s="85" t="s">
        <v>1022</v>
      </c>
      <c r="I545" s="87" t="s">
        <v>1002</v>
      </c>
      <c r="J545" s="84" t="s">
        <v>909</v>
      </c>
      <c r="K545" s="84">
        <v>1</v>
      </c>
      <c r="L545" s="87" t="s">
        <v>2079</v>
      </c>
      <c r="M545" s="87" t="s">
        <v>911</v>
      </c>
      <c r="N545" s="87" t="s">
        <v>911</v>
      </c>
      <c r="O545" s="87" t="s">
        <v>911</v>
      </c>
      <c r="P545" s="88">
        <f t="shared" si="8"/>
        <v>1.1492532717474999</v>
      </c>
      <c r="Q545" s="68"/>
      <c r="R545" s="68"/>
      <c r="S545" s="68"/>
      <c r="T545" s="68"/>
      <c r="U545" s="68"/>
      <c r="V545" s="68"/>
      <c r="W545" s="68"/>
      <c r="X545" s="68"/>
      <c r="Y545" s="68"/>
      <c r="Z545" s="68"/>
      <c r="AA545" s="68"/>
      <c r="AB545" s="68"/>
      <c r="AC545" s="68"/>
      <c r="AD545" s="68"/>
      <c r="AE545" s="68"/>
      <c r="AF545" s="68"/>
      <c r="AG545" s="68"/>
      <c r="AH545" s="68"/>
      <c r="AI545" s="68"/>
      <c r="AJ545" s="68"/>
      <c r="AK545" s="68"/>
      <c r="AL545" s="68"/>
      <c r="AM545" s="68"/>
      <c r="AN545" s="68"/>
      <c r="AO545" s="68"/>
      <c r="AP545" s="68"/>
      <c r="AQ545" s="68"/>
      <c r="AR545" s="68"/>
      <c r="AS545" s="68"/>
      <c r="AT545" s="68"/>
      <c r="AU545" s="68"/>
      <c r="AV545" s="68"/>
      <c r="AW545" s="68"/>
    </row>
    <row r="546" spans="1:49" ht="15.75">
      <c r="A546" s="84">
        <v>293</v>
      </c>
      <c r="B546" s="85" t="s">
        <v>2080</v>
      </c>
      <c r="C546" s="85" t="s">
        <v>818</v>
      </c>
      <c r="D546" s="85" t="s">
        <v>2081</v>
      </c>
      <c r="E546" s="85" t="s">
        <v>2082</v>
      </c>
      <c r="F546" s="85" t="s">
        <v>26</v>
      </c>
      <c r="G546" s="85" t="s">
        <v>818</v>
      </c>
      <c r="H546" s="85" t="s">
        <v>1022</v>
      </c>
      <c r="I546" s="87" t="s">
        <v>1002</v>
      </c>
      <c r="J546" s="84">
        <v>1</v>
      </c>
      <c r="K546" s="84">
        <v>1</v>
      </c>
      <c r="L546" s="87" t="s">
        <v>2083</v>
      </c>
      <c r="M546" s="87" t="s">
        <v>911</v>
      </c>
      <c r="N546" s="87" t="s">
        <v>911</v>
      </c>
      <c r="O546" s="87" t="s">
        <v>911</v>
      </c>
      <c r="P546" s="88">
        <f t="shared" si="8"/>
        <v>1.14994558392633</v>
      </c>
      <c r="Q546" s="68"/>
      <c r="R546" s="68"/>
      <c r="S546" s="68"/>
      <c r="T546" s="68"/>
      <c r="U546" s="68"/>
      <c r="V546" s="68"/>
      <c r="W546" s="68"/>
      <c r="X546" s="68"/>
      <c r="Y546" s="68"/>
      <c r="Z546" s="68"/>
      <c r="AA546" s="68"/>
      <c r="AB546" s="68"/>
      <c r="AC546" s="68"/>
      <c r="AD546" s="68"/>
      <c r="AE546" s="68"/>
      <c r="AF546" s="68"/>
      <c r="AG546" s="68"/>
      <c r="AH546" s="68"/>
      <c r="AI546" s="68"/>
      <c r="AJ546" s="68"/>
      <c r="AK546" s="68"/>
      <c r="AL546" s="68"/>
      <c r="AM546" s="68"/>
      <c r="AN546" s="68"/>
      <c r="AO546" s="68"/>
      <c r="AP546" s="68"/>
      <c r="AQ546" s="68"/>
      <c r="AR546" s="68"/>
      <c r="AS546" s="68"/>
      <c r="AT546" s="68"/>
      <c r="AU546" s="68"/>
      <c r="AV546" s="68"/>
      <c r="AW546" s="68"/>
    </row>
    <row r="547" spans="1:49" ht="15.75">
      <c r="A547" s="84">
        <v>107</v>
      </c>
      <c r="B547" s="85" t="s">
        <v>2084</v>
      </c>
      <c r="C547" s="85" t="s">
        <v>2085</v>
      </c>
      <c r="D547" s="85" t="s">
        <v>2086</v>
      </c>
      <c r="E547" s="85" t="s">
        <v>2087</v>
      </c>
      <c r="F547" s="85" t="s">
        <v>26</v>
      </c>
      <c r="G547" s="85" t="s">
        <v>2088</v>
      </c>
      <c r="H547" s="85" t="s">
        <v>1022</v>
      </c>
      <c r="I547" s="87" t="s">
        <v>1002</v>
      </c>
      <c r="J547" s="84">
        <v>1</v>
      </c>
      <c r="K547" s="84">
        <v>1</v>
      </c>
      <c r="L547" s="87" t="s">
        <v>2089</v>
      </c>
      <c r="M547" s="87" t="s">
        <v>911</v>
      </c>
      <c r="N547" s="87" t="s">
        <v>911</v>
      </c>
      <c r="O547" s="87" t="s">
        <v>911</v>
      </c>
      <c r="P547" s="88">
        <f t="shared" si="8"/>
        <v>1.1655169526998701</v>
      </c>
      <c r="Q547" s="68"/>
      <c r="R547" s="68"/>
      <c r="S547" s="68"/>
      <c r="T547" s="68"/>
      <c r="U547" s="68"/>
      <c r="V547" s="68"/>
      <c r="W547" s="68"/>
      <c r="X547" s="68"/>
      <c r="Y547" s="68"/>
      <c r="Z547" s="68"/>
      <c r="AA547" s="68"/>
      <c r="AB547" s="68"/>
      <c r="AC547" s="68"/>
      <c r="AD547" s="68"/>
      <c r="AE547" s="68"/>
      <c r="AF547" s="68"/>
      <c r="AG547" s="68"/>
      <c r="AH547" s="68"/>
      <c r="AI547" s="68"/>
      <c r="AJ547" s="68"/>
      <c r="AK547" s="68"/>
      <c r="AL547" s="68"/>
      <c r="AM547" s="68"/>
      <c r="AN547" s="68"/>
      <c r="AO547" s="68"/>
      <c r="AP547" s="68"/>
      <c r="AQ547" s="68"/>
      <c r="AR547" s="68"/>
      <c r="AS547" s="68"/>
      <c r="AT547" s="68"/>
      <c r="AU547" s="68"/>
      <c r="AV547" s="68"/>
      <c r="AW547" s="68"/>
    </row>
    <row r="548" spans="1:49" ht="15.75">
      <c r="A548" s="84">
        <v>450</v>
      </c>
      <c r="B548" s="85" t="s">
        <v>2090</v>
      </c>
      <c r="C548" s="85" t="s">
        <v>1445</v>
      </c>
      <c r="D548" s="85" t="s">
        <v>2091</v>
      </c>
      <c r="E548" s="85" t="s">
        <v>2092</v>
      </c>
      <c r="F548" s="85" t="s">
        <v>12</v>
      </c>
      <c r="G548" s="85" t="s">
        <v>1445</v>
      </c>
      <c r="H548" s="85" t="s">
        <v>1018</v>
      </c>
      <c r="I548" s="87" t="s">
        <v>1002</v>
      </c>
      <c r="J548" s="84" t="s">
        <v>1397</v>
      </c>
      <c r="K548" s="84">
        <v>3</v>
      </c>
      <c r="L548" s="87" t="s">
        <v>2093</v>
      </c>
      <c r="M548" s="87" t="s">
        <v>911</v>
      </c>
      <c r="N548" s="87" t="s">
        <v>1817</v>
      </c>
      <c r="O548" s="87" t="s">
        <v>911</v>
      </c>
      <c r="P548" s="88">
        <f t="shared" si="8"/>
        <v>1.1812758532204242</v>
      </c>
      <c r="Q548" s="67"/>
      <c r="R548" s="68"/>
      <c r="S548" s="68"/>
      <c r="T548" s="68"/>
      <c r="U548" s="68"/>
      <c r="V548" s="68"/>
      <c r="W548" s="68"/>
      <c r="X548" s="68"/>
      <c r="Y548" s="68"/>
      <c r="Z548" s="68"/>
      <c r="AA548" s="68"/>
      <c r="AB548" s="68"/>
      <c r="AC548" s="68"/>
      <c r="AD548" s="68"/>
      <c r="AE548" s="68"/>
      <c r="AF548" s="68"/>
      <c r="AG548" s="68"/>
      <c r="AH548" s="68"/>
      <c r="AI548" s="68"/>
      <c r="AJ548" s="68"/>
      <c r="AK548" s="68"/>
      <c r="AL548" s="68"/>
      <c r="AM548" s="68"/>
      <c r="AN548" s="68"/>
      <c r="AO548" s="68"/>
      <c r="AP548" s="68"/>
      <c r="AQ548" s="68"/>
      <c r="AR548" s="68"/>
      <c r="AS548" s="68"/>
      <c r="AT548" s="68"/>
      <c r="AU548" s="68"/>
      <c r="AV548" s="68"/>
      <c r="AW548" s="68"/>
    </row>
    <row r="549" spans="1:49" ht="15.75">
      <c r="A549" s="84">
        <v>749</v>
      </c>
      <c r="B549" s="84" t="s">
        <v>450</v>
      </c>
      <c r="C549" s="90" t="s">
        <v>446</v>
      </c>
      <c r="D549" s="91">
        <v>43776</v>
      </c>
      <c r="E549" s="89" t="s">
        <v>4236</v>
      </c>
      <c r="F549" s="90" t="s">
        <v>90</v>
      </c>
      <c r="G549" s="90" t="s">
        <v>446</v>
      </c>
      <c r="H549" s="90" t="s">
        <v>908</v>
      </c>
      <c r="I549" s="92" t="s">
        <v>2094</v>
      </c>
      <c r="J549" s="84">
        <v>1</v>
      </c>
      <c r="K549" s="84">
        <v>1</v>
      </c>
      <c r="L549" s="92">
        <v>3.94</v>
      </c>
      <c r="M549" s="92">
        <v>1</v>
      </c>
      <c r="N549" s="92">
        <v>1</v>
      </c>
      <c r="O549" s="92">
        <v>0.3</v>
      </c>
      <c r="P549" s="88">
        <f t="shared" si="8"/>
        <v>1.1819999999999999</v>
      </c>
      <c r="Q549" s="68"/>
      <c r="R549" s="68"/>
      <c r="S549" s="68"/>
      <c r="T549" s="68"/>
      <c r="U549" s="68"/>
      <c r="V549" s="68"/>
      <c r="W549" s="68"/>
      <c r="X549" s="68"/>
      <c r="Y549" s="68"/>
      <c r="Z549" s="68"/>
      <c r="AA549" s="68"/>
      <c r="AB549" s="68"/>
      <c r="AC549" s="68"/>
      <c r="AD549" s="68"/>
      <c r="AE549" s="68"/>
      <c r="AF549" s="68"/>
      <c r="AG549" s="68"/>
      <c r="AH549" s="68"/>
      <c r="AI549" s="68"/>
      <c r="AJ549" s="68"/>
      <c r="AK549" s="68"/>
      <c r="AL549" s="68"/>
      <c r="AM549" s="68"/>
      <c r="AN549" s="68"/>
      <c r="AO549" s="68"/>
      <c r="AP549" s="68"/>
      <c r="AQ549" s="68"/>
      <c r="AR549" s="68"/>
      <c r="AS549" s="68"/>
      <c r="AT549" s="68"/>
      <c r="AU549" s="68"/>
      <c r="AV549" s="68"/>
      <c r="AW549" s="68"/>
    </row>
    <row r="550" spans="1:49" ht="15.75">
      <c r="A550" s="84">
        <v>614</v>
      </c>
      <c r="B550" s="84" t="s">
        <v>481</v>
      </c>
      <c r="C550" s="90" t="s">
        <v>480</v>
      </c>
      <c r="D550" s="91">
        <v>44081</v>
      </c>
      <c r="E550" s="84" t="s">
        <v>2095</v>
      </c>
      <c r="F550" s="90" t="s">
        <v>6</v>
      </c>
      <c r="G550" s="90" t="s">
        <v>480</v>
      </c>
      <c r="H550" s="89" t="s">
        <v>3948</v>
      </c>
      <c r="I550" s="92" t="s">
        <v>1002</v>
      </c>
      <c r="J550" s="84">
        <v>1</v>
      </c>
      <c r="K550" s="84">
        <v>1</v>
      </c>
      <c r="L550" s="92">
        <v>1.1876349937212201</v>
      </c>
      <c r="M550" s="92">
        <v>1</v>
      </c>
      <c r="N550" s="92">
        <v>1</v>
      </c>
      <c r="O550" s="92">
        <v>1</v>
      </c>
      <c r="P550" s="88">
        <f t="shared" si="8"/>
        <v>1.1876349937212201</v>
      </c>
      <c r="Q550" s="67"/>
      <c r="R550" s="68"/>
      <c r="S550" s="68"/>
      <c r="T550" s="68"/>
      <c r="U550" s="68"/>
      <c r="V550" s="68"/>
      <c r="W550" s="68"/>
      <c r="X550" s="68"/>
      <c r="Y550" s="68"/>
      <c r="Z550" s="68"/>
      <c r="AA550" s="68"/>
      <c r="AB550" s="68"/>
      <c r="AC550" s="68"/>
      <c r="AD550" s="68"/>
      <c r="AE550" s="68"/>
      <c r="AF550" s="68"/>
      <c r="AG550" s="68"/>
      <c r="AH550" s="68"/>
      <c r="AI550" s="68"/>
      <c r="AJ550" s="68"/>
      <c r="AK550" s="68"/>
      <c r="AL550" s="68"/>
      <c r="AM550" s="68"/>
      <c r="AN550" s="68"/>
      <c r="AO550" s="68"/>
      <c r="AP550" s="68"/>
      <c r="AQ550" s="68"/>
      <c r="AR550" s="68"/>
      <c r="AS550" s="68"/>
      <c r="AT550" s="68"/>
      <c r="AU550" s="68"/>
      <c r="AV550" s="68"/>
      <c r="AW550" s="68"/>
    </row>
    <row r="551" spans="1:49" ht="15.75">
      <c r="A551" s="84">
        <v>455</v>
      </c>
      <c r="B551" s="85" t="s">
        <v>457</v>
      </c>
      <c r="C551" s="85" t="s">
        <v>454</v>
      </c>
      <c r="D551" s="85" t="s">
        <v>2096</v>
      </c>
      <c r="E551" s="85" t="s">
        <v>2097</v>
      </c>
      <c r="F551" s="85" t="s">
        <v>16</v>
      </c>
      <c r="G551" s="85" t="s">
        <v>454</v>
      </c>
      <c r="H551" s="85" t="s">
        <v>1018</v>
      </c>
      <c r="I551" s="87" t="s">
        <v>1002</v>
      </c>
      <c r="J551" s="84">
        <v>1</v>
      </c>
      <c r="K551" s="84">
        <v>1</v>
      </c>
      <c r="L551" s="87" t="s">
        <v>2098</v>
      </c>
      <c r="M551" s="87" t="s">
        <v>911</v>
      </c>
      <c r="N551" s="87" t="s">
        <v>911</v>
      </c>
      <c r="O551" s="87" t="s">
        <v>911</v>
      </c>
      <c r="P551" s="88">
        <f t="shared" si="8"/>
        <v>1.1958476349937199</v>
      </c>
      <c r="Q551" s="67"/>
      <c r="R551" s="68"/>
      <c r="S551" s="68"/>
      <c r="T551" s="68"/>
      <c r="U551" s="68"/>
      <c r="V551" s="68"/>
      <c r="W551" s="68"/>
      <c r="X551" s="68"/>
      <c r="Y551" s="68"/>
      <c r="Z551" s="68"/>
      <c r="AA551" s="68"/>
      <c r="AB551" s="68"/>
      <c r="AC551" s="68"/>
      <c r="AD551" s="68"/>
      <c r="AE551" s="68"/>
      <c r="AF551" s="68"/>
      <c r="AG551" s="68"/>
      <c r="AH551" s="68"/>
      <c r="AI551" s="68"/>
      <c r="AJ551" s="68"/>
      <c r="AK551" s="68"/>
      <c r="AL551" s="68"/>
      <c r="AM551" s="68"/>
      <c r="AN551" s="68"/>
      <c r="AO551" s="68"/>
      <c r="AP551" s="68"/>
      <c r="AQ551" s="68"/>
      <c r="AR551" s="68"/>
      <c r="AS551" s="68"/>
      <c r="AT551" s="68"/>
      <c r="AU551" s="68"/>
      <c r="AV551" s="68"/>
      <c r="AW551" s="68"/>
    </row>
    <row r="552" spans="1:49" ht="15.75">
      <c r="A552" s="84">
        <v>16</v>
      </c>
      <c r="B552" s="85" t="s">
        <v>458</v>
      </c>
      <c r="C552" s="85" t="s">
        <v>454</v>
      </c>
      <c r="D552" s="85" t="s">
        <v>1312</v>
      </c>
      <c r="E552" s="85" t="s">
        <v>2099</v>
      </c>
      <c r="F552" s="85" t="s">
        <v>16</v>
      </c>
      <c r="G552" s="85" t="s">
        <v>454</v>
      </c>
      <c r="H552" s="85" t="s">
        <v>1018</v>
      </c>
      <c r="I552" s="87" t="s">
        <v>1002</v>
      </c>
      <c r="J552" s="84">
        <v>1</v>
      </c>
      <c r="K552" s="84">
        <v>1</v>
      </c>
      <c r="L552" s="87" t="s">
        <v>2100</v>
      </c>
      <c r="M552" s="87" t="s">
        <v>911</v>
      </c>
      <c r="N552" s="87" t="s">
        <v>911</v>
      </c>
      <c r="O552" s="87" t="s">
        <v>911</v>
      </c>
      <c r="P552" s="88">
        <f t="shared" si="8"/>
        <v>1.1985433235663501</v>
      </c>
      <c r="Q552" s="71"/>
      <c r="R552" s="68"/>
      <c r="S552" s="68"/>
      <c r="T552" s="68"/>
      <c r="U552" s="68"/>
      <c r="V552" s="68"/>
      <c r="W552" s="68"/>
      <c r="X552" s="68"/>
      <c r="Y552" s="68"/>
      <c r="Z552" s="68"/>
      <c r="AA552" s="68"/>
      <c r="AB552" s="68"/>
      <c r="AC552" s="68"/>
      <c r="AD552" s="68"/>
      <c r="AE552" s="68"/>
      <c r="AF552" s="68"/>
      <c r="AG552" s="68"/>
      <c r="AH552" s="68"/>
      <c r="AI552" s="68"/>
      <c r="AJ552" s="68"/>
      <c r="AK552" s="68"/>
      <c r="AL552" s="68"/>
      <c r="AM552" s="68"/>
      <c r="AN552" s="68"/>
      <c r="AO552" s="68"/>
      <c r="AP552" s="68"/>
      <c r="AQ552" s="68"/>
      <c r="AR552" s="68"/>
      <c r="AS552" s="68"/>
      <c r="AT552" s="68"/>
      <c r="AU552" s="68"/>
      <c r="AV552" s="68"/>
      <c r="AW552" s="68"/>
    </row>
    <row r="553" spans="1:49" ht="15.75">
      <c r="A553" s="84">
        <v>601</v>
      </c>
      <c r="B553" s="84" t="s">
        <v>2101</v>
      </c>
      <c r="C553" s="90" t="s">
        <v>695</v>
      </c>
      <c r="D553" s="91">
        <v>44105</v>
      </c>
      <c r="E553" s="84" t="s">
        <v>2102</v>
      </c>
      <c r="F553" s="90" t="s">
        <v>6</v>
      </c>
      <c r="G553" s="90" t="s">
        <v>695</v>
      </c>
      <c r="H553" s="89" t="s">
        <v>3948</v>
      </c>
      <c r="I553" s="92" t="s">
        <v>1002</v>
      </c>
      <c r="J553" s="84">
        <v>1</v>
      </c>
      <c r="K553" s="84">
        <v>1</v>
      </c>
      <c r="L553" s="92">
        <v>1.20622017580578</v>
      </c>
      <c r="M553" s="92">
        <v>1</v>
      </c>
      <c r="N553" s="92">
        <v>1</v>
      </c>
      <c r="O553" s="92">
        <v>1</v>
      </c>
      <c r="P553" s="88">
        <f t="shared" si="8"/>
        <v>1.20622017580578</v>
      </c>
      <c r="Q553" s="67"/>
      <c r="R553" s="68"/>
      <c r="S553" s="68"/>
      <c r="T553" s="68"/>
      <c r="U553" s="68"/>
      <c r="V553" s="68"/>
      <c r="W553" s="68"/>
      <c r="X553" s="68"/>
      <c r="Y553" s="68"/>
      <c r="Z553" s="68"/>
      <c r="AA553" s="68"/>
      <c r="AB553" s="68"/>
      <c r="AC553" s="68"/>
      <c r="AD553" s="68"/>
      <c r="AE553" s="68"/>
      <c r="AF553" s="68"/>
      <c r="AG553" s="68"/>
      <c r="AH553" s="68"/>
      <c r="AI553" s="68"/>
      <c r="AJ553" s="68"/>
      <c r="AK553" s="68"/>
      <c r="AL553" s="68"/>
      <c r="AM553" s="68"/>
      <c r="AN553" s="68"/>
      <c r="AO553" s="68"/>
      <c r="AP553" s="68"/>
      <c r="AQ553" s="68"/>
      <c r="AR553" s="68"/>
      <c r="AS553" s="68"/>
      <c r="AT553" s="68"/>
      <c r="AU553" s="68"/>
      <c r="AV553" s="68"/>
      <c r="AW553" s="68"/>
    </row>
    <row r="554" spans="1:49" ht="15.75">
      <c r="A554" s="84">
        <v>297</v>
      </c>
      <c r="B554" s="85" t="s">
        <v>2103</v>
      </c>
      <c r="C554" s="85" t="s">
        <v>2104</v>
      </c>
      <c r="D554" s="85" t="s">
        <v>1158</v>
      </c>
      <c r="E554" s="85" t="s">
        <v>2105</v>
      </c>
      <c r="F554" s="85" t="s">
        <v>26</v>
      </c>
      <c r="G554" s="85" t="s">
        <v>2104</v>
      </c>
      <c r="H554" s="85" t="s">
        <v>926</v>
      </c>
      <c r="I554" s="87" t="s">
        <v>1002</v>
      </c>
      <c r="J554" s="84" t="s">
        <v>963</v>
      </c>
      <c r="K554" s="84">
        <v>1</v>
      </c>
      <c r="L554" s="87" t="s">
        <v>2106</v>
      </c>
      <c r="M554" s="87" t="s">
        <v>911</v>
      </c>
      <c r="N554" s="87" t="s">
        <v>911</v>
      </c>
      <c r="O554" s="87" t="s">
        <v>928</v>
      </c>
      <c r="P554" s="88">
        <f t="shared" si="8"/>
        <v>1.2073184500898151</v>
      </c>
      <c r="Q554" s="68"/>
      <c r="R554" s="68"/>
      <c r="S554" s="68"/>
      <c r="T554" s="68"/>
      <c r="U554" s="68"/>
      <c r="V554" s="68"/>
      <c r="W554" s="68"/>
      <c r="X554" s="68"/>
      <c r="Y554" s="68"/>
      <c r="Z554" s="68"/>
      <c r="AA554" s="68"/>
      <c r="AB554" s="68"/>
      <c r="AC554" s="68"/>
      <c r="AD554" s="68"/>
      <c r="AE554" s="68"/>
      <c r="AF554" s="68"/>
      <c r="AG554" s="68"/>
      <c r="AH554" s="68"/>
      <c r="AI554" s="68"/>
      <c r="AJ554" s="68"/>
      <c r="AK554" s="68"/>
      <c r="AL554" s="68"/>
      <c r="AM554" s="68"/>
      <c r="AN554" s="68"/>
      <c r="AO554" s="68"/>
      <c r="AP554" s="68"/>
      <c r="AQ554" s="68"/>
      <c r="AR554" s="68"/>
      <c r="AS554" s="68"/>
      <c r="AT554" s="68"/>
      <c r="AU554" s="68"/>
      <c r="AV554" s="68"/>
      <c r="AW554" s="68"/>
    </row>
    <row r="555" spans="1:49" ht="15.75">
      <c r="A555" s="84">
        <v>382</v>
      </c>
      <c r="B555" s="85" t="s">
        <v>2107</v>
      </c>
      <c r="C555" s="94" t="s">
        <v>946</v>
      </c>
      <c r="D555" s="85" t="s">
        <v>2108</v>
      </c>
      <c r="E555" s="85" t="s">
        <v>2109</v>
      </c>
      <c r="F555" s="85" t="s">
        <v>16</v>
      </c>
      <c r="G555" s="85" t="s">
        <v>950</v>
      </c>
      <c r="H555" s="85" t="s">
        <v>926</v>
      </c>
      <c r="I555" s="87" t="s">
        <v>1002</v>
      </c>
      <c r="J555" s="84">
        <v>1</v>
      </c>
      <c r="K555" s="84">
        <v>1</v>
      </c>
      <c r="L555" s="87" t="s">
        <v>2110</v>
      </c>
      <c r="M555" s="87" t="s">
        <v>911</v>
      </c>
      <c r="N555" s="87" t="s">
        <v>911</v>
      </c>
      <c r="O555" s="87" t="s">
        <v>928</v>
      </c>
      <c r="P555" s="88">
        <f t="shared" si="8"/>
        <v>1.2077469848601501</v>
      </c>
      <c r="Q555" s="66"/>
      <c r="R555" s="68"/>
      <c r="S555" s="68"/>
      <c r="T555" s="68"/>
      <c r="U555" s="68"/>
      <c r="V555" s="68"/>
      <c r="W555" s="68"/>
      <c r="X555" s="68"/>
      <c r="Y555" s="68"/>
      <c r="Z555" s="68"/>
      <c r="AA555" s="68"/>
      <c r="AB555" s="68"/>
      <c r="AC555" s="68"/>
      <c r="AD555" s="68"/>
      <c r="AE555" s="68"/>
      <c r="AF555" s="68"/>
      <c r="AG555" s="68"/>
      <c r="AH555" s="68"/>
      <c r="AI555" s="68"/>
      <c r="AJ555" s="68"/>
      <c r="AK555" s="68"/>
      <c r="AL555" s="68"/>
      <c r="AM555" s="68"/>
      <c r="AN555" s="68"/>
      <c r="AO555" s="68"/>
      <c r="AP555" s="68"/>
      <c r="AQ555" s="68"/>
      <c r="AR555" s="68"/>
      <c r="AS555" s="68"/>
      <c r="AT555" s="68"/>
      <c r="AU555" s="68"/>
      <c r="AV555" s="68"/>
      <c r="AW555" s="68"/>
    </row>
    <row r="556" spans="1:49" ht="15.75">
      <c r="A556" s="84">
        <v>350</v>
      </c>
      <c r="B556" s="85" t="s">
        <v>2111</v>
      </c>
      <c r="C556" s="85" t="s">
        <v>2112</v>
      </c>
      <c r="D556" s="85" t="s">
        <v>2113</v>
      </c>
      <c r="E556" s="85" t="s">
        <v>2114</v>
      </c>
      <c r="F556" s="85" t="s">
        <v>66</v>
      </c>
      <c r="G556" s="85" t="s">
        <v>2112</v>
      </c>
      <c r="H556" s="85" t="s">
        <v>1022</v>
      </c>
      <c r="I556" s="87" t="s">
        <v>1002</v>
      </c>
      <c r="J556" s="84">
        <v>1</v>
      </c>
      <c r="K556" s="84">
        <v>1</v>
      </c>
      <c r="L556" s="87" t="s">
        <v>2115</v>
      </c>
      <c r="M556" s="87" t="s">
        <v>911</v>
      </c>
      <c r="N556" s="87" t="s">
        <v>911</v>
      </c>
      <c r="O556" s="87" t="s">
        <v>911</v>
      </c>
      <c r="P556" s="88">
        <f t="shared" si="8"/>
        <v>1.20990372540812</v>
      </c>
      <c r="Q556" s="67"/>
      <c r="R556" s="68"/>
      <c r="S556" s="68"/>
      <c r="T556" s="68"/>
      <c r="U556" s="68"/>
      <c r="V556" s="68"/>
      <c r="W556" s="68"/>
      <c r="X556" s="68"/>
      <c r="Y556" s="68"/>
      <c r="Z556" s="68"/>
      <c r="AA556" s="68"/>
      <c r="AB556" s="68"/>
      <c r="AC556" s="68"/>
      <c r="AD556" s="68"/>
      <c r="AE556" s="68"/>
      <c r="AF556" s="68"/>
      <c r="AG556" s="68"/>
      <c r="AH556" s="68"/>
      <c r="AI556" s="68"/>
      <c r="AJ556" s="68"/>
      <c r="AK556" s="68"/>
      <c r="AL556" s="68"/>
      <c r="AM556" s="68"/>
      <c r="AN556" s="68"/>
      <c r="AO556" s="68"/>
      <c r="AP556" s="68"/>
      <c r="AQ556" s="68"/>
      <c r="AR556" s="68"/>
      <c r="AS556" s="68"/>
      <c r="AT556" s="68"/>
      <c r="AU556" s="68"/>
      <c r="AV556" s="68"/>
      <c r="AW556" s="68"/>
    </row>
    <row r="557" spans="1:49" ht="15.75">
      <c r="A557" s="84">
        <v>766</v>
      </c>
      <c r="B557" s="84" t="s">
        <v>451</v>
      </c>
      <c r="C557" s="90" t="s">
        <v>446</v>
      </c>
      <c r="D557" s="91">
        <v>43745</v>
      </c>
      <c r="E557" s="84" t="s">
        <v>2116</v>
      </c>
      <c r="F557" s="90" t="s">
        <v>90</v>
      </c>
      <c r="G557" s="90" t="s">
        <v>446</v>
      </c>
      <c r="H557" s="90" t="s">
        <v>908</v>
      </c>
      <c r="I557" s="92" t="s">
        <v>2094</v>
      </c>
      <c r="J557" s="84">
        <v>1</v>
      </c>
      <c r="K557" s="84">
        <v>1</v>
      </c>
      <c r="L557" s="92">
        <v>4.04</v>
      </c>
      <c r="M557" s="92">
        <v>1</v>
      </c>
      <c r="N557" s="92">
        <v>1</v>
      </c>
      <c r="O557" s="92">
        <v>0.3</v>
      </c>
      <c r="P557" s="88">
        <f t="shared" si="8"/>
        <v>1.212</v>
      </c>
      <c r="Q557" s="68"/>
      <c r="R557" s="68"/>
      <c r="S557" s="68"/>
      <c r="T557" s="68"/>
      <c r="U557" s="68"/>
      <c r="V557" s="68"/>
      <c r="W557" s="68"/>
      <c r="X557" s="68"/>
      <c r="Y557" s="68"/>
      <c r="Z557" s="68"/>
      <c r="AA557" s="68"/>
      <c r="AB557" s="68"/>
      <c r="AC557" s="68"/>
      <c r="AD557" s="68"/>
      <c r="AE557" s="68"/>
      <c r="AF557" s="68"/>
      <c r="AG557" s="68"/>
      <c r="AH557" s="68"/>
      <c r="AI557" s="68"/>
      <c r="AJ557" s="68"/>
      <c r="AK557" s="68"/>
      <c r="AL557" s="68"/>
      <c r="AM557" s="68"/>
      <c r="AN557" s="68"/>
      <c r="AO557" s="68"/>
      <c r="AP557" s="68"/>
      <c r="AQ557" s="68"/>
      <c r="AR557" s="68"/>
      <c r="AS557" s="68"/>
      <c r="AT557" s="68"/>
      <c r="AU557" s="68"/>
      <c r="AV557" s="68"/>
      <c r="AW557" s="68"/>
    </row>
    <row r="558" spans="1:49" ht="15.75">
      <c r="A558" s="84">
        <v>427</v>
      </c>
      <c r="B558" s="85" t="s">
        <v>2117</v>
      </c>
      <c r="C558" s="85" t="s">
        <v>2118</v>
      </c>
      <c r="D558" s="85" t="s">
        <v>2119</v>
      </c>
      <c r="E558" s="85" t="s">
        <v>2120</v>
      </c>
      <c r="F558" s="85" t="s">
        <v>26</v>
      </c>
      <c r="G558" s="85" t="s">
        <v>2118</v>
      </c>
      <c r="H558" s="85" t="s">
        <v>1018</v>
      </c>
      <c r="I558" s="87" t="s">
        <v>1002</v>
      </c>
      <c r="J558" s="84" t="s">
        <v>1770</v>
      </c>
      <c r="K558" s="84">
        <v>3</v>
      </c>
      <c r="L558" s="87" t="s">
        <v>2121</v>
      </c>
      <c r="M558" s="87" t="s">
        <v>911</v>
      </c>
      <c r="N558" s="87" t="s">
        <v>1817</v>
      </c>
      <c r="O558" s="87" t="s">
        <v>911</v>
      </c>
      <c r="P558" s="88">
        <f t="shared" si="8"/>
        <v>1.2132758532204242</v>
      </c>
      <c r="Q558" s="67"/>
      <c r="R558" s="68"/>
      <c r="S558" s="68"/>
      <c r="T558" s="68"/>
      <c r="U558" s="68"/>
      <c r="V558" s="68"/>
      <c r="W558" s="68"/>
      <c r="X558" s="68"/>
      <c r="Y558" s="68"/>
      <c r="Z558" s="68"/>
      <c r="AA558" s="68"/>
      <c r="AB558" s="68"/>
      <c r="AC558" s="68"/>
      <c r="AD558" s="68"/>
      <c r="AE558" s="68"/>
      <c r="AF558" s="68"/>
      <c r="AG558" s="68"/>
      <c r="AH558" s="68"/>
      <c r="AI558" s="68"/>
      <c r="AJ558" s="68"/>
      <c r="AK558" s="68"/>
      <c r="AL558" s="68"/>
      <c r="AM558" s="68"/>
      <c r="AN558" s="68"/>
      <c r="AO558" s="68"/>
      <c r="AP558" s="68"/>
      <c r="AQ558" s="68"/>
      <c r="AR558" s="68"/>
      <c r="AS558" s="68"/>
      <c r="AT558" s="68"/>
      <c r="AU558" s="68"/>
      <c r="AV558" s="68"/>
      <c r="AW558" s="68"/>
    </row>
    <row r="559" spans="1:49" ht="15.75">
      <c r="A559" s="84">
        <v>39</v>
      </c>
      <c r="B559" s="85" t="s">
        <v>2122</v>
      </c>
      <c r="C559" s="85" t="s">
        <v>1490</v>
      </c>
      <c r="D559" s="85" t="s">
        <v>934</v>
      </c>
      <c r="E559" s="85" t="s">
        <v>2123</v>
      </c>
      <c r="F559" s="85" t="s">
        <v>12</v>
      </c>
      <c r="G559" s="85" t="s">
        <v>1491</v>
      </c>
      <c r="H559" s="85" t="s">
        <v>1018</v>
      </c>
      <c r="I559" s="87" t="s">
        <v>1002</v>
      </c>
      <c r="J559" s="84" t="s">
        <v>985</v>
      </c>
      <c r="K559" s="84">
        <v>1</v>
      </c>
      <c r="L559" s="87" t="s">
        <v>2124</v>
      </c>
      <c r="M559" s="87" t="s">
        <v>911</v>
      </c>
      <c r="N559" s="87" t="s">
        <v>911</v>
      </c>
      <c r="O559" s="87" t="s">
        <v>911</v>
      </c>
      <c r="P559" s="88">
        <f t="shared" si="8"/>
        <v>1.2138551695269999</v>
      </c>
      <c r="Q559" s="67"/>
      <c r="R559" s="68"/>
      <c r="S559" s="68"/>
      <c r="T559" s="68"/>
      <c r="U559" s="68"/>
      <c r="V559" s="68"/>
      <c r="W559" s="68"/>
      <c r="X559" s="68"/>
      <c r="Y559" s="68"/>
      <c r="Z559" s="68"/>
      <c r="AA559" s="68"/>
      <c r="AB559" s="68"/>
      <c r="AC559" s="68"/>
      <c r="AD559" s="68"/>
      <c r="AE559" s="68"/>
      <c r="AF559" s="68"/>
      <c r="AG559" s="68"/>
      <c r="AH559" s="68"/>
      <c r="AI559" s="68"/>
      <c r="AJ559" s="68"/>
      <c r="AK559" s="68"/>
      <c r="AL559" s="68"/>
      <c r="AM559" s="68"/>
      <c r="AN559" s="68"/>
      <c r="AO559" s="68"/>
      <c r="AP559" s="68"/>
      <c r="AQ559" s="68"/>
      <c r="AR559" s="68"/>
      <c r="AS559" s="68"/>
      <c r="AT559" s="68"/>
      <c r="AU559" s="68"/>
      <c r="AV559" s="68"/>
      <c r="AW559" s="68"/>
    </row>
    <row r="560" spans="1:49" ht="15.75">
      <c r="A560" s="84">
        <v>710</v>
      </c>
      <c r="B560" s="84" t="s">
        <v>2125</v>
      </c>
      <c r="C560" s="90" t="s">
        <v>2126</v>
      </c>
      <c r="D560" s="91">
        <v>43847</v>
      </c>
      <c r="E560" s="84" t="s">
        <v>2127</v>
      </c>
      <c r="F560" s="90" t="s">
        <v>670</v>
      </c>
      <c r="G560" s="90" t="s">
        <v>2126</v>
      </c>
      <c r="H560" s="90" t="s">
        <v>1018</v>
      </c>
      <c r="I560" s="92" t="s">
        <v>1002</v>
      </c>
      <c r="J560" s="84">
        <v>1</v>
      </c>
      <c r="K560" s="84">
        <v>1</v>
      </c>
      <c r="L560" s="92">
        <v>1.21689409794893</v>
      </c>
      <c r="M560" s="92">
        <v>1</v>
      </c>
      <c r="N560" s="92">
        <v>1</v>
      </c>
      <c r="O560" s="92">
        <v>1</v>
      </c>
      <c r="P560" s="88">
        <f t="shared" si="8"/>
        <v>1.21689409794893</v>
      </c>
      <c r="Q560" s="67"/>
      <c r="R560" s="68"/>
      <c r="S560" s="68"/>
      <c r="T560" s="68"/>
      <c r="U560" s="68"/>
      <c r="V560" s="68"/>
      <c r="W560" s="68"/>
      <c r="X560" s="68"/>
      <c r="Y560" s="68"/>
      <c r="Z560" s="68"/>
      <c r="AA560" s="68"/>
      <c r="AB560" s="68"/>
      <c r="AC560" s="68"/>
      <c r="AD560" s="68"/>
      <c r="AE560" s="68"/>
      <c r="AF560" s="68"/>
      <c r="AG560" s="68"/>
      <c r="AH560" s="68"/>
      <c r="AI560" s="68"/>
      <c r="AJ560" s="68"/>
      <c r="AK560" s="68"/>
      <c r="AL560" s="68"/>
      <c r="AM560" s="68"/>
      <c r="AN560" s="68"/>
      <c r="AO560" s="68"/>
      <c r="AP560" s="68"/>
      <c r="AQ560" s="68"/>
      <c r="AR560" s="68"/>
      <c r="AS560" s="68"/>
      <c r="AT560" s="68"/>
      <c r="AU560" s="68"/>
      <c r="AV560" s="68"/>
      <c r="AW560" s="68"/>
    </row>
    <row r="561" spans="1:49" ht="15.75">
      <c r="A561" s="84">
        <v>130</v>
      </c>
      <c r="B561" s="85" t="s">
        <v>136</v>
      </c>
      <c r="C561" s="85" t="s">
        <v>128</v>
      </c>
      <c r="D561" s="85" t="s">
        <v>2128</v>
      </c>
      <c r="E561" s="85" t="s">
        <v>2129</v>
      </c>
      <c r="F561" s="85" t="s">
        <v>133</v>
      </c>
      <c r="G561" s="85" t="s">
        <v>128</v>
      </c>
      <c r="H561" s="85" t="s">
        <v>1022</v>
      </c>
      <c r="I561" s="87" t="s">
        <v>1002</v>
      </c>
      <c r="J561" s="84" t="s">
        <v>957</v>
      </c>
      <c r="K561" s="84">
        <v>1</v>
      </c>
      <c r="L561" s="87" t="s">
        <v>2130</v>
      </c>
      <c r="M561" s="87" t="s">
        <v>911</v>
      </c>
      <c r="N561" s="87" t="s">
        <v>911</v>
      </c>
      <c r="O561" s="87" t="s">
        <v>911</v>
      </c>
      <c r="P561" s="88">
        <f t="shared" si="8"/>
        <v>1.218995395563</v>
      </c>
      <c r="Q561" s="67"/>
      <c r="R561" s="68"/>
      <c r="S561" s="68"/>
      <c r="T561" s="68"/>
      <c r="U561" s="68"/>
      <c r="V561" s="68"/>
      <c r="W561" s="68"/>
      <c r="X561" s="68"/>
      <c r="Y561" s="68"/>
      <c r="Z561" s="68"/>
      <c r="AA561" s="68"/>
      <c r="AB561" s="68"/>
      <c r="AC561" s="68"/>
      <c r="AD561" s="68"/>
      <c r="AE561" s="68"/>
      <c r="AF561" s="68"/>
      <c r="AG561" s="68"/>
      <c r="AH561" s="68"/>
      <c r="AI561" s="68"/>
      <c r="AJ561" s="68"/>
      <c r="AK561" s="68"/>
      <c r="AL561" s="68"/>
      <c r="AM561" s="68"/>
      <c r="AN561" s="68"/>
      <c r="AO561" s="68"/>
      <c r="AP561" s="68"/>
      <c r="AQ561" s="68"/>
      <c r="AR561" s="68"/>
      <c r="AS561" s="68"/>
      <c r="AT561" s="68"/>
      <c r="AU561" s="68"/>
      <c r="AV561" s="68"/>
      <c r="AW561" s="68"/>
    </row>
    <row r="562" spans="1:49" ht="15.75">
      <c r="A562" s="84">
        <v>295</v>
      </c>
      <c r="B562" s="85" t="s">
        <v>2131</v>
      </c>
      <c r="C562" s="85" t="s">
        <v>616</v>
      </c>
      <c r="D562" s="85" t="s">
        <v>2132</v>
      </c>
      <c r="E562" s="85" t="s">
        <v>2127</v>
      </c>
      <c r="F562" s="85" t="s">
        <v>58</v>
      </c>
      <c r="G562" s="85" t="s">
        <v>616</v>
      </c>
      <c r="H562" s="85" t="s">
        <v>1018</v>
      </c>
      <c r="I562" s="87" t="s">
        <v>1002</v>
      </c>
      <c r="J562" s="84" t="s">
        <v>957</v>
      </c>
      <c r="K562" s="84">
        <v>1</v>
      </c>
      <c r="L562" s="87" t="s">
        <v>2133</v>
      </c>
      <c r="M562" s="87" t="s">
        <v>911</v>
      </c>
      <c r="N562" s="87" t="s">
        <v>911</v>
      </c>
      <c r="O562" s="87" t="s">
        <v>911</v>
      </c>
      <c r="P562" s="88">
        <f t="shared" si="8"/>
        <v>1.2211176224361699</v>
      </c>
      <c r="Q562" s="68"/>
      <c r="R562" s="68"/>
      <c r="S562" s="68"/>
      <c r="T562" s="68"/>
      <c r="U562" s="68"/>
      <c r="V562" s="68"/>
      <c r="W562" s="68"/>
      <c r="X562" s="68"/>
      <c r="Y562" s="68"/>
      <c r="Z562" s="68"/>
      <c r="AA562" s="68"/>
      <c r="AB562" s="68"/>
      <c r="AC562" s="68"/>
      <c r="AD562" s="68"/>
      <c r="AE562" s="68"/>
      <c r="AF562" s="68"/>
      <c r="AG562" s="68"/>
      <c r="AH562" s="68"/>
      <c r="AI562" s="68"/>
      <c r="AJ562" s="68"/>
      <c r="AK562" s="68"/>
      <c r="AL562" s="68"/>
      <c r="AM562" s="68"/>
      <c r="AN562" s="68"/>
      <c r="AO562" s="68"/>
      <c r="AP562" s="68"/>
      <c r="AQ562" s="68"/>
      <c r="AR562" s="68"/>
      <c r="AS562" s="68"/>
      <c r="AT562" s="68"/>
      <c r="AU562" s="68"/>
      <c r="AV562" s="68"/>
      <c r="AW562" s="68"/>
    </row>
    <row r="563" spans="1:49" ht="15.75">
      <c r="A563" s="84">
        <v>410</v>
      </c>
      <c r="B563" s="85" t="s">
        <v>37</v>
      </c>
      <c r="C563" s="85" t="s">
        <v>32</v>
      </c>
      <c r="D563" s="85" t="s">
        <v>2134</v>
      </c>
      <c r="E563" s="85" t="s">
        <v>2135</v>
      </c>
      <c r="F563" s="85" t="s">
        <v>16</v>
      </c>
      <c r="G563" s="85" t="s">
        <v>32</v>
      </c>
      <c r="H563" s="85" t="s">
        <v>1018</v>
      </c>
      <c r="I563" s="87" t="s">
        <v>1002</v>
      </c>
      <c r="J563" s="84">
        <v>1</v>
      </c>
      <c r="K563" s="84">
        <v>1</v>
      </c>
      <c r="L563" s="87" t="s">
        <v>2136</v>
      </c>
      <c r="M563" s="87" t="s">
        <v>911</v>
      </c>
      <c r="N563" s="87" t="s">
        <v>911</v>
      </c>
      <c r="O563" s="87" t="s">
        <v>911</v>
      </c>
      <c r="P563" s="88">
        <f t="shared" si="8"/>
        <v>1.22174131435747</v>
      </c>
      <c r="Q563" s="68"/>
      <c r="R563" s="68"/>
      <c r="S563" s="68"/>
      <c r="T563" s="68"/>
      <c r="U563" s="68"/>
      <c r="V563" s="68"/>
      <c r="W563" s="68"/>
      <c r="X563" s="68"/>
      <c r="Y563" s="68"/>
      <c r="Z563" s="68"/>
      <c r="AA563" s="68"/>
      <c r="AB563" s="68"/>
      <c r="AC563" s="68"/>
      <c r="AD563" s="68"/>
      <c r="AE563" s="68"/>
      <c r="AF563" s="68"/>
      <c r="AG563" s="68"/>
      <c r="AH563" s="68"/>
      <c r="AI563" s="68"/>
      <c r="AJ563" s="68"/>
      <c r="AK563" s="68"/>
      <c r="AL563" s="68"/>
      <c r="AM563" s="68"/>
      <c r="AN563" s="68"/>
      <c r="AO563" s="68"/>
      <c r="AP563" s="68"/>
      <c r="AQ563" s="68"/>
      <c r="AR563" s="68"/>
      <c r="AS563" s="68"/>
      <c r="AT563" s="68"/>
      <c r="AU563" s="68"/>
      <c r="AV563" s="68"/>
      <c r="AW563" s="68"/>
    </row>
    <row r="564" spans="1:49" ht="15.75">
      <c r="A564" s="84">
        <v>621</v>
      </c>
      <c r="B564" s="84" t="s">
        <v>2137</v>
      </c>
      <c r="C564" s="90" t="s">
        <v>2138</v>
      </c>
      <c r="D564" s="91">
        <v>44070</v>
      </c>
      <c r="E564" s="84" t="s">
        <v>2139</v>
      </c>
      <c r="F564" s="90" t="s">
        <v>670</v>
      </c>
      <c r="G564" s="90" t="s">
        <v>2138</v>
      </c>
      <c r="H564" s="89" t="s">
        <v>3948</v>
      </c>
      <c r="I564" s="92" t="s">
        <v>1002</v>
      </c>
      <c r="J564" s="84" t="s">
        <v>918</v>
      </c>
      <c r="K564" s="84">
        <v>1</v>
      </c>
      <c r="L564" s="92">
        <v>1.2251485977396399</v>
      </c>
      <c r="M564" s="92">
        <v>1</v>
      </c>
      <c r="N564" s="92">
        <v>1</v>
      </c>
      <c r="O564" s="92">
        <v>1</v>
      </c>
      <c r="P564" s="88">
        <f t="shared" si="8"/>
        <v>1.2251485977396399</v>
      </c>
      <c r="Q564" s="67"/>
      <c r="R564" s="68"/>
      <c r="S564" s="68"/>
      <c r="T564" s="68"/>
      <c r="U564" s="68"/>
      <c r="V564" s="68"/>
      <c r="W564" s="68"/>
      <c r="X564" s="68"/>
      <c r="Y564" s="68"/>
      <c r="Z564" s="68"/>
      <c r="AA564" s="68"/>
      <c r="AB564" s="68"/>
      <c r="AC564" s="68"/>
      <c r="AD564" s="68"/>
      <c r="AE564" s="68"/>
      <c r="AF564" s="68"/>
      <c r="AG564" s="68"/>
      <c r="AH564" s="68"/>
      <c r="AI564" s="68"/>
      <c r="AJ564" s="68"/>
      <c r="AK564" s="68"/>
      <c r="AL564" s="68"/>
      <c r="AM564" s="68"/>
      <c r="AN564" s="68"/>
      <c r="AO564" s="68"/>
      <c r="AP564" s="68"/>
      <c r="AQ564" s="68"/>
      <c r="AR564" s="68"/>
      <c r="AS564" s="68"/>
      <c r="AT564" s="68"/>
      <c r="AU564" s="68"/>
      <c r="AV564" s="68"/>
      <c r="AW564" s="68"/>
    </row>
    <row r="565" spans="1:49" ht="15.75">
      <c r="A565" s="84">
        <v>644</v>
      </c>
      <c r="B565" s="84" t="s">
        <v>2140</v>
      </c>
      <c r="C565" s="90" t="s">
        <v>2141</v>
      </c>
      <c r="D565" s="91">
        <v>44020</v>
      </c>
      <c r="E565" s="84" t="s">
        <v>2142</v>
      </c>
      <c r="F565" s="90" t="s">
        <v>58</v>
      </c>
      <c r="G565" s="90" t="s">
        <v>2141</v>
      </c>
      <c r="H565" s="90" t="s">
        <v>1018</v>
      </c>
      <c r="I565" s="92" t="s">
        <v>1002</v>
      </c>
      <c r="J565" s="84">
        <v>1</v>
      </c>
      <c r="K565" s="84">
        <v>1</v>
      </c>
      <c r="L565" s="92">
        <v>1.22703223105902</v>
      </c>
      <c r="M565" s="92">
        <v>1</v>
      </c>
      <c r="N565" s="92">
        <v>1</v>
      </c>
      <c r="O565" s="92">
        <v>1</v>
      </c>
      <c r="P565" s="88">
        <f t="shared" si="8"/>
        <v>1.22703223105902</v>
      </c>
      <c r="Q565" s="67"/>
      <c r="R565" s="68"/>
      <c r="S565" s="68"/>
      <c r="T565" s="68"/>
      <c r="U565" s="68"/>
      <c r="V565" s="68"/>
      <c r="W565" s="68"/>
      <c r="X565" s="68"/>
      <c r="Y565" s="68"/>
      <c r="Z565" s="68"/>
      <c r="AA565" s="68"/>
      <c r="AB565" s="68"/>
      <c r="AC565" s="68"/>
      <c r="AD565" s="68"/>
      <c r="AE565" s="68"/>
      <c r="AF565" s="68"/>
      <c r="AG565" s="68"/>
      <c r="AH565" s="68"/>
      <c r="AI565" s="68"/>
      <c r="AJ565" s="68"/>
      <c r="AK565" s="68"/>
      <c r="AL565" s="68"/>
      <c r="AM565" s="68"/>
      <c r="AN565" s="68"/>
      <c r="AO565" s="68"/>
      <c r="AP565" s="68"/>
      <c r="AQ565" s="68"/>
      <c r="AR565" s="68"/>
      <c r="AS565" s="68"/>
      <c r="AT565" s="68"/>
      <c r="AU565" s="68"/>
      <c r="AV565" s="68"/>
      <c r="AW565" s="68"/>
    </row>
    <row r="566" spans="1:49" ht="15.75">
      <c r="A566" s="84">
        <v>771</v>
      </c>
      <c r="B566" s="84" t="s">
        <v>2143</v>
      </c>
      <c r="C566" s="90" t="s">
        <v>1356</v>
      </c>
      <c r="D566" s="91">
        <v>43726</v>
      </c>
      <c r="E566" s="84" t="s">
        <v>2144</v>
      </c>
      <c r="F566" s="90" t="s">
        <v>6</v>
      </c>
      <c r="G566" s="90" t="s">
        <v>1356</v>
      </c>
      <c r="H566" s="89" t="s">
        <v>4160</v>
      </c>
      <c r="I566" s="92" t="s">
        <v>1002</v>
      </c>
      <c r="J566" s="84">
        <v>1</v>
      </c>
      <c r="K566" s="84">
        <v>1</v>
      </c>
      <c r="L566" s="92">
        <v>2.4656505003849101</v>
      </c>
      <c r="M566" s="92">
        <v>1</v>
      </c>
      <c r="N566" s="92">
        <v>1</v>
      </c>
      <c r="O566" s="92">
        <v>0.5</v>
      </c>
      <c r="P566" s="88">
        <f t="shared" si="8"/>
        <v>1.232825250192455</v>
      </c>
      <c r="Q566" s="68"/>
      <c r="R566" s="68"/>
      <c r="S566" s="68"/>
      <c r="T566" s="68"/>
      <c r="U566" s="68"/>
      <c r="V566" s="68"/>
      <c r="W566" s="68"/>
      <c r="X566" s="68"/>
      <c r="Y566" s="68"/>
      <c r="Z566" s="68"/>
      <c r="AA566" s="68"/>
      <c r="AB566" s="68"/>
      <c r="AC566" s="68"/>
      <c r="AD566" s="68"/>
      <c r="AE566" s="68"/>
      <c r="AF566" s="68"/>
      <c r="AG566" s="68"/>
      <c r="AH566" s="68"/>
      <c r="AI566" s="68"/>
      <c r="AJ566" s="68"/>
      <c r="AK566" s="68"/>
      <c r="AL566" s="68"/>
      <c r="AM566" s="68"/>
      <c r="AN566" s="68"/>
      <c r="AO566" s="68"/>
      <c r="AP566" s="68"/>
      <c r="AQ566" s="68"/>
      <c r="AR566" s="68"/>
      <c r="AS566" s="68"/>
      <c r="AT566" s="68"/>
      <c r="AU566" s="68"/>
      <c r="AV566" s="68"/>
      <c r="AW566" s="68"/>
    </row>
    <row r="567" spans="1:49" ht="15.75">
      <c r="A567" s="84">
        <v>820</v>
      </c>
      <c r="B567" s="84" t="s">
        <v>2145</v>
      </c>
      <c r="C567" s="90" t="s">
        <v>1277</v>
      </c>
      <c r="D567" s="91">
        <v>43617</v>
      </c>
      <c r="E567" s="84" t="s">
        <v>2146</v>
      </c>
      <c r="F567" s="90" t="s">
        <v>58</v>
      </c>
      <c r="G567" s="90" t="s">
        <v>1277</v>
      </c>
      <c r="H567" s="90" t="s">
        <v>1018</v>
      </c>
      <c r="I567" s="92" t="s">
        <v>1002</v>
      </c>
      <c r="J567" s="84" t="s">
        <v>909</v>
      </c>
      <c r="K567" s="84">
        <v>1</v>
      </c>
      <c r="L567" s="92">
        <v>1.23548765173713</v>
      </c>
      <c r="M567" s="92">
        <v>1</v>
      </c>
      <c r="N567" s="92">
        <v>1</v>
      </c>
      <c r="O567" s="92">
        <v>1</v>
      </c>
      <c r="P567" s="88">
        <f t="shared" si="8"/>
        <v>1.23548765173713</v>
      </c>
      <c r="Q567" s="67"/>
      <c r="R567" s="68"/>
      <c r="S567" s="68"/>
      <c r="T567" s="68"/>
      <c r="U567" s="68"/>
      <c r="V567" s="68"/>
      <c r="W567" s="68"/>
      <c r="X567" s="68"/>
      <c r="Y567" s="68"/>
      <c r="Z567" s="68"/>
      <c r="AA567" s="68"/>
      <c r="AB567" s="68"/>
      <c r="AC567" s="68"/>
      <c r="AD567" s="68"/>
      <c r="AE567" s="68"/>
      <c r="AF567" s="68"/>
      <c r="AG567" s="68"/>
      <c r="AH567" s="68"/>
      <c r="AI567" s="68"/>
      <c r="AJ567" s="68"/>
      <c r="AK567" s="68"/>
      <c r="AL567" s="68"/>
      <c r="AM567" s="68"/>
      <c r="AN567" s="68"/>
      <c r="AO567" s="68"/>
      <c r="AP567" s="68"/>
      <c r="AQ567" s="68"/>
      <c r="AR567" s="68"/>
      <c r="AS567" s="68"/>
      <c r="AT567" s="68"/>
      <c r="AU567" s="68"/>
      <c r="AV567" s="68"/>
      <c r="AW567" s="68"/>
    </row>
    <row r="568" spans="1:49" ht="15.75">
      <c r="A568" s="84">
        <v>642</v>
      </c>
      <c r="B568" s="84" t="s">
        <v>2147</v>
      </c>
      <c r="C568" s="90" t="s">
        <v>712</v>
      </c>
      <c r="D568" s="91">
        <v>44021</v>
      </c>
      <c r="E568" s="84" t="s">
        <v>2148</v>
      </c>
      <c r="F568" s="90" t="s">
        <v>30</v>
      </c>
      <c r="G568" s="90" t="s">
        <v>712</v>
      </c>
      <c r="H568" s="90" t="s">
        <v>1018</v>
      </c>
      <c r="I568" s="92" t="s">
        <v>1002</v>
      </c>
      <c r="J568" s="84">
        <v>1</v>
      </c>
      <c r="K568" s="84">
        <v>1</v>
      </c>
      <c r="L568" s="92">
        <v>1.2378066136458801</v>
      </c>
      <c r="M568" s="92">
        <v>1</v>
      </c>
      <c r="N568" s="92">
        <v>1</v>
      </c>
      <c r="O568" s="92">
        <v>1</v>
      </c>
      <c r="P568" s="88">
        <f t="shared" si="8"/>
        <v>1.2378066136458801</v>
      </c>
      <c r="Q568" s="67"/>
      <c r="R568" s="68"/>
      <c r="S568" s="68"/>
      <c r="T568" s="68"/>
      <c r="U568" s="68"/>
      <c r="V568" s="68"/>
      <c r="W568" s="68"/>
      <c r="X568" s="68"/>
      <c r="Y568" s="68"/>
      <c r="Z568" s="68"/>
      <c r="AA568" s="68"/>
      <c r="AB568" s="68"/>
      <c r="AC568" s="68"/>
      <c r="AD568" s="68"/>
      <c r="AE568" s="68"/>
      <c r="AF568" s="68"/>
      <c r="AG568" s="68"/>
      <c r="AH568" s="68"/>
      <c r="AI568" s="68"/>
      <c r="AJ568" s="68"/>
      <c r="AK568" s="68"/>
      <c r="AL568" s="68"/>
      <c r="AM568" s="68"/>
      <c r="AN568" s="68"/>
      <c r="AO568" s="68"/>
      <c r="AP568" s="68"/>
      <c r="AQ568" s="68"/>
      <c r="AR568" s="68"/>
      <c r="AS568" s="68"/>
      <c r="AT568" s="68"/>
      <c r="AU568" s="68"/>
      <c r="AV568" s="68"/>
      <c r="AW568" s="68"/>
    </row>
    <row r="569" spans="1:49" ht="15.75">
      <c r="A569" s="84">
        <v>420</v>
      </c>
      <c r="B569" s="85" t="s">
        <v>2149</v>
      </c>
      <c r="C569" s="85" t="s">
        <v>702</v>
      </c>
      <c r="D569" s="85" t="s">
        <v>2150</v>
      </c>
      <c r="E569" s="85" t="s">
        <v>2069</v>
      </c>
      <c r="F569" s="85" t="s">
        <v>58</v>
      </c>
      <c r="G569" s="85" t="s">
        <v>2151</v>
      </c>
      <c r="H569" s="85" t="s">
        <v>1022</v>
      </c>
      <c r="I569" s="87" t="s">
        <v>1002</v>
      </c>
      <c r="J569" s="84">
        <v>1</v>
      </c>
      <c r="K569" s="84">
        <v>1</v>
      </c>
      <c r="L569" s="87" t="s">
        <v>2152</v>
      </c>
      <c r="M569" s="87" t="s">
        <v>911</v>
      </c>
      <c r="N569" s="87" t="s">
        <v>911</v>
      </c>
      <c r="O569" s="87" t="s">
        <v>911</v>
      </c>
      <c r="P569" s="88">
        <f t="shared" si="8"/>
        <v>1.2385265801590599</v>
      </c>
      <c r="Q569" s="67"/>
      <c r="R569" s="68"/>
      <c r="S569" s="68"/>
      <c r="T569" s="68"/>
      <c r="U569" s="68"/>
      <c r="V569" s="68"/>
      <c r="W569" s="68"/>
      <c r="X569" s="68"/>
      <c r="Y569" s="68"/>
      <c r="Z569" s="68"/>
      <c r="AA569" s="68"/>
      <c r="AB569" s="68"/>
      <c r="AC569" s="68"/>
      <c r="AD569" s="68"/>
      <c r="AE569" s="68"/>
      <c r="AF569" s="68"/>
      <c r="AG569" s="68"/>
      <c r="AH569" s="68"/>
      <c r="AI569" s="68"/>
      <c r="AJ569" s="68"/>
      <c r="AK569" s="68"/>
      <c r="AL569" s="68"/>
      <c r="AM569" s="68"/>
      <c r="AN569" s="68"/>
      <c r="AO569" s="68"/>
      <c r="AP569" s="68"/>
      <c r="AQ569" s="68"/>
      <c r="AR569" s="68"/>
      <c r="AS569" s="68"/>
      <c r="AT569" s="68"/>
      <c r="AU569" s="68"/>
      <c r="AV569" s="68"/>
      <c r="AW569" s="68"/>
    </row>
    <row r="570" spans="1:49" ht="15.75">
      <c r="A570" s="84">
        <v>210</v>
      </c>
      <c r="B570" s="85" t="s">
        <v>2153</v>
      </c>
      <c r="C570" s="85" t="s">
        <v>2154</v>
      </c>
      <c r="D570" s="85" t="s">
        <v>1472</v>
      </c>
      <c r="E570" s="85" t="s">
        <v>2155</v>
      </c>
      <c r="F570" s="85" t="s">
        <v>6</v>
      </c>
      <c r="G570" s="85" t="s">
        <v>2156</v>
      </c>
      <c r="H570" s="85" t="s">
        <v>1018</v>
      </c>
      <c r="I570" s="87" t="s">
        <v>1002</v>
      </c>
      <c r="J570" s="84">
        <v>1</v>
      </c>
      <c r="K570" s="84">
        <v>1</v>
      </c>
      <c r="L570" s="87" t="s">
        <v>2157</v>
      </c>
      <c r="M570" s="87" t="s">
        <v>911</v>
      </c>
      <c r="N570" s="87" t="s">
        <v>911</v>
      </c>
      <c r="O570" s="87" t="s">
        <v>911</v>
      </c>
      <c r="P570" s="88">
        <f t="shared" si="8"/>
        <v>1.24175805776475</v>
      </c>
      <c r="Q570" s="67"/>
      <c r="R570" s="68"/>
      <c r="S570" s="68"/>
      <c r="T570" s="68"/>
      <c r="U570" s="68"/>
      <c r="V570" s="68"/>
      <c r="W570" s="68"/>
      <c r="X570" s="68"/>
      <c r="Y570" s="68"/>
      <c r="Z570" s="68"/>
      <c r="AA570" s="68"/>
      <c r="AB570" s="68"/>
      <c r="AC570" s="68"/>
      <c r="AD570" s="68"/>
      <c r="AE570" s="68"/>
      <c r="AF570" s="68"/>
      <c r="AG570" s="68"/>
      <c r="AH570" s="68"/>
      <c r="AI570" s="68"/>
      <c r="AJ570" s="68"/>
      <c r="AK570" s="68"/>
      <c r="AL570" s="68"/>
      <c r="AM570" s="68"/>
      <c r="AN570" s="68"/>
      <c r="AO570" s="68"/>
      <c r="AP570" s="68"/>
      <c r="AQ570" s="68"/>
      <c r="AR570" s="68"/>
      <c r="AS570" s="68"/>
      <c r="AT570" s="68"/>
      <c r="AU570" s="68"/>
      <c r="AV570" s="68"/>
      <c r="AW570" s="68"/>
    </row>
    <row r="571" spans="1:49" ht="15.75">
      <c r="A571" s="84">
        <v>479</v>
      </c>
      <c r="B571" s="85" t="s">
        <v>422</v>
      </c>
      <c r="C571" s="85" t="s">
        <v>420</v>
      </c>
      <c r="D571" s="85" t="s">
        <v>2158</v>
      </c>
      <c r="E571" s="85" t="s">
        <v>2159</v>
      </c>
      <c r="F571" s="85" t="s">
        <v>26</v>
      </c>
      <c r="G571" s="85" t="s">
        <v>420</v>
      </c>
      <c r="H571" s="85" t="s">
        <v>1018</v>
      </c>
      <c r="I571" s="87" t="s">
        <v>1002</v>
      </c>
      <c r="J571" s="84">
        <v>1</v>
      </c>
      <c r="K571" s="84">
        <v>1</v>
      </c>
      <c r="L571" s="87" t="s">
        <v>2160</v>
      </c>
      <c r="M571" s="87" t="s">
        <v>911</v>
      </c>
      <c r="N571" s="87" t="s">
        <v>911</v>
      </c>
      <c r="O571" s="87" t="s">
        <v>911</v>
      </c>
      <c r="P571" s="88">
        <f t="shared" si="8"/>
        <v>1.24343239849309</v>
      </c>
      <c r="Q571" s="68"/>
      <c r="R571" s="68"/>
      <c r="S571" s="68"/>
      <c r="T571" s="68"/>
      <c r="U571" s="68"/>
      <c r="V571" s="68"/>
      <c r="W571" s="68"/>
      <c r="X571" s="68"/>
      <c r="Y571" s="68"/>
      <c r="Z571" s="68"/>
      <c r="AA571" s="68"/>
      <c r="AB571" s="68"/>
      <c r="AC571" s="68"/>
      <c r="AD571" s="68"/>
      <c r="AE571" s="68"/>
      <c r="AF571" s="68"/>
      <c r="AG571" s="68"/>
      <c r="AH571" s="68"/>
      <c r="AI571" s="68"/>
      <c r="AJ571" s="68"/>
      <c r="AK571" s="68"/>
      <c r="AL571" s="68"/>
      <c r="AM571" s="68"/>
      <c r="AN571" s="68"/>
      <c r="AO571" s="68"/>
      <c r="AP571" s="68"/>
      <c r="AQ571" s="68"/>
      <c r="AR571" s="68"/>
      <c r="AS571" s="68"/>
      <c r="AT571" s="68"/>
      <c r="AU571" s="68"/>
      <c r="AV571" s="68"/>
      <c r="AW571" s="68"/>
    </row>
    <row r="572" spans="1:49" ht="15.75">
      <c r="A572" s="84">
        <v>555</v>
      </c>
      <c r="B572" s="84" t="s">
        <v>294</v>
      </c>
      <c r="C572" s="90" t="s">
        <v>292</v>
      </c>
      <c r="D572" s="91">
        <v>44185</v>
      </c>
      <c r="E572" s="84" t="s">
        <v>2161</v>
      </c>
      <c r="F572" s="90" t="s">
        <v>58</v>
      </c>
      <c r="G572" s="90" t="s">
        <v>292</v>
      </c>
      <c r="H572" s="89" t="s">
        <v>3948</v>
      </c>
      <c r="I572" s="92" t="s">
        <v>1002</v>
      </c>
      <c r="J572" s="84">
        <v>1</v>
      </c>
      <c r="K572" s="84">
        <v>1</v>
      </c>
      <c r="L572" s="92">
        <v>1.24530766010883</v>
      </c>
      <c r="M572" s="92">
        <v>1</v>
      </c>
      <c r="N572" s="92">
        <v>1</v>
      </c>
      <c r="O572" s="92">
        <v>1</v>
      </c>
      <c r="P572" s="88">
        <f t="shared" si="8"/>
        <v>1.24530766010883</v>
      </c>
      <c r="Q572" s="67"/>
      <c r="R572" s="68"/>
      <c r="S572" s="68"/>
      <c r="T572" s="68"/>
      <c r="U572" s="68"/>
      <c r="V572" s="68"/>
      <c r="W572" s="68"/>
      <c r="X572" s="68"/>
      <c r="Y572" s="68"/>
      <c r="Z572" s="68"/>
      <c r="AA572" s="68"/>
      <c r="AB572" s="68"/>
      <c r="AC572" s="68"/>
      <c r="AD572" s="68"/>
      <c r="AE572" s="68"/>
      <c r="AF572" s="68"/>
      <c r="AG572" s="68"/>
      <c r="AH572" s="68"/>
      <c r="AI572" s="68"/>
      <c r="AJ572" s="68"/>
      <c r="AK572" s="68"/>
      <c r="AL572" s="68"/>
      <c r="AM572" s="68"/>
      <c r="AN572" s="68"/>
      <c r="AO572" s="68"/>
      <c r="AP572" s="68"/>
      <c r="AQ572" s="68"/>
      <c r="AR572" s="68"/>
      <c r="AS572" s="68"/>
      <c r="AT572" s="68"/>
      <c r="AU572" s="68"/>
      <c r="AV572" s="68"/>
      <c r="AW572" s="68"/>
    </row>
    <row r="573" spans="1:49" ht="15.75">
      <c r="A573" s="84">
        <v>685</v>
      </c>
      <c r="B573" s="84" t="s">
        <v>2162</v>
      </c>
      <c r="C573" s="90" t="s">
        <v>658</v>
      </c>
      <c r="D573" s="91">
        <v>43922</v>
      </c>
      <c r="E573" s="84" t="s">
        <v>2163</v>
      </c>
      <c r="F573" s="90" t="s">
        <v>58</v>
      </c>
      <c r="G573" s="90" t="s">
        <v>658</v>
      </c>
      <c r="H573" s="89" t="s">
        <v>3948</v>
      </c>
      <c r="I573" s="92" t="s">
        <v>1002</v>
      </c>
      <c r="J573" s="84">
        <v>1</v>
      </c>
      <c r="K573" s="84">
        <v>1</v>
      </c>
      <c r="L573" s="92">
        <v>1.2493679363750501</v>
      </c>
      <c r="M573" s="92">
        <v>1</v>
      </c>
      <c r="N573" s="92">
        <v>1</v>
      </c>
      <c r="O573" s="92">
        <v>1</v>
      </c>
      <c r="P573" s="88">
        <f t="shared" si="8"/>
        <v>1.2493679363750501</v>
      </c>
      <c r="Q573" s="68"/>
      <c r="R573" s="68"/>
      <c r="S573" s="68"/>
      <c r="T573" s="68"/>
      <c r="U573" s="68"/>
      <c r="V573" s="68"/>
      <c r="W573" s="68"/>
      <c r="X573" s="68"/>
      <c r="Y573" s="68"/>
      <c r="Z573" s="68"/>
      <c r="AA573" s="68"/>
      <c r="AB573" s="68"/>
      <c r="AC573" s="68"/>
      <c r="AD573" s="68"/>
      <c r="AE573" s="68"/>
      <c r="AF573" s="68"/>
      <c r="AG573" s="68"/>
      <c r="AH573" s="68"/>
      <c r="AI573" s="68"/>
      <c r="AJ573" s="68"/>
      <c r="AK573" s="68"/>
      <c r="AL573" s="68"/>
      <c r="AM573" s="68"/>
      <c r="AN573" s="68"/>
      <c r="AO573" s="68"/>
      <c r="AP573" s="68"/>
      <c r="AQ573" s="68"/>
      <c r="AR573" s="68"/>
      <c r="AS573" s="68"/>
      <c r="AT573" s="68"/>
      <c r="AU573" s="68"/>
      <c r="AV573" s="68"/>
      <c r="AW573" s="68"/>
    </row>
    <row r="574" spans="1:49" ht="15.75">
      <c r="A574" s="84">
        <v>115</v>
      </c>
      <c r="B574" s="85" t="s">
        <v>2164</v>
      </c>
      <c r="C574" s="85" t="s">
        <v>760</v>
      </c>
      <c r="D574" s="85" t="s">
        <v>1794</v>
      </c>
      <c r="E574" s="85" t="s">
        <v>2165</v>
      </c>
      <c r="F574" s="85" t="s">
        <v>228</v>
      </c>
      <c r="G574" s="85" t="s">
        <v>760</v>
      </c>
      <c r="H574" s="85" t="s">
        <v>1022</v>
      </c>
      <c r="I574" s="87" t="s">
        <v>1002</v>
      </c>
      <c r="J574" s="84" t="s">
        <v>945</v>
      </c>
      <c r="K574" s="84">
        <v>1</v>
      </c>
      <c r="L574" s="87" t="s">
        <v>2166</v>
      </c>
      <c r="M574" s="87" t="s">
        <v>911</v>
      </c>
      <c r="N574" s="87" t="s">
        <v>911</v>
      </c>
      <c r="O574" s="87" t="s">
        <v>911</v>
      </c>
      <c r="P574" s="88">
        <f t="shared" si="8"/>
        <v>1.2519213059857699</v>
      </c>
      <c r="Q574" s="68"/>
      <c r="R574" s="68"/>
      <c r="S574" s="68"/>
      <c r="T574" s="68"/>
      <c r="U574" s="68"/>
      <c r="V574" s="68"/>
      <c r="W574" s="68"/>
      <c r="X574" s="68"/>
      <c r="Y574" s="68"/>
      <c r="Z574" s="68"/>
      <c r="AA574" s="68"/>
      <c r="AB574" s="68"/>
      <c r="AC574" s="68"/>
      <c r="AD574" s="68"/>
      <c r="AE574" s="68"/>
      <c r="AF574" s="68"/>
      <c r="AG574" s="68"/>
      <c r="AH574" s="68"/>
      <c r="AI574" s="68"/>
      <c r="AJ574" s="68"/>
      <c r="AK574" s="68"/>
      <c r="AL574" s="68"/>
      <c r="AM574" s="68"/>
      <c r="AN574" s="68"/>
      <c r="AO574" s="68"/>
      <c r="AP574" s="68"/>
      <c r="AQ574" s="68"/>
      <c r="AR574" s="68"/>
      <c r="AS574" s="68"/>
      <c r="AT574" s="68"/>
      <c r="AU574" s="68"/>
      <c r="AV574" s="68"/>
      <c r="AW574" s="68"/>
    </row>
    <row r="575" spans="1:49" ht="15.75">
      <c r="A575" s="84">
        <v>409</v>
      </c>
      <c r="B575" s="85" t="s">
        <v>2167</v>
      </c>
      <c r="C575" s="85" t="s">
        <v>601</v>
      </c>
      <c r="D575" s="85" t="s">
        <v>2134</v>
      </c>
      <c r="E575" s="85" t="s">
        <v>2168</v>
      </c>
      <c r="F575" s="85" t="s">
        <v>602</v>
      </c>
      <c r="G575" s="85" t="s">
        <v>601</v>
      </c>
      <c r="H575" s="85" t="s">
        <v>1018</v>
      </c>
      <c r="I575" s="87" t="s">
        <v>1002</v>
      </c>
      <c r="J575" s="84" t="s">
        <v>927</v>
      </c>
      <c r="K575" s="84">
        <v>1</v>
      </c>
      <c r="L575" s="87" t="s">
        <v>2169</v>
      </c>
      <c r="M575" s="87" t="s">
        <v>911</v>
      </c>
      <c r="N575" s="87" t="s">
        <v>911</v>
      </c>
      <c r="O575" s="87" t="s">
        <v>911</v>
      </c>
      <c r="P575" s="88">
        <f t="shared" si="8"/>
        <v>1.2524654667224799</v>
      </c>
      <c r="Q575" s="68"/>
      <c r="R575" s="68"/>
      <c r="S575" s="68"/>
      <c r="T575" s="68"/>
      <c r="U575" s="68"/>
      <c r="V575" s="68"/>
      <c r="W575" s="68"/>
      <c r="X575" s="68"/>
      <c r="Y575" s="68"/>
      <c r="Z575" s="68"/>
      <c r="AA575" s="68"/>
      <c r="AB575" s="68"/>
      <c r="AC575" s="68"/>
      <c r="AD575" s="68"/>
      <c r="AE575" s="68"/>
      <c r="AF575" s="68"/>
      <c r="AG575" s="68"/>
      <c r="AH575" s="68"/>
      <c r="AI575" s="68"/>
      <c r="AJ575" s="68"/>
      <c r="AK575" s="68"/>
      <c r="AL575" s="68"/>
      <c r="AM575" s="68"/>
      <c r="AN575" s="68"/>
      <c r="AO575" s="68"/>
      <c r="AP575" s="68"/>
      <c r="AQ575" s="68"/>
      <c r="AR575" s="68"/>
      <c r="AS575" s="68"/>
      <c r="AT575" s="68"/>
      <c r="AU575" s="68"/>
      <c r="AV575" s="68"/>
      <c r="AW575" s="68"/>
    </row>
    <row r="576" spans="1:49" ht="15.75">
      <c r="A576" s="84">
        <v>780</v>
      </c>
      <c r="B576" s="84" t="s">
        <v>2170</v>
      </c>
      <c r="C576" s="90" t="s">
        <v>2171</v>
      </c>
      <c r="D576" s="91">
        <v>43709</v>
      </c>
      <c r="E576" s="84" t="s">
        <v>2172</v>
      </c>
      <c r="F576" s="90" t="s">
        <v>327</v>
      </c>
      <c r="G576" s="90" t="s">
        <v>2171</v>
      </c>
      <c r="H576" s="90" t="s">
        <v>1018</v>
      </c>
      <c r="I576" s="92" t="s">
        <v>1002</v>
      </c>
      <c r="J576" s="84">
        <v>1</v>
      </c>
      <c r="K576" s="84">
        <v>1</v>
      </c>
      <c r="L576" s="92">
        <v>1.25590623691921</v>
      </c>
      <c r="M576" s="92">
        <v>1</v>
      </c>
      <c r="N576" s="92">
        <v>1</v>
      </c>
      <c r="O576" s="92">
        <v>1</v>
      </c>
      <c r="P576" s="88">
        <f t="shared" si="8"/>
        <v>1.25590623691921</v>
      </c>
      <c r="Q576" s="68"/>
      <c r="R576" s="68"/>
      <c r="S576" s="68"/>
      <c r="T576" s="68"/>
      <c r="U576" s="68"/>
      <c r="V576" s="68"/>
      <c r="W576" s="68"/>
      <c r="X576" s="68"/>
      <c r="Y576" s="68"/>
      <c r="Z576" s="68"/>
      <c r="AA576" s="68"/>
      <c r="AB576" s="68"/>
      <c r="AC576" s="68"/>
      <c r="AD576" s="68"/>
      <c r="AE576" s="68"/>
      <c r="AF576" s="68"/>
      <c r="AG576" s="68"/>
      <c r="AH576" s="68"/>
      <c r="AI576" s="68"/>
      <c r="AJ576" s="68"/>
      <c r="AK576" s="68"/>
      <c r="AL576" s="68"/>
      <c r="AM576" s="68"/>
      <c r="AN576" s="68"/>
      <c r="AO576" s="68"/>
      <c r="AP576" s="68"/>
      <c r="AQ576" s="68"/>
      <c r="AR576" s="68"/>
      <c r="AS576" s="68"/>
      <c r="AT576" s="68"/>
      <c r="AU576" s="68"/>
      <c r="AV576" s="68"/>
      <c r="AW576" s="68"/>
    </row>
    <row r="577" spans="1:49" ht="15.75">
      <c r="A577" s="84">
        <v>825</v>
      </c>
      <c r="B577" s="84" t="s">
        <v>2173</v>
      </c>
      <c r="C577" s="90" t="s">
        <v>1356</v>
      </c>
      <c r="D577" s="91">
        <v>43616</v>
      </c>
      <c r="E577" s="84" t="s">
        <v>2174</v>
      </c>
      <c r="F577" s="90" t="s">
        <v>6</v>
      </c>
      <c r="G577" s="90" t="s">
        <v>1356</v>
      </c>
      <c r="H577" s="89" t="s">
        <v>3948</v>
      </c>
      <c r="I577" s="92" t="s">
        <v>1002</v>
      </c>
      <c r="J577" s="84">
        <v>1</v>
      </c>
      <c r="K577" s="84">
        <v>1</v>
      </c>
      <c r="L577" s="92">
        <v>1.2614650481373</v>
      </c>
      <c r="M577" s="92">
        <v>1</v>
      </c>
      <c r="N577" s="92">
        <v>1</v>
      </c>
      <c r="O577" s="92">
        <v>1</v>
      </c>
      <c r="P577" s="88">
        <f t="shared" si="8"/>
        <v>1.2614650481373</v>
      </c>
      <c r="Q577" s="67"/>
      <c r="R577" s="68"/>
      <c r="S577" s="68"/>
      <c r="T577" s="68"/>
      <c r="U577" s="68"/>
      <c r="V577" s="68"/>
      <c r="W577" s="68"/>
      <c r="X577" s="68"/>
      <c r="Y577" s="68"/>
      <c r="Z577" s="68"/>
      <c r="AA577" s="68"/>
      <c r="AB577" s="68"/>
      <c r="AC577" s="68"/>
      <c r="AD577" s="68"/>
      <c r="AE577" s="68"/>
      <c r="AF577" s="68"/>
      <c r="AG577" s="68"/>
      <c r="AH577" s="68"/>
      <c r="AI577" s="68"/>
      <c r="AJ577" s="68"/>
      <c r="AK577" s="68"/>
      <c r="AL577" s="68"/>
      <c r="AM577" s="68"/>
      <c r="AN577" s="68"/>
      <c r="AO577" s="68"/>
      <c r="AP577" s="68"/>
      <c r="AQ577" s="68"/>
      <c r="AR577" s="68"/>
      <c r="AS577" s="68"/>
      <c r="AT577" s="68"/>
      <c r="AU577" s="68"/>
      <c r="AV577" s="68"/>
      <c r="AW577" s="68"/>
    </row>
    <row r="578" spans="1:49" ht="15.75">
      <c r="A578" s="84">
        <v>21</v>
      </c>
      <c r="B578" s="85" t="s">
        <v>239</v>
      </c>
      <c r="C578" s="85" t="s">
        <v>234</v>
      </c>
      <c r="D578" s="85" t="s">
        <v>1429</v>
      </c>
      <c r="E578" s="85" t="s">
        <v>2175</v>
      </c>
      <c r="F578" s="85" t="s">
        <v>228</v>
      </c>
      <c r="G578" s="85" t="s">
        <v>234</v>
      </c>
      <c r="H578" s="85" t="s">
        <v>1018</v>
      </c>
      <c r="I578" s="87" t="s">
        <v>1002</v>
      </c>
      <c r="J578" s="84" t="s">
        <v>945</v>
      </c>
      <c r="K578" s="84">
        <v>1</v>
      </c>
      <c r="L578" s="87" t="s">
        <v>2176</v>
      </c>
      <c r="M578" s="87" t="s">
        <v>911</v>
      </c>
      <c r="N578" s="87" t="s">
        <v>911</v>
      </c>
      <c r="O578" s="87" t="s">
        <v>911</v>
      </c>
      <c r="P578" s="88">
        <f t="shared" ref="P578:P641" si="9">L578*M578*N578*O578</f>
        <v>1.26607785684387</v>
      </c>
      <c r="Q578" s="71"/>
      <c r="R578" s="68"/>
      <c r="S578" s="68"/>
      <c r="T578" s="68"/>
      <c r="U578" s="68"/>
      <c r="V578" s="68"/>
      <c r="W578" s="68"/>
      <c r="X578" s="68"/>
      <c r="Y578" s="68"/>
      <c r="Z578" s="68"/>
      <c r="AA578" s="68"/>
      <c r="AB578" s="68"/>
      <c r="AC578" s="68"/>
      <c r="AD578" s="68"/>
      <c r="AE578" s="68"/>
      <c r="AF578" s="68"/>
      <c r="AG578" s="68"/>
      <c r="AH578" s="68"/>
      <c r="AI578" s="68"/>
      <c r="AJ578" s="68"/>
      <c r="AK578" s="68"/>
      <c r="AL578" s="68"/>
      <c r="AM578" s="68"/>
      <c r="AN578" s="68"/>
      <c r="AO578" s="68"/>
      <c r="AP578" s="68"/>
      <c r="AQ578" s="68"/>
      <c r="AR578" s="68"/>
      <c r="AS578" s="68"/>
      <c r="AT578" s="68"/>
      <c r="AU578" s="68"/>
      <c r="AV578" s="68"/>
      <c r="AW578" s="68"/>
    </row>
    <row r="579" spans="1:49" ht="15.75">
      <c r="A579" s="84">
        <v>43</v>
      </c>
      <c r="B579" s="85" t="s">
        <v>498</v>
      </c>
      <c r="C579" s="85" t="s">
        <v>493</v>
      </c>
      <c r="D579" s="85" t="s">
        <v>2037</v>
      </c>
      <c r="E579" s="85" t="s">
        <v>2177</v>
      </c>
      <c r="F579" s="85" t="s">
        <v>66</v>
      </c>
      <c r="G579" s="85" t="s">
        <v>493</v>
      </c>
      <c r="H579" s="85" t="s">
        <v>1022</v>
      </c>
      <c r="I579" s="87" t="s">
        <v>1002</v>
      </c>
      <c r="J579" s="84" t="s">
        <v>1617</v>
      </c>
      <c r="K579" s="84">
        <v>1</v>
      </c>
      <c r="L579" s="87" t="s">
        <v>2178</v>
      </c>
      <c r="M579" s="87" t="s">
        <v>928</v>
      </c>
      <c r="N579" s="87" t="s">
        <v>911</v>
      </c>
      <c r="O579" s="87" t="s">
        <v>911</v>
      </c>
      <c r="P579" s="88">
        <f t="shared" si="9"/>
        <v>1.26618424429048</v>
      </c>
      <c r="Q579" s="67"/>
      <c r="R579" s="68"/>
      <c r="S579" s="68"/>
      <c r="T579" s="68"/>
      <c r="U579" s="68"/>
      <c r="V579" s="68"/>
      <c r="W579" s="68"/>
      <c r="X579" s="68"/>
      <c r="Y579" s="68"/>
      <c r="Z579" s="68"/>
      <c r="AA579" s="68"/>
      <c r="AB579" s="68"/>
      <c r="AC579" s="68"/>
      <c r="AD579" s="68"/>
      <c r="AE579" s="68"/>
      <c r="AF579" s="68"/>
      <c r="AG579" s="68"/>
      <c r="AH579" s="68"/>
      <c r="AI579" s="68"/>
      <c r="AJ579" s="68"/>
      <c r="AK579" s="68"/>
      <c r="AL579" s="68"/>
      <c r="AM579" s="68"/>
      <c r="AN579" s="68"/>
      <c r="AO579" s="68"/>
      <c r="AP579" s="68"/>
      <c r="AQ579" s="68"/>
      <c r="AR579" s="68"/>
      <c r="AS579" s="68"/>
      <c r="AT579" s="68"/>
      <c r="AU579" s="68"/>
      <c r="AV579" s="68"/>
      <c r="AW579" s="68"/>
    </row>
    <row r="580" spans="1:49" ht="15.75">
      <c r="A580" s="84">
        <v>458</v>
      </c>
      <c r="B580" s="85" t="s">
        <v>2179</v>
      </c>
      <c r="C580" s="85" t="s">
        <v>597</v>
      </c>
      <c r="D580" s="85" t="s">
        <v>2180</v>
      </c>
      <c r="E580" s="85" t="s">
        <v>1837</v>
      </c>
      <c r="F580" s="85" t="s">
        <v>58</v>
      </c>
      <c r="G580" s="85" t="s">
        <v>597</v>
      </c>
      <c r="H580" s="85" t="s">
        <v>1022</v>
      </c>
      <c r="I580" s="87" t="s">
        <v>1002</v>
      </c>
      <c r="J580" s="84" t="s">
        <v>909</v>
      </c>
      <c r="K580" s="84">
        <v>1</v>
      </c>
      <c r="L580" s="87" t="s">
        <v>2181</v>
      </c>
      <c r="M580" s="87" t="s">
        <v>911</v>
      </c>
      <c r="N580" s="87" t="s">
        <v>911</v>
      </c>
      <c r="O580" s="87" t="s">
        <v>911</v>
      </c>
      <c r="P580" s="88">
        <f t="shared" si="9"/>
        <v>1.2675763917957299</v>
      </c>
      <c r="Q580" s="67"/>
      <c r="R580" s="68"/>
      <c r="S580" s="68"/>
      <c r="T580" s="68"/>
      <c r="U580" s="68"/>
      <c r="V580" s="68"/>
      <c r="W580" s="68"/>
      <c r="X580" s="68"/>
      <c r="Y580" s="68"/>
      <c r="Z580" s="68"/>
      <c r="AA580" s="68"/>
      <c r="AB580" s="68"/>
      <c r="AC580" s="68"/>
      <c r="AD580" s="68"/>
      <c r="AE580" s="68"/>
      <c r="AF580" s="68"/>
      <c r="AG580" s="68"/>
      <c r="AH580" s="68"/>
      <c r="AI580" s="68"/>
      <c r="AJ580" s="68"/>
      <c r="AK580" s="68"/>
      <c r="AL580" s="68"/>
      <c r="AM580" s="68"/>
      <c r="AN580" s="68"/>
      <c r="AO580" s="68"/>
      <c r="AP580" s="68"/>
      <c r="AQ580" s="68"/>
      <c r="AR580" s="68"/>
      <c r="AS580" s="68"/>
      <c r="AT580" s="68"/>
      <c r="AU580" s="68"/>
      <c r="AV580" s="68"/>
      <c r="AW580" s="68"/>
    </row>
    <row r="581" spans="1:49" ht="15.75">
      <c r="A581" s="84">
        <v>605</v>
      </c>
      <c r="B581" s="84" t="s">
        <v>2182</v>
      </c>
      <c r="C581" s="90" t="s">
        <v>2126</v>
      </c>
      <c r="D581" s="91">
        <v>44097</v>
      </c>
      <c r="E581" s="84" t="s">
        <v>1893</v>
      </c>
      <c r="F581" s="90" t="s">
        <v>670</v>
      </c>
      <c r="G581" s="90" t="s">
        <v>2126</v>
      </c>
      <c r="H581" s="90" t="s">
        <v>1018</v>
      </c>
      <c r="I581" s="92" t="s">
        <v>1002</v>
      </c>
      <c r="J581" s="84" t="s">
        <v>927</v>
      </c>
      <c r="K581" s="84">
        <v>1</v>
      </c>
      <c r="L581" s="92">
        <v>1.27280033486815</v>
      </c>
      <c r="M581" s="92">
        <v>1</v>
      </c>
      <c r="N581" s="92">
        <v>1</v>
      </c>
      <c r="O581" s="92">
        <v>1</v>
      </c>
      <c r="P581" s="88">
        <f t="shared" si="9"/>
        <v>1.27280033486815</v>
      </c>
      <c r="Q581" s="67"/>
      <c r="R581" s="68"/>
      <c r="S581" s="68"/>
      <c r="T581" s="68"/>
      <c r="U581" s="68"/>
      <c r="V581" s="68"/>
      <c r="W581" s="68"/>
      <c r="X581" s="68"/>
      <c r="Y581" s="68"/>
      <c r="Z581" s="68"/>
      <c r="AA581" s="68"/>
      <c r="AB581" s="68"/>
      <c r="AC581" s="68"/>
      <c r="AD581" s="68"/>
      <c r="AE581" s="68"/>
      <c r="AF581" s="68"/>
      <c r="AG581" s="68"/>
      <c r="AH581" s="68"/>
      <c r="AI581" s="68"/>
      <c r="AJ581" s="68"/>
      <c r="AK581" s="68"/>
      <c r="AL581" s="68"/>
      <c r="AM581" s="68"/>
      <c r="AN581" s="68"/>
      <c r="AO581" s="68"/>
      <c r="AP581" s="68"/>
      <c r="AQ581" s="68"/>
      <c r="AR581" s="68"/>
      <c r="AS581" s="68"/>
      <c r="AT581" s="68"/>
      <c r="AU581" s="68"/>
      <c r="AV581" s="68"/>
      <c r="AW581" s="68"/>
    </row>
    <row r="582" spans="1:49" ht="15.75">
      <c r="A582" s="84">
        <v>636</v>
      </c>
      <c r="B582" s="84" t="s">
        <v>2183</v>
      </c>
      <c r="C582" s="90" t="s">
        <v>695</v>
      </c>
      <c r="D582" s="91">
        <v>44044</v>
      </c>
      <c r="E582" s="84" t="s">
        <v>2184</v>
      </c>
      <c r="F582" s="90" t="s">
        <v>6</v>
      </c>
      <c r="G582" s="90" t="s">
        <v>695</v>
      </c>
      <c r="H582" s="89" t="s">
        <v>3948</v>
      </c>
      <c r="I582" s="92" t="s">
        <v>1002</v>
      </c>
      <c r="J582" s="84">
        <v>1</v>
      </c>
      <c r="K582" s="84">
        <v>1</v>
      </c>
      <c r="L582" s="92">
        <v>1.274859773964</v>
      </c>
      <c r="M582" s="92">
        <v>1</v>
      </c>
      <c r="N582" s="92">
        <v>1</v>
      </c>
      <c r="O582" s="92">
        <v>1</v>
      </c>
      <c r="P582" s="88">
        <f t="shared" si="9"/>
        <v>1.274859773964</v>
      </c>
      <c r="Q582" s="68"/>
      <c r="R582" s="68"/>
      <c r="S582" s="68"/>
      <c r="T582" s="68"/>
      <c r="U582" s="68"/>
      <c r="V582" s="68"/>
      <c r="W582" s="68"/>
      <c r="X582" s="68"/>
      <c r="Y582" s="68"/>
      <c r="Z582" s="68"/>
      <c r="AA582" s="68"/>
      <c r="AB582" s="68"/>
      <c r="AC582" s="68"/>
      <c r="AD582" s="68"/>
      <c r="AE582" s="68"/>
      <c r="AF582" s="68"/>
      <c r="AG582" s="68"/>
      <c r="AH582" s="68"/>
      <c r="AI582" s="68"/>
      <c r="AJ582" s="68"/>
      <c r="AK582" s="68"/>
      <c r="AL582" s="68"/>
      <c r="AM582" s="68"/>
      <c r="AN582" s="68"/>
      <c r="AO582" s="68"/>
      <c r="AP582" s="68"/>
      <c r="AQ582" s="68"/>
      <c r="AR582" s="68"/>
      <c r="AS582" s="68"/>
      <c r="AT582" s="68"/>
      <c r="AU582" s="68"/>
      <c r="AV582" s="68"/>
      <c r="AW582" s="68"/>
    </row>
    <row r="583" spans="1:49" ht="15.75">
      <c r="A583" s="84">
        <v>50</v>
      </c>
      <c r="B583" s="85" t="s">
        <v>71</v>
      </c>
      <c r="C583" s="85" t="s">
        <v>70</v>
      </c>
      <c r="D583" s="85" t="s">
        <v>2185</v>
      </c>
      <c r="E583" s="85" t="s">
        <v>2186</v>
      </c>
      <c r="F583" s="85" t="s">
        <v>26</v>
      </c>
      <c r="G583" s="85" t="s">
        <v>70</v>
      </c>
      <c r="H583" s="85" t="s">
        <v>1022</v>
      </c>
      <c r="I583" s="87" t="s">
        <v>1002</v>
      </c>
      <c r="J583" s="84">
        <v>1</v>
      </c>
      <c r="K583" s="84">
        <v>1</v>
      </c>
      <c r="L583" s="87" t="s">
        <v>2187</v>
      </c>
      <c r="M583" s="87" t="s">
        <v>911</v>
      </c>
      <c r="N583" s="87" t="s">
        <v>911</v>
      </c>
      <c r="O583" s="87" t="s">
        <v>911</v>
      </c>
      <c r="P583" s="88">
        <f t="shared" si="9"/>
        <v>1.27646714106321</v>
      </c>
      <c r="Q583" s="67"/>
      <c r="R583" s="68"/>
      <c r="S583" s="68"/>
      <c r="T583" s="68"/>
      <c r="U583" s="68"/>
      <c r="V583" s="68"/>
      <c r="W583" s="68"/>
      <c r="X583" s="68"/>
      <c r="Y583" s="68"/>
      <c r="Z583" s="68"/>
      <c r="AA583" s="68"/>
      <c r="AB583" s="68"/>
      <c r="AC583" s="68"/>
      <c r="AD583" s="68"/>
      <c r="AE583" s="68"/>
      <c r="AF583" s="68"/>
      <c r="AG583" s="68"/>
      <c r="AH583" s="68"/>
      <c r="AI583" s="68"/>
      <c r="AJ583" s="68"/>
      <c r="AK583" s="68"/>
      <c r="AL583" s="68"/>
      <c r="AM583" s="68"/>
      <c r="AN583" s="68"/>
      <c r="AO583" s="68"/>
      <c r="AP583" s="68"/>
      <c r="AQ583" s="68"/>
      <c r="AR583" s="68"/>
      <c r="AS583" s="68"/>
      <c r="AT583" s="68"/>
      <c r="AU583" s="68"/>
      <c r="AV583" s="68"/>
      <c r="AW583" s="68"/>
    </row>
    <row r="584" spans="1:49" ht="15.75">
      <c r="A584" s="84">
        <v>717</v>
      </c>
      <c r="B584" s="84" t="s">
        <v>303</v>
      </c>
      <c r="C584" s="90" t="s">
        <v>300</v>
      </c>
      <c r="D584" s="91">
        <v>43839</v>
      </c>
      <c r="E584" s="84" t="s">
        <v>2188</v>
      </c>
      <c r="F584" s="90" t="s">
        <v>46</v>
      </c>
      <c r="G584" s="90" t="s">
        <v>300</v>
      </c>
      <c r="H584" s="89" t="s">
        <v>3948</v>
      </c>
      <c r="I584" s="92" t="s">
        <v>1002</v>
      </c>
      <c r="J584" s="84" t="s">
        <v>918</v>
      </c>
      <c r="K584" s="84">
        <v>1</v>
      </c>
      <c r="L584" s="92">
        <v>1.27845123482629</v>
      </c>
      <c r="M584" s="92">
        <v>1</v>
      </c>
      <c r="N584" s="92">
        <v>1</v>
      </c>
      <c r="O584" s="92">
        <v>1</v>
      </c>
      <c r="P584" s="88">
        <f t="shared" si="9"/>
        <v>1.27845123482629</v>
      </c>
      <c r="Q584" s="67"/>
      <c r="R584" s="68"/>
      <c r="S584" s="68"/>
      <c r="T584" s="68"/>
      <c r="U584" s="68"/>
      <c r="V584" s="68"/>
      <c r="W584" s="68"/>
      <c r="X584" s="68"/>
      <c r="Y584" s="68"/>
      <c r="Z584" s="68"/>
      <c r="AA584" s="68"/>
      <c r="AB584" s="68"/>
      <c r="AC584" s="68"/>
      <c r="AD584" s="68"/>
      <c r="AE584" s="68"/>
      <c r="AF584" s="68"/>
      <c r="AG584" s="68"/>
      <c r="AH584" s="68"/>
      <c r="AI584" s="68"/>
      <c r="AJ584" s="68"/>
      <c r="AK584" s="68"/>
      <c r="AL584" s="68"/>
      <c r="AM584" s="68"/>
      <c r="AN584" s="68"/>
      <c r="AO584" s="68"/>
      <c r="AP584" s="68"/>
      <c r="AQ584" s="68"/>
      <c r="AR584" s="68"/>
      <c r="AS584" s="68"/>
      <c r="AT584" s="68"/>
      <c r="AU584" s="68"/>
      <c r="AV584" s="68"/>
      <c r="AW584" s="68"/>
    </row>
    <row r="585" spans="1:49" ht="15.75">
      <c r="A585" s="84">
        <v>852</v>
      </c>
      <c r="B585" s="84" t="s">
        <v>2189</v>
      </c>
      <c r="C585" s="90" t="s">
        <v>2190</v>
      </c>
      <c r="D585" s="91">
        <v>43541</v>
      </c>
      <c r="E585" s="84" t="s">
        <v>2191</v>
      </c>
      <c r="F585" s="90" t="s">
        <v>58</v>
      </c>
      <c r="G585" s="90" t="s">
        <v>2190</v>
      </c>
      <c r="H585" s="89" t="s">
        <v>3948</v>
      </c>
      <c r="I585" s="92" t="s">
        <v>1002</v>
      </c>
      <c r="J585" s="84">
        <v>1</v>
      </c>
      <c r="K585" s="84">
        <v>1</v>
      </c>
      <c r="L585" s="92">
        <v>1.28142318961909</v>
      </c>
      <c r="M585" s="92">
        <v>1</v>
      </c>
      <c r="N585" s="92">
        <v>1</v>
      </c>
      <c r="O585" s="92">
        <v>1</v>
      </c>
      <c r="P585" s="88">
        <f t="shared" si="9"/>
        <v>1.28142318961909</v>
      </c>
      <c r="Q585" s="68"/>
      <c r="R585" s="68"/>
      <c r="S585" s="68"/>
      <c r="T585" s="68"/>
      <c r="U585" s="68"/>
      <c r="V585" s="68"/>
      <c r="W585" s="68"/>
      <c r="X585" s="68"/>
      <c r="Y585" s="68"/>
      <c r="Z585" s="68"/>
      <c r="AA585" s="68"/>
      <c r="AB585" s="68"/>
      <c r="AC585" s="68"/>
      <c r="AD585" s="68"/>
      <c r="AE585" s="68"/>
      <c r="AF585" s="68"/>
      <c r="AG585" s="68"/>
      <c r="AH585" s="68"/>
      <c r="AI585" s="68"/>
      <c r="AJ585" s="68"/>
      <c r="AK585" s="68"/>
      <c r="AL585" s="68"/>
      <c r="AM585" s="68"/>
      <c r="AN585" s="68"/>
      <c r="AO585" s="68"/>
      <c r="AP585" s="68"/>
      <c r="AQ585" s="68"/>
      <c r="AR585" s="68"/>
      <c r="AS585" s="68"/>
      <c r="AT585" s="68"/>
      <c r="AU585" s="68"/>
      <c r="AV585" s="68"/>
      <c r="AW585" s="68"/>
    </row>
    <row r="586" spans="1:49" ht="15.75">
      <c r="A586" s="84">
        <v>703</v>
      </c>
      <c r="B586" s="84" t="s">
        <v>2192</v>
      </c>
      <c r="C586" s="90" t="s">
        <v>1277</v>
      </c>
      <c r="D586" s="91">
        <v>43862</v>
      </c>
      <c r="E586" s="84" t="s">
        <v>2193</v>
      </c>
      <c r="F586" s="90" t="s">
        <v>58</v>
      </c>
      <c r="G586" s="90" t="s">
        <v>1277</v>
      </c>
      <c r="H586" s="89" t="s">
        <v>3948</v>
      </c>
      <c r="I586" s="92" t="s">
        <v>1002</v>
      </c>
      <c r="J586" s="84" t="s">
        <v>909</v>
      </c>
      <c r="K586" s="84">
        <v>1</v>
      </c>
      <c r="L586" s="92">
        <v>1.2860276266220201</v>
      </c>
      <c r="M586" s="92">
        <v>1</v>
      </c>
      <c r="N586" s="92">
        <v>1</v>
      </c>
      <c r="O586" s="92">
        <v>1</v>
      </c>
      <c r="P586" s="88">
        <f t="shared" si="9"/>
        <v>1.2860276266220201</v>
      </c>
      <c r="Q586" s="67"/>
      <c r="R586" s="68"/>
      <c r="S586" s="68"/>
      <c r="T586" s="68"/>
      <c r="U586" s="68"/>
      <c r="V586" s="68"/>
      <c r="W586" s="68"/>
      <c r="X586" s="68"/>
      <c r="Y586" s="68"/>
      <c r="Z586" s="68"/>
      <c r="AA586" s="68"/>
      <c r="AB586" s="68"/>
      <c r="AC586" s="68"/>
      <c r="AD586" s="68"/>
      <c r="AE586" s="68"/>
      <c r="AF586" s="68"/>
      <c r="AG586" s="68"/>
      <c r="AH586" s="68"/>
      <c r="AI586" s="68"/>
      <c r="AJ586" s="68"/>
      <c r="AK586" s="68"/>
      <c r="AL586" s="68"/>
      <c r="AM586" s="68"/>
      <c r="AN586" s="68"/>
      <c r="AO586" s="68"/>
      <c r="AP586" s="68"/>
      <c r="AQ586" s="68"/>
      <c r="AR586" s="68"/>
      <c r="AS586" s="68"/>
      <c r="AT586" s="68"/>
      <c r="AU586" s="68"/>
      <c r="AV586" s="68"/>
      <c r="AW586" s="68"/>
    </row>
    <row r="587" spans="1:49" ht="15.75">
      <c r="A587" s="84">
        <v>336</v>
      </c>
      <c r="B587" s="85" t="s">
        <v>137</v>
      </c>
      <c r="C587" s="85" t="s">
        <v>128</v>
      </c>
      <c r="D587" s="85" t="s">
        <v>2194</v>
      </c>
      <c r="E587" s="85" t="s">
        <v>2195</v>
      </c>
      <c r="F587" s="85" t="s">
        <v>133</v>
      </c>
      <c r="G587" s="85" t="s">
        <v>128</v>
      </c>
      <c r="H587" s="85" t="s">
        <v>1022</v>
      </c>
      <c r="I587" s="87" t="s">
        <v>1002</v>
      </c>
      <c r="J587" s="84" t="s">
        <v>918</v>
      </c>
      <c r="K587" s="84">
        <v>1</v>
      </c>
      <c r="L587" s="87" t="s">
        <v>2196</v>
      </c>
      <c r="M587" s="87" t="s">
        <v>911</v>
      </c>
      <c r="N587" s="87" t="s">
        <v>911</v>
      </c>
      <c r="O587" s="87" t="s">
        <v>911</v>
      </c>
      <c r="P587" s="88">
        <f t="shared" si="9"/>
        <v>1.2983675177898699</v>
      </c>
      <c r="Q587" s="67"/>
      <c r="R587" s="68"/>
      <c r="S587" s="68"/>
      <c r="T587" s="68"/>
      <c r="U587" s="68"/>
      <c r="V587" s="68"/>
      <c r="W587" s="68"/>
      <c r="X587" s="68"/>
      <c r="Y587" s="68"/>
      <c r="Z587" s="68"/>
      <c r="AA587" s="68"/>
      <c r="AB587" s="68"/>
      <c r="AC587" s="68"/>
      <c r="AD587" s="68"/>
      <c r="AE587" s="68"/>
      <c r="AF587" s="68"/>
      <c r="AG587" s="68"/>
      <c r="AH587" s="68"/>
      <c r="AI587" s="68"/>
      <c r="AJ587" s="68"/>
      <c r="AK587" s="68"/>
      <c r="AL587" s="68"/>
      <c r="AM587" s="68"/>
      <c r="AN587" s="68"/>
      <c r="AO587" s="68"/>
      <c r="AP587" s="68"/>
      <c r="AQ587" s="68"/>
      <c r="AR587" s="68"/>
      <c r="AS587" s="68"/>
      <c r="AT587" s="68"/>
      <c r="AU587" s="68"/>
      <c r="AV587" s="68"/>
      <c r="AW587" s="68"/>
    </row>
    <row r="588" spans="1:49" ht="15.75">
      <c r="A588" s="84">
        <v>827</v>
      </c>
      <c r="B588" s="84" t="s">
        <v>2197</v>
      </c>
      <c r="C588" s="90" t="s">
        <v>1356</v>
      </c>
      <c r="D588" s="91">
        <v>43613</v>
      </c>
      <c r="E588" s="84" t="s">
        <v>2174</v>
      </c>
      <c r="F588" s="90" t="s">
        <v>6</v>
      </c>
      <c r="G588" s="90" t="s">
        <v>1356</v>
      </c>
      <c r="H588" s="89" t="s">
        <v>3948</v>
      </c>
      <c r="I588" s="92" t="s">
        <v>1002</v>
      </c>
      <c r="J588" s="84">
        <v>1</v>
      </c>
      <c r="K588" s="84">
        <v>1</v>
      </c>
      <c r="L588" s="92">
        <v>1.3014650481373</v>
      </c>
      <c r="M588" s="92">
        <v>1</v>
      </c>
      <c r="N588" s="92">
        <v>1</v>
      </c>
      <c r="O588" s="92">
        <v>1</v>
      </c>
      <c r="P588" s="88">
        <f t="shared" si="9"/>
        <v>1.3014650481373</v>
      </c>
      <c r="Q588" s="67"/>
      <c r="R588" s="68"/>
      <c r="S588" s="68"/>
      <c r="T588" s="68"/>
      <c r="U588" s="68"/>
      <c r="V588" s="68"/>
      <c r="W588" s="68"/>
      <c r="X588" s="68"/>
      <c r="Y588" s="68"/>
      <c r="Z588" s="68"/>
      <c r="AA588" s="68"/>
      <c r="AB588" s="68"/>
      <c r="AC588" s="68"/>
      <c r="AD588" s="68"/>
      <c r="AE588" s="68"/>
      <c r="AF588" s="68"/>
      <c r="AG588" s="68"/>
      <c r="AH588" s="68"/>
      <c r="AI588" s="68"/>
      <c r="AJ588" s="68"/>
      <c r="AK588" s="68"/>
      <c r="AL588" s="68"/>
      <c r="AM588" s="68"/>
      <c r="AN588" s="68"/>
      <c r="AO588" s="68"/>
      <c r="AP588" s="68"/>
      <c r="AQ588" s="68"/>
      <c r="AR588" s="68"/>
      <c r="AS588" s="68"/>
      <c r="AT588" s="68"/>
      <c r="AU588" s="68"/>
      <c r="AV588" s="68"/>
      <c r="AW588" s="68"/>
    </row>
    <row r="589" spans="1:49" ht="15.75">
      <c r="A589" s="84">
        <v>78</v>
      </c>
      <c r="B589" s="85" t="s">
        <v>2198</v>
      </c>
      <c r="C589" s="85" t="s">
        <v>2118</v>
      </c>
      <c r="D589" s="85" t="s">
        <v>1872</v>
      </c>
      <c r="E589" s="85" t="s">
        <v>2199</v>
      </c>
      <c r="F589" s="85" t="s">
        <v>26</v>
      </c>
      <c r="G589" s="85" t="s">
        <v>2118</v>
      </c>
      <c r="H589" s="85" t="s">
        <v>1018</v>
      </c>
      <c r="I589" s="87" t="s">
        <v>1002</v>
      </c>
      <c r="J589" s="84">
        <v>1</v>
      </c>
      <c r="K589" s="84">
        <v>1</v>
      </c>
      <c r="L589" s="87" t="s">
        <v>2200</v>
      </c>
      <c r="M589" s="87" t="s">
        <v>911</v>
      </c>
      <c r="N589" s="87" t="s">
        <v>911</v>
      </c>
      <c r="O589" s="87" t="s">
        <v>911</v>
      </c>
      <c r="P589" s="88">
        <f t="shared" si="9"/>
        <v>1.30827961490163</v>
      </c>
      <c r="Q589" s="67"/>
      <c r="R589" s="68"/>
      <c r="S589" s="68"/>
      <c r="T589" s="68"/>
      <c r="U589" s="68"/>
      <c r="V589" s="68"/>
      <c r="W589" s="68"/>
      <c r="X589" s="68"/>
      <c r="Y589" s="68"/>
      <c r="Z589" s="68"/>
      <c r="AA589" s="68"/>
      <c r="AB589" s="68"/>
      <c r="AC589" s="68"/>
      <c r="AD589" s="68"/>
      <c r="AE589" s="68"/>
      <c r="AF589" s="68"/>
      <c r="AG589" s="68"/>
      <c r="AH589" s="68"/>
      <c r="AI589" s="68"/>
      <c r="AJ589" s="68"/>
      <c r="AK589" s="68"/>
      <c r="AL589" s="68"/>
      <c r="AM589" s="68"/>
      <c r="AN589" s="68"/>
      <c r="AO589" s="68"/>
      <c r="AP589" s="68"/>
      <c r="AQ589" s="68"/>
      <c r="AR589" s="68"/>
      <c r="AS589" s="68"/>
      <c r="AT589" s="68"/>
      <c r="AU589" s="68"/>
      <c r="AV589" s="68"/>
      <c r="AW589" s="68"/>
    </row>
    <row r="590" spans="1:49" ht="15.75">
      <c r="A590" s="84">
        <v>797</v>
      </c>
      <c r="B590" s="84" t="s">
        <v>2201</v>
      </c>
      <c r="C590" s="90" t="s">
        <v>1411</v>
      </c>
      <c r="D590" s="91">
        <v>43664</v>
      </c>
      <c r="E590" s="84" t="s">
        <v>2168</v>
      </c>
      <c r="F590" s="90" t="s">
        <v>602</v>
      </c>
      <c r="G590" s="90" t="s">
        <v>1411</v>
      </c>
      <c r="H590" s="89" t="s">
        <v>3948</v>
      </c>
      <c r="I590" s="92" t="s">
        <v>1002</v>
      </c>
      <c r="J590" s="84">
        <v>1</v>
      </c>
      <c r="K590" s="84">
        <v>1</v>
      </c>
      <c r="L590" s="92">
        <v>1.31246546672248</v>
      </c>
      <c r="M590" s="92">
        <v>1</v>
      </c>
      <c r="N590" s="92">
        <v>1</v>
      </c>
      <c r="O590" s="92">
        <v>1</v>
      </c>
      <c r="P590" s="88">
        <f t="shared" si="9"/>
        <v>1.31246546672248</v>
      </c>
      <c r="Q590" s="68"/>
      <c r="R590" s="68"/>
      <c r="S590" s="68"/>
      <c r="T590" s="68"/>
      <c r="U590" s="68"/>
      <c r="V590" s="68"/>
      <c r="W590" s="68"/>
      <c r="X590" s="68"/>
      <c r="Y590" s="68"/>
      <c r="Z590" s="68"/>
      <c r="AA590" s="68"/>
      <c r="AB590" s="68"/>
      <c r="AC590" s="68"/>
      <c r="AD590" s="68"/>
      <c r="AE590" s="68"/>
      <c r="AF590" s="68"/>
      <c r="AG590" s="68"/>
      <c r="AH590" s="68"/>
      <c r="AI590" s="68"/>
      <c r="AJ590" s="68"/>
      <c r="AK590" s="68"/>
      <c r="AL590" s="68"/>
      <c r="AM590" s="68"/>
      <c r="AN590" s="68"/>
      <c r="AO590" s="68"/>
      <c r="AP590" s="68"/>
      <c r="AQ590" s="68"/>
      <c r="AR590" s="68"/>
      <c r="AS590" s="68"/>
      <c r="AT590" s="68"/>
      <c r="AU590" s="68"/>
      <c r="AV590" s="68"/>
      <c r="AW590" s="68"/>
    </row>
    <row r="591" spans="1:49" ht="15.75">
      <c r="A591" s="84">
        <v>315</v>
      </c>
      <c r="B591" s="85" t="s">
        <v>491</v>
      </c>
      <c r="C591" s="85" t="s">
        <v>487</v>
      </c>
      <c r="D591" s="85" t="s">
        <v>904</v>
      </c>
      <c r="E591" s="85" t="s">
        <v>2188</v>
      </c>
      <c r="F591" s="85" t="s">
        <v>26</v>
      </c>
      <c r="G591" s="85" t="s">
        <v>487</v>
      </c>
      <c r="H591" s="85" t="s">
        <v>1022</v>
      </c>
      <c r="I591" s="87" t="s">
        <v>1002</v>
      </c>
      <c r="J591" s="84" t="s">
        <v>985</v>
      </c>
      <c r="K591" s="84">
        <v>1</v>
      </c>
      <c r="L591" s="87" t="s">
        <v>2202</v>
      </c>
      <c r="M591" s="87" t="s">
        <v>911</v>
      </c>
      <c r="N591" s="87" t="s">
        <v>911</v>
      </c>
      <c r="O591" s="87" t="s">
        <v>911</v>
      </c>
      <c r="P591" s="88">
        <f t="shared" si="9"/>
        <v>1.31845123482629</v>
      </c>
      <c r="Q591" s="67"/>
      <c r="R591" s="68"/>
      <c r="S591" s="68"/>
      <c r="T591" s="68"/>
      <c r="U591" s="68"/>
      <c r="V591" s="68"/>
      <c r="W591" s="68"/>
      <c r="X591" s="68"/>
      <c r="Y591" s="68"/>
      <c r="Z591" s="68"/>
      <c r="AA591" s="68"/>
      <c r="AB591" s="68"/>
      <c r="AC591" s="68"/>
      <c r="AD591" s="68"/>
      <c r="AE591" s="68"/>
      <c r="AF591" s="68"/>
      <c r="AG591" s="68"/>
      <c r="AH591" s="68"/>
      <c r="AI591" s="68"/>
      <c r="AJ591" s="68"/>
      <c r="AK591" s="68"/>
      <c r="AL591" s="68"/>
      <c r="AM591" s="68"/>
      <c r="AN591" s="68"/>
      <c r="AO591" s="68"/>
      <c r="AP591" s="68"/>
      <c r="AQ591" s="68"/>
      <c r="AR591" s="68"/>
      <c r="AS591" s="68"/>
      <c r="AT591" s="68"/>
      <c r="AU591" s="68"/>
      <c r="AV591" s="68"/>
      <c r="AW591" s="68"/>
    </row>
    <row r="592" spans="1:49" ht="15.75">
      <c r="A592" s="84">
        <v>97</v>
      </c>
      <c r="B592" s="85" t="s">
        <v>2203</v>
      </c>
      <c r="C592" s="85" t="s">
        <v>1451</v>
      </c>
      <c r="D592" s="85" t="s">
        <v>948</v>
      </c>
      <c r="E592" s="85" t="s">
        <v>1937</v>
      </c>
      <c r="F592" s="85" t="s">
        <v>30</v>
      </c>
      <c r="G592" s="85" t="s">
        <v>1451</v>
      </c>
      <c r="H592" s="85" t="s">
        <v>1022</v>
      </c>
      <c r="I592" s="87" t="s">
        <v>1002</v>
      </c>
      <c r="J592" s="84">
        <v>1</v>
      </c>
      <c r="K592" s="84">
        <v>1</v>
      </c>
      <c r="L592" s="87" t="s">
        <v>2204</v>
      </c>
      <c r="M592" s="87" t="s">
        <v>911</v>
      </c>
      <c r="N592" s="87" t="s">
        <v>911</v>
      </c>
      <c r="O592" s="87" t="s">
        <v>911</v>
      </c>
      <c r="P592" s="88">
        <f t="shared" si="9"/>
        <v>1.3184763499372101</v>
      </c>
      <c r="Q592" s="68"/>
      <c r="R592" s="68"/>
      <c r="S592" s="68"/>
      <c r="T592" s="68"/>
      <c r="U592" s="68"/>
      <c r="V592" s="68"/>
      <c r="W592" s="68"/>
      <c r="X592" s="68"/>
      <c r="Y592" s="68"/>
      <c r="Z592" s="68"/>
      <c r="AA592" s="68"/>
      <c r="AB592" s="68"/>
      <c r="AC592" s="68"/>
      <c r="AD592" s="68"/>
      <c r="AE592" s="68"/>
      <c r="AF592" s="68"/>
      <c r="AG592" s="68"/>
      <c r="AH592" s="68"/>
      <c r="AI592" s="68"/>
      <c r="AJ592" s="68"/>
      <c r="AK592" s="68"/>
      <c r="AL592" s="68"/>
      <c r="AM592" s="68"/>
      <c r="AN592" s="68"/>
      <c r="AO592" s="68"/>
      <c r="AP592" s="68"/>
      <c r="AQ592" s="68"/>
      <c r="AR592" s="68"/>
      <c r="AS592" s="68"/>
      <c r="AT592" s="68"/>
      <c r="AU592" s="68"/>
      <c r="AV592" s="68"/>
      <c r="AW592" s="68"/>
    </row>
    <row r="593" spans="1:49" ht="15.75">
      <c r="A593" s="84">
        <v>698</v>
      </c>
      <c r="B593" s="84" t="s">
        <v>2205</v>
      </c>
      <c r="C593" s="90" t="s">
        <v>1229</v>
      </c>
      <c r="D593" s="91">
        <v>43886</v>
      </c>
      <c r="E593" s="84" t="s">
        <v>2206</v>
      </c>
      <c r="F593" s="90" t="s">
        <v>26</v>
      </c>
      <c r="G593" s="90" t="s">
        <v>1229</v>
      </c>
      <c r="H593" s="89" t="s">
        <v>3948</v>
      </c>
      <c r="I593" s="92" t="s">
        <v>1002</v>
      </c>
      <c r="J593" s="89" t="s">
        <v>4115</v>
      </c>
      <c r="K593" s="95">
        <v>2</v>
      </c>
      <c r="L593" s="92">
        <v>2.6698126764177599</v>
      </c>
      <c r="M593" s="92">
        <v>1</v>
      </c>
      <c r="N593" s="92">
        <v>0.5</v>
      </c>
      <c r="O593" s="92">
        <v>1</v>
      </c>
      <c r="P593" s="88">
        <f t="shared" si="9"/>
        <v>1.3349063382088799</v>
      </c>
      <c r="Q593" s="67"/>
      <c r="R593" s="68"/>
      <c r="S593" s="68"/>
      <c r="T593" s="68"/>
      <c r="U593" s="68"/>
      <c r="V593" s="68"/>
      <c r="W593" s="68"/>
      <c r="X593" s="68"/>
      <c r="Y593" s="68"/>
      <c r="Z593" s="68"/>
      <c r="AA593" s="68"/>
      <c r="AB593" s="68"/>
      <c r="AC593" s="68"/>
      <c r="AD593" s="68"/>
      <c r="AE593" s="68"/>
      <c r="AF593" s="68"/>
      <c r="AG593" s="68"/>
      <c r="AH593" s="68"/>
      <c r="AI593" s="68"/>
      <c r="AJ593" s="68"/>
      <c r="AK593" s="68"/>
      <c r="AL593" s="68"/>
      <c r="AM593" s="68"/>
      <c r="AN593" s="68"/>
      <c r="AO593" s="68"/>
      <c r="AP593" s="68"/>
      <c r="AQ593" s="68"/>
      <c r="AR593" s="68"/>
      <c r="AS593" s="68"/>
      <c r="AT593" s="68"/>
      <c r="AU593" s="68"/>
      <c r="AV593" s="68"/>
      <c r="AW593" s="68"/>
    </row>
    <row r="594" spans="1:49" ht="15.75">
      <c r="A594" s="84">
        <v>578</v>
      </c>
      <c r="B594" s="84" t="s">
        <v>2207</v>
      </c>
      <c r="C594" s="90" t="s">
        <v>2208</v>
      </c>
      <c r="D594" s="91">
        <v>44154</v>
      </c>
      <c r="E594" s="84" t="s">
        <v>2209</v>
      </c>
      <c r="F594" s="90" t="s">
        <v>6</v>
      </c>
      <c r="G594" s="90" t="s">
        <v>2208</v>
      </c>
      <c r="H594" s="89" t="s">
        <v>3948</v>
      </c>
      <c r="I594" s="92" t="s">
        <v>1002</v>
      </c>
      <c r="J594" s="84" t="s">
        <v>1617</v>
      </c>
      <c r="K594" s="84">
        <v>3</v>
      </c>
      <c r="L594" s="92">
        <v>4.46</v>
      </c>
      <c r="M594" s="92">
        <v>1</v>
      </c>
      <c r="N594" s="92">
        <v>0.3</v>
      </c>
      <c r="O594" s="92">
        <v>1</v>
      </c>
      <c r="P594" s="88">
        <f t="shared" si="9"/>
        <v>1.3379999999999999</v>
      </c>
      <c r="Q594" s="68"/>
      <c r="R594" s="68"/>
      <c r="S594" s="68"/>
      <c r="T594" s="68"/>
      <c r="U594" s="68"/>
      <c r="V594" s="68"/>
      <c r="W594" s="68"/>
      <c r="X594" s="68"/>
      <c r="Y594" s="68"/>
      <c r="Z594" s="68"/>
      <c r="AA594" s="68"/>
      <c r="AB594" s="68"/>
      <c r="AC594" s="68"/>
      <c r="AD594" s="68"/>
      <c r="AE594" s="68"/>
      <c r="AF594" s="68"/>
      <c r="AG594" s="68"/>
      <c r="AH594" s="68"/>
      <c r="AI594" s="68"/>
      <c r="AJ594" s="68"/>
      <c r="AK594" s="68"/>
      <c r="AL594" s="68"/>
      <c r="AM594" s="68"/>
      <c r="AN594" s="68"/>
      <c r="AO594" s="68"/>
      <c r="AP594" s="68"/>
      <c r="AQ594" s="68"/>
      <c r="AR594" s="68"/>
      <c r="AS594" s="68"/>
      <c r="AT594" s="68"/>
      <c r="AU594" s="68"/>
      <c r="AV594" s="68"/>
      <c r="AW594" s="68"/>
    </row>
    <row r="595" spans="1:49" ht="15.75">
      <c r="A595" s="84">
        <v>426</v>
      </c>
      <c r="B595" s="85" t="s">
        <v>2210</v>
      </c>
      <c r="C595" s="85" t="s">
        <v>633</v>
      </c>
      <c r="D595" s="85" t="s">
        <v>2211</v>
      </c>
      <c r="E595" s="85" t="s">
        <v>2195</v>
      </c>
      <c r="F595" s="85" t="s">
        <v>46</v>
      </c>
      <c r="G595" s="85" t="s">
        <v>2212</v>
      </c>
      <c r="H595" s="85" t="s">
        <v>1022</v>
      </c>
      <c r="I595" s="87" t="s">
        <v>1002</v>
      </c>
      <c r="J595" s="84" t="s">
        <v>985</v>
      </c>
      <c r="K595" s="84">
        <v>1</v>
      </c>
      <c r="L595" s="87" t="s">
        <v>2213</v>
      </c>
      <c r="M595" s="87" t="s">
        <v>911</v>
      </c>
      <c r="N595" s="87" t="s">
        <v>911</v>
      </c>
      <c r="O595" s="87" t="s">
        <v>911</v>
      </c>
      <c r="P595" s="88">
        <f t="shared" si="9"/>
        <v>1.33836751778987</v>
      </c>
      <c r="Q595" s="67"/>
      <c r="R595" s="68"/>
      <c r="S595" s="68"/>
      <c r="T595" s="68"/>
      <c r="U595" s="68"/>
      <c r="V595" s="68"/>
      <c r="W595" s="68"/>
      <c r="X595" s="68"/>
      <c r="Y595" s="68"/>
      <c r="Z595" s="68"/>
      <c r="AA595" s="68"/>
      <c r="AB595" s="68"/>
      <c r="AC595" s="68"/>
      <c r="AD595" s="68"/>
      <c r="AE595" s="68"/>
      <c r="AF595" s="68"/>
      <c r="AG595" s="68"/>
      <c r="AH595" s="68"/>
      <c r="AI595" s="68"/>
      <c r="AJ595" s="68"/>
      <c r="AK595" s="68"/>
      <c r="AL595" s="68"/>
      <c r="AM595" s="68"/>
      <c r="AN595" s="68"/>
      <c r="AO595" s="68"/>
      <c r="AP595" s="68"/>
      <c r="AQ595" s="68"/>
      <c r="AR595" s="68"/>
      <c r="AS595" s="68"/>
      <c r="AT595" s="68"/>
      <c r="AU595" s="68"/>
      <c r="AV595" s="68"/>
      <c r="AW595" s="68"/>
    </row>
    <row r="596" spans="1:49" ht="15.75">
      <c r="A596" s="84">
        <v>245</v>
      </c>
      <c r="B596" s="85" t="s">
        <v>2214</v>
      </c>
      <c r="C596" s="85" t="s">
        <v>663</v>
      </c>
      <c r="D596" s="85" t="s">
        <v>2215</v>
      </c>
      <c r="E596" s="85" t="s">
        <v>2216</v>
      </c>
      <c r="F596" s="85" t="s">
        <v>6</v>
      </c>
      <c r="G596" s="85" t="s">
        <v>663</v>
      </c>
      <c r="H596" s="85" t="s">
        <v>1022</v>
      </c>
      <c r="I596" s="87" t="s">
        <v>1002</v>
      </c>
      <c r="J596" s="84">
        <v>1</v>
      </c>
      <c r="K596" s="84">
        <v>3</v>
      </c>
      <c r="L596" s="87" t="s">
        <v>2217</v>
      </c>
      <c r="M596" s="87" t="s">
        <v>911</v>
      </c>
      <c r="N596" s="87" t="s">
        <v>1817</v>
      </c>
      <c r="O596" s="87" t="s">
        <v>911</v>
      </c>
      <c r="P596" s="88">
        <f t="shared" si="9"/>
        <v>1.3384983320502961</v>
      </c>
      <c r="Q596" s="68"/>
      <c r="R596" s="68"/>
      <c r="S596" s="68"/>
      <c r="T596" s="68"/>
      <c r="U596" s="68"/>
      <c r="V596" s="68"/>
      <c r="W596" s="68"/>
      <c r="X596" s="68"/>
      <c r="Y596" s="68"/>
      <c r="Z596" s="68"/>
      <c r="AA596" s="68"/>
      <c r="AB596" s="68"/>
      <c r="AC596" s="68"/>
      <c r="AD596" s="68"/>
      <c r="AE596" s="68"/>
      <c r="AF596" s="68"/>
      <c r="AG596" s="68"/>
      <c r="AH596" s="68"/>
      <c r="AI596" s="68"/>
      <c r="AJ596" s="68"/>
      <c r="AK596" s="68"/>
      <c r="AL596" s="68"/>
      <c r="AM596" s="68"/>
      <c r="AN596" s="68"/>
      <c r="AO596" s="68"/>
      <c r="AP596" s="68"/>
      <c r="AQ596" s="68"/>
      <c r="AR596" s="68"/>
      <c r="AS596" s="68"/>
      <c r="AT596" s="68"/>
      <c r="AU596" s="68"/>
      <c r="AV596" s="68"/>
      <c r="AW596" s="68"/>
    </row>
    <row r="597" spans="1:49" ht="15.75">
      <c r="A597" s="84">
        <v>100</v>
      </c>
      <c r="B597" s="85" t="s">
        <v>2218</v>
      </c>
      <c r="C597" s="85" t="s">
        <v>631</v>
      </c>
      <c r="D597" s="85" t="s">
        <v>1058</v>
      </c>
      <c r="E597" s="85" t="s">
        <v>2219</v>
      </c>
      <c r="F597" s="85" t="s">
        <v>6</v>
      </c>
      <c r="G597" s="85" t="s">
        <v>631</v>
      </c>
      <c r="H597" s="85" t="s">
        <v>926</v>
      </c>
      <c r="I597" s="87" t="s">
        <v>1002</v>
      </c>
      <c r="J597" s="84" t="s">
        <v>1046</v>
      </c>
      <c r="K597" s="84">
        <v>1</v>
      </c>
      <c r="L597" s="87" t="s">
        <v>2220</v>
      </c>
      <c r="M597" s="87" t="s">
        <v>911</v>
      </c>
      <c r="N597" s="87" t="s">
        <v>911</v>
      </c>
      <c r="O597" s="87" t="s">
        <v>928</v>
      </c>
      <c r="P597" s="88">
        <f t="shared" si="9"/>
        <v>1.34136002052861</v>
      </c>
      <c r="Q597" s="68"/>
      <c r="R597" s="68"/>
      <c r="S597" s="68"/>
      <c r="T597" s="68"/>
      <c r="U597" s="68"/>
      <c r="V597" s="68"/>
      <c r="W597" s="68"/>
      <c r="X597" s="68"/>
      <c r="Y597" s="68"/>
      <c r="Z597" s="68"/>
      <c r="AA597" s="68"/>
      <c r="AB597" s="68"/>
      <c r="AC597" s="68"/>
      <c r="AD597" s="68"/>
      <c r="AE597" s="68"/>
      <c r="AF597" s="68"/>
      <c r="AG597" s="68"/>
      <c r="AH597" s="68"/>
      <c r="AI597" s="68"/>
      <c r="AJ597" s="68"/>
      <c r="AK597" s="68"/>
      <c r="AL597" s="68"/>
      <c r="AM597" s="68"/>
      <c r="AN597" s="68"/>
      <c r="AO597" s="68"/>
      <c r="AP597" s="68"/>
      <c r="AQ597" s="68"/>
      <c r="AR597" s="68"/>
      <c r="AS597" s="68"/>
      <c r="AT597" s="68"/>
      <c r="AU597" s="68"/>
      <c r="AV597" s="68"/>
      <c r="AW597" s="68"/>
    </row>
    <row r="598" spans="1:49" ht="15.75">
      <c r="A598" s="84">
        <v>596</v>
      </c>
      <c r="B598" s="84" t="s">
        <v>475</v>
      </c>
      <c r="C598" s="90" t="s">
        <v>474</v>
      </c>
      <c r="D598" s="91">
        <v>44109</v>
      </c>
      <c r="E598" s="84" t="s">
        <v>2159</v>
      </c>
      <c r="F598" s="90" t="s">
        <v>6</v>
      </c>
      <c r="G598" s="89" t="s">
        <v>4116</v>
      </c>
      <c r="H598" s="89" t="s">
        <v>3948</v>
      </c>
      <c r="I598" s="92" t="s">
        <v>1002</v>
      </c>
      <c r="J598" s="84" t="s">
        <v>2221</v>
      </c>
      <c r="K598" s="84">
        <v>1</v>
      </c>
      <c r="L598" s="92">
        <v>1.34343239849309</v>
      </c>
      <c r="M598" s="92">
        <v>1</v>
      </c>
      <c r="N598" s="92">
        <v>1</v>
      </c>
      <c r="O598" s="92">
        <v>1</v>
      </c>
      <c r="P598" s="88">
        <f t="shared" si="9"/>
        <v>1.34343239849309</v>
      </c>
      <c r="Q598" s="67"/>
      <c r="R598" s="68"/>
      <c r="S598" s="68"/>
      <c r="T598" s="68"/>
      <c r="U598" s="68"/>
      <c r="V598" s="68"/>
      <c r="W598" s="68"/>
      <c r="X598" s="68"/>
      <c r="Y598" s="68"/>
      <c r="Z598" s="68"/>
      <c r="AA598" s="68"/>
      <c r="AB598" s="68"/>
      <c r="AC598" s="68"/>
      <c r="AD598" s="68"/>
      <c r="AE598" s="68"/>
      <c r="AF598" s="68"/>
      <c r="AG598" s="68"/>
      <c r="AH598" s="68"/>
      <c r="AI598" s="68"/>
      <c r="AJ598" s="68"/>
      <c r="AK598" s="68"/>
      <c r="AL598" s="68"/>
      <c r="AM598" s="68"/>
      <c r="AN598" s="68"/>
      <c r="AO598" s="68"/>
      <c r="AP598" s="68"/>
      <c r="AQ598" s="68"/>
      <c r="AR598" s="68"/>
      <c r="AS598" s="68"/>
      <c r="AT598" s="68"/>
      <c r="AU598" s="68"/>
      <c r="AV598" s="68"/>
      <c r="AW598" s="68"/>
    </row>
    <row r="599" spans="1:49" ht="15.75">
      <c r="A599" s="84">
        <v>613</v>
      </c>
      <c r="B599" s="84" t="s">
        <v>482</v>
      </c>
      <c r="C599" s="90" t="s">
        <v>480</v>
      </c>
      <c r="D599" s="91">
        <v>44081</v>
      </c>
      <c r="E599" s="84" t="s">
        <v>2222</v>
      </c>
      <c r="F599" s="90" t="s">
        <v>6</v>
      </c>
      <c r="G599" s="90" t="s">
        <v>480</v>
      </c>
      <c r="H599" s="89" t="s">
        <v>3948</v>
      </c>
      <c r="I599" s="92" t="s">
        <v>1002</v>
      </c>
      <c r="J599" s="84">
        <v>1</v>
      </c>
      <c r="K599" s="84">
        <v>1</v>
      </c>
      <c r="L599" s="92">
        <v>1.3519129342821301</v>
      </c>
      <c r="M599" s="92">
        <v>1</v>
      </c>
      <c r="N599" s="92">
        <v>1</v>
      </c>
      <c r="O599" s="92">
        <v>1</v>
      </c>
      <c r="P599" s="88">
        <f t="shared" si="9"/>
        <v>1.3519129342821301</v>
      </c>
      <c r="Q599" s="67"/>
      <c r="R599" s="68"/>
      <c r="S599" s="68"/>
      <c r="T599" s="68"/>
      <c r="U599" s="68"/>
      <c r="V599" s="68"/>
      <c r="W599" s="68"/>
      <c r="X599" s="68"/>
      <c r="Y599" s="68"/>
      <c r="Z599" s="68"/>
      <c r="AA599" s="68"/>
      <c r="AB599" s="68"/>
      <c r="AC599" s="68"/>
      <c r="AD599" s="68"/>
      <c r="AE599" s="68"/>
      <c r="AF599" s="68"/>
      <c r="AG599" s="68"/>
      <c r="AH599" s="68"/>
      <c r="AI599" s="68"/>
      <c r="AJ599" s="68"/>
      <c r="AK599" s="68"/>
      <c r="AL599" s="68"/>
      <c r="AM599" s="68"/>
      <c r="AN599" s="68"/>
      <c r="AO599" s="68"/>
      <c r="AP599" s="68"/>
      <c r="AQ599" s="68"/>
      <c r="AR599" s="68"/>
      <c r="AS599" s="68"/>
      <c r="AT599" s="68"/>
      <c r="AU599" s="68"/>
      <c r="AV599" s="68"/>
      <c r="AW599" s="68"/>
    </row>
    <row r="600" spans="1:49" ht="15.75">
      <c r="A600" s="84">
        <v>606</v>
      </c>
      <c r="B600" s="84" t="s">
        <v>2223</v>
      </c>
      <c r="C600" s="90" t="s">
        <v>770</v>
      </c>
      <c r="D600" s="91">
        <v>44095</v>
      </c>
      <c r="E600" s="84" t="s">
        <v>2224</v>
      </c>
      <c r="F600" s="90" t="s">
        <v>6</v>
      </c>
      <c r="G600" s="90" t="s">
        <v>770</v>
      </c>
      <c r="H600" s="89" t="s">
        <v>3948</v>
      </c>
      <c r="I600" s="92" t="s">
        <v>1002</v>
      </c>
      <c r="J600" s="84" t="s">
        <v>957</v>
      </c>
      <c r="K600" s="84">
        <v>1</v>
      </c>
      <c r="L600" s="92">
        <v>1.3528003348681501</v>
      </c>
      <c r="M600" s="92">
        <v>1</v>
      </c>
      <c r="N600" s="92">
        <v>1</v>
      </c>
      <c r="O600" s="92">
        <v>1</v>
      </c>
      <c r="P600" s="88">
        <f t="shared" si="9"/>
        <v>1.3528003348681501</v>
      </c>
      <c r="Q600" s="67"/>
      <c r="R600" s="68"/>
      <c r="S600" s="68"/>
      <c r="T600" s="68"/>
      <c r="U600" s="68"/>
      <c r="V600" s="68"/>
      <c r="W600" s="68"/>
      <c r="X600" s="68"/>
      <c r="Y600" s="68"/>
      <c r="Z600" s="68"/>
      <c r="AA600" s="68"/>
      <c r="AB600" s="68"/>
      <c r="AC600" s="68"/>
      <c r="AD600" s="68"/>
      <c r="AE600" s="68"/>
      <c r="AF600" s="68"/>
      <c r="AG600" s="68"/>
      <c r="AH600" s="68"/>
      <c r="AI600" s="68"/>
      <c r="AJ600" s="68"/>
      <c r="AK600" s="68"/>
      <c r="AL600" s="68"/>
      <c r="AM600" s="68"/>
      <c r="AN600" s="68"/>
      <c r="AO600" s="68"/>
      <c r="AP600" s="68"/>
      <c r="AQ600" s="68"/>
      <c r="AR600" s="68"/>
      <c r="AS600" s="68"/>
      <c r="AT600" s="68"/>
      <c r="AU600" s="68"/>
      <c r="AV600" s="68"/>
      <c r="AW600" s="68"/>
    </row>
    <row r="601" spans="1:49" ht="15.75">
      <c r="A601" s="84">
        <v>893</v>
      </c>
      <c r="B601" s="84" t="s">
        <v>2225</v>
      </c>
      <c r="C601" s="84" t="s">
        <v>2226</v>
      </c>
      <c r="D601" s="91">
        <v>44145</v>
      </c>
      <c r="E601" s="84" t="s">
        <v>2227</v>
      </c>
      <c r="F601" s="90" t="s">
        <v>46</v>
      </c>
      <c r="G601" s="84"/>
      <c r="H601" s="84" t="s">
        <v>1022</v>
      </c>
      <c r="I601" s="92" t="s">
        <v>1002</v>
      </c>
      <c r="J601" s="84" t="s">
        <v>937</v>
      </c>
      <c r="K601" s="84">
        <v>1</v>
      </c>
      <c r="L601" s="92">
        <v>1.36</v>
      </c>
      <c r="M601" s="92">
        <v>1</v>
      </c>
      <c r="N601" s="92">
        <v>1</v>
      </c>
      <c r="O601" s="92">
        <v>1</v>
      </c>
      <c r="P601" s="88">
        <f t="shared" si="9"/>
        <v>1.36</v>
      </c>
      <c r="Q601" s="67"/>
      <c r="R601" s="68"/>
      <c r="S601" s="68"/>
      <c r="T601" s="68"/>
      <c r="U601" s="68"/>
      <c r="V601" s="68"/>
      <c r="W601" s="68"/>
      <c r="X601" s="68"/>
      <c r="Y601" s="68"/>
      <c r="Z601" s="68"/>
      <c r="AA601" s="68"/>
      <c r="AB601" s="68"/>
      <c r="AC601" s="68"/>
      <c r="AD601" s="68"/>
      <c r="AE601" s="68"/>
      <c r="AF601" s="68"/>
      <c r="AG601" s="68"/>
      <c r="AH601" s="68"/>
      <c r="AI601" s="68"/>
      <c r="AJ601" s="68"/>
      <c r="AK601" s="68"/>
      <c r="AL601" s="68"/>
      <c r="AM601" s="68"/>
      <c r="AN601" s="68"/>
      <c r="AO601" s="68"/>
      <c r="AP601" s="68"/>
      <c r="AQ601" s="68"/>
      <c r="AR601" s="68"/>
      <c r="AS601" s="68"/>
      <c r="AT601" s="68"/>
      <c r="AU601" s="68"/>
      <c r="AV601" s="68"/>
      <c r="AW601" s="68"/>
    </row>
    <row r="602" spans="1:49" ht="15.75">
      <c r="A602" s="84">
        <v>91</v>
      </c>
      <c r="B602" s="85" t="s">
        <v>2228</v>
      </c>
      <c r="C602" s="94" t="s">
        <v>946</v>
      </c>
      <c r="D602" s="85" t="s">
        <v>1448</v>
      </c>
      <c r="E602" s="85" t="s">
        <v>2229</v>
      </c>
      <c r="F602" s="85" t="s">
        <v>16</v>
      </c>
      <c r="G602" s="85" t="s">
        <v>950</v>
      </c>
      <c r="H602" s="85" t="s">
        <v>926</v>
      </c>
      <c r="I602" s="87" t="s">
        <v>1002</v>
      </c>
      <c r="J602" s="84">
        <v>1</v>
      </c>
      <c r="K602" s="84">
        <v>1</v>
      </c>
      <c r="L602" s="87" t="s">
        <v>2230</v>
      </c>
      <c r="M602" s="87" t="s">
        <v>911</v>
      </c>
      <c r="N602" s="87" t="s">
        <v>911</v>
      </c>
      <c r="O602" s="87" t="s">
        <v>928</v>
      </c>
      <c r="P602" s="88">
        <f t="shared" si="9"/>
        <v>1.3601129073646401</v>
      </c>
      <c r="Q602" s="68"/>
      <c r="R602" s="68"/>
      <c r="S602" s="68"/>
      <c r="T602" s="68"/>
      <c r="U602" s="68"/>
      <c r="V602" s="68"/>
      <c r="W602" s="68"/>
      <c r="X602" s="68"/>
      <c r="Y602" s="68"/>
      <c r="Z602" s="68"/>
      <c r="AA602" s="68"/>
      <c r="AB602" s="68"/>
      <c r="AC602" s="68"/>
      <c r="AD602" s="68"/>
      <c r="AE602" s="68"/>
      <c r="AF602" s="68"/>
      <c r="AG602" s="68"/>
      <c r="AH602" s="68"/>
      <c r="AI602" s="68"/>
      <c r="AJ602" s="68"/>
      <c r="AK602" s="68"/>
      <c r="AL602" s="68"/>
      <c r="AM602" s="68"/>
      <c r="AN602" s="68"/>
      <c r="AO602" s="68"/>
      <c r="AP602" s="68"/>
      <c r="AQ602" s="68"/>
      <c r="AR602" s="68"/>
      <c r="AS602" s="68"/>
      <c r="AT602" s="68"/>
      <c r="AU602" s="68"/>
      <c r="AV602" s="68"/>
      <c r="AW602" s="68"/>
    </row>
    <row r="603" spans="1:49" ht="15.75">
      <c r="A603" s="84">
        <v>846</v>
      </c>
      <c r="B603" s="84" t="s">
        <v>2231</v>
      </c>
      <c r="C603" s="90" t="s">
        <v>2232</v>
      </c>
      <c r="D603" s="91">
        <v>43555</v>
      </c>
      <c r="E603" s="84" t="s">
        <v>2233</v>
      </c>
      <c r="F603" s="90" t="s">
        <v>6</v>
      </c>
      <c r="G603" s="90" t="s">
        <v>2232</v>
      </c>
      <c r="H603" s="89" t="s">
        <v>3948</v>
      </c>
      <c r="I603" s="92" t="s">
        <v>1002</v>
      </c>
      <c r="J603" s="84">
        <v>1</v>
      </c>
      <c r="K603" s="84">
        <v>1</v>
      </c>
      <c r="L603" s="92">
        <v>1.3617580577647601</v>
      </c>
      <c r="M603" s="92">
        <v>1</v>
      </c>
      <c r="N603" s="92">
        <v>1</v>
      </c>
      <c r="O603" s="92">
        <v>1</v>
      </c>
      <c r="P603" s="88">
        <f t="shared" si="9"/>
        <v>1.3617580577647601</v>
      </c>
      <c r="Q603" s="68"/>
      <c r="R603" s="68"/>
      <c r="S603" s="68"/>
      <c r="T603" s="68"/>
      <c r="U603" s="68"/>
      <c r="V603" s="68"/>
      <c r="W603" s="68"/>
      <c r="X603" s="68"/>
      <c r="Y603" s="68"/>
      <c r="Z603" s="68"/>
      <c r="AA603" s="68"/>
      <c r="AB603" s="68"/>
      <c r="AC603" s="68"/>
      <c r="AD603" s="68"/>
      <c r="AE603" s="68"/>
      <c r="AF603" s="68"/>
      <c r="AG603" s="68"/>
      <c r="AH603" s="68"/>
      <c r="AI603" s="68"/>
      <c r="AJ603" s="68"/>
      <c r="AK603" s="68"/>
      <c r="AL603" s="68"/>
      <c r="AM603" s="68"/>
      <c r="AN603" s="68"/>
      <c r="AO603" s="68"/>
      <c r="AP603" s="68"/>
      <c r="AQ603" s="68"/>
      <c r="AR603" s="68"/>
      <c r="AS603" s="68"/>
      <c r="AT603" s="68"/>
      <c r="AU603" s="68"/>
      <c r="AV603" s="68"/>
      <c r="AW603" s="68"/>
    </row>
    <row r="604" spans="1:49" ht="15.75">
      <c r="A604" s="84">
        <v>29</v>
      </c>
      <c r="B604" s="85" t="s">
        <v>84</v>
      </c>
      <c r="C604" s="85" t="s">
        <v>83</v>
      </c>
      <c r="D604" s="85" t="s">
        <v>2234</v>
      </c>
      <c r="E604" s="85" t="s">
        <v>2235</v>
      </c>
      <c r="F604" s="85" t="s">
        <v>26</v>
      </c>
      <c r="G604" s="85" t="s">
        <v>83</v>
      </c>
      <c r="H604" s="85" t="s">
        <v>1018</v>
      </c>
      <c r="I604" s="87" t="s">
        <v>1002</v>
      </c>
      <c r="J604" s="84">
        <v>1</v>
      </c>
      <c r="K604" s="84">
        <v>2</v>
      </c>
      <c r="L604" s="87" t="s">
        <v>2236</v>
      </c>
      <c r="M604" s="87" t="s">
        <v>911</v>
      </c>
      <c r="N604" s="87" t="s">
        <v>928</v>
      </c>
      <c r="O604" s="87" t="s">
        <v>911</v>
      </c>
      <c r="P604" s="88">
        <f t="shared" si="9"/>
        <v>1.3769771619194251</v>
      </c>
      <c r="Q604" s="71"/>
      <c r="R604" s="68"/>
      <c r="S604" s="68"/>
      <c r="T604" s="68"/>
      <c r="U604" s="68"/>
      <c r="V604" s="68"/>
      <c r="W604" s="68"/>
      <c r="X604" s="68"/>
      <c r="Y604" s="68"/>
      <c r="Z604" s="68"/>
      <c r="AA604" s="68"/>
      <c r="AB604" s="68"/>
      <c r="AC604" s="68"/>
      <c r="AD604" s="68"/>
      <c r="AE604" s="68"/>
      <c r="AF604" s="68"/>
      <c r="AG604" s="68"/>
      <c r="AH604" s="68"/>
      <c r="AI604" s="68"/>
      <c r="AJ604" s="68"/>
      <c r="AK604" s="68"/>
      <c r="AL604" s="68"/>
      <c r="AM604" s="68"/>
      <c r="AN604" s="68"/>
      <c r="AO604" s="68"/>
      <c r="AP604" s="68"/>
      <c r="AQ604" s="68"/>
      <c r="AR604" s="68"/>
      <c r="AS604" s="68"/>
      <c r="AT604" s="68"/>
      <c r="AU604" s="68"/>
      <c r="AV604" s="68"/>
      <c r="AW604" s="68"/>
    </row>
    <row r="605" spans="1:49" ht="15.75">
      <c r="A605" s="84">
        <v>730</v>
      </c>
      <c r="B605" s="84" t="s">
        <v>2237</v>
      </c>
      <c r="C605" s="90" t="s">
        <v>1411</v>
      </c>
      <c r="D605" s="91">
        <v>43801</v>
      </c>
      <c r="E605" s="84" t="s">
        <v>2238</v>
      </c>
      <c r="F605" s="90" t="s">
        <v>602</v>
      </c>
      <c r="G605" s="90" t="s">
        <v>1411</v>
      </c>
      <c r="H605" s="90" t="s">
        <v>1396</v>
      </c>
      <c r="I605" s="92" t="s">
        <v>1002</v>
      </c>
      <c r="J605" s="84">
        <v>1</v>
      </c>
      <c r="K605" s="84">
        <v>1</v>
      </c>
      <c r="L605" s="92">
        <v>2.7631408775981501</v>
      </c>
      <c r="M605" s="92">
        <v>1</v>
      </c>
      <c r="N605" s="92">
        <v>1</v>
      </c>
      <c r="O605" s="92">
        <v>0.5</v>
      </c>
      <c r="P605" s="88">
        <f t="shared" si="9"/>
        <v>1.381570438799075</v>
      </c>
      <c r="Q605" s="68"/>
      <c r="R605" s="68"/>
      <c r="S605" s="68"/>
      <c r="T605" s="68"/>
      <c r="U605" s="68"/>
      <c r="V605" s="68"/>
      <c r="W605" s="68"/>
      <c r="X605" s="68"/>
      <c r="Y605" s="68"/>
      <c r="Z605" s="68"/>
      <c r="AA605" s="68"/>
      <c r="AB605" s="68"/>
      <c r="AC605" s="68"/>
      <c r="AD605" s="68"/>
      <c r="AE605" s="68"/>
      <c r="AF605" s="68"/>
      <c r="AG605" s="68"/>
      <c r="AH605" s="68"/>
      <c r="AI605" s="68"/>
      <c r="AJ605" s="68"/>
      <c r="AK605" s="68"/>
      <c r="AL605" s="68"/>
      <c r="AM605" s="68"/>
      <c r="AN605" s="68"/>
      <c r="AO605" s="68"/>
      <c r="AP605" s="68"/>
      <c r="AQ605" s="68"/>
      <c r="AR605" s="68"/>
      <c r="AS605" s="68"/>
      <c r="AT605" s="68"/>
      <c r="AU605" s="68"/>
      <c r="AV605" s="68"/>
      <c r="AW605" s="68"/>
    </row>
    <row r="606" spans="1:49" ht="15.75">
      <c r="A606" s="84">
        <v>282</v>
      </c>
      <c r="B606" s="85" t="s">
        <v>2239</v>
      </c>
      <c r="C606" s="85" t="s">
        <v>548</v>
      </c>
      <c r="D606" s="85" t="s">
        <v>2240</v>
      </c>
      <c r="E606" s="85" t="s">
        <v>1377</v>
      </c>
      <c r="F606" s="85" t="s">
        <v>6</v>
      </c>
      <c r="G606" s="85" t="s">
        <v>2241</v>
      </c>
      <c r="H606" s="85" t="s">
        <v>1022</v>
      </c>
      <c r="I606" s="87" t="s">
        <v>1002</v>
      </c>
      <c r="J606" s="84">
        <v>1</v>
      </c>
      <c r="K606" s="84">
        <v>1</v>
      </c>
      <c r="L606" s="87" t="s">
        <v>1924</v>
      </c>
      <c r="M606" s="87" t="s">
        <v>911</v>
      </c>
      <c r="N606" s="87" t="s">
        <v>911</v>
      </c>
      <c r="O606" s="87" t="s">
        <v>911</v>
      </c>
      <c r="P606" s="88">
        <f t="shared" si="9"/>
        <v>1.38458769359565</v>
      </c>
      <c r="Q606" s="68"/>
      <c r="R606" s="68"/>
      <c r="S606" s="68"/>
      <c r="T606" s="68"/>
      <c r="U606" s="68"/>
      <c r="V606" s="68"/>
      <c r="W606" s="68"/>
      <c r="X606" s="68"/>
      <c r="Y606" s="68"/>
      <c r="Z606" s="68"/>
      <c r="AA606" s="68"/>
      <c r="AB606" s="68"/>
      <c r="AC606" s="68"/>
      <c r="AD606" s="68"/>
      <c r="AE606" s="68"/>
      <c r="AF606" s="68"/>
      <c r="AG606" s="68"/>
      <c r="AH606" s="68"/>
      <c r="AI606" s="68"/>
      <c r="AJ606" s="68"/>
      <c r="AK606" s="68"/>
      <c r="AL606" s="68"/>
      <c r="AM606" s="68"/>
      <c r="AN606" s="68"/>
      <c r="AO606" s="68"/>
      <c r="AP606" s="68"/>
      <c r="AQ606" s="68"/>
      <c r="AR606" s="68"/>
      <c r="AS606" s="68"/>
      <c r="AT606" s="68"/>
      <c r="AU606" s="68"/>
      <c r="AV606" s="68"/>
      <c r="AW606" s="68"/>
    </row>
    <row r="607" spans="1:49" ht="15.75">
      <c r="A607" s="84">
        <v>269</v>
      </c>
      <c r="B607" s="85" t="s">
        <v>2242</v>
      </c>
      <c r="C607" s="85" t="s">
        <v>2243</v>
      </c>
      <c r="D607" s="85" t="s">
        <v>1139</v>
      </c>
      <c r="E607" s="85" t="s">
        <v>2244</v>
      </c>
      <c r="F607" s="85" t="s">
        <v>26</v>
      </c>
      <c r="G607" s="85" t="s">
        <v>2243</v>
      </c>
      <c r="H607" s="85" t="s">
        <v>1018</v>
      </c>
      <c r="I607" s="87" t="s">
        <v>1002</v>
      </c>
      <c r="J607" s="84" t="s">
        <v>963</v>
      </c>
      <c r="K607" s="84">
        <v>2</v>
      </c>
      <c r="L607" s="87" t="s">
        <v>2245</v>
      </c>
      <c r="M607" s="87" t="s">
        <v>911</v>
      </c>
      <c r="N607" s="87" t="s">
        <v>928</v>
      </c>
      <c r="O607" s="87" t="s">
        <v>911</v>
      </c>
      <c r="P607" s="88">
        <f t="shared" si="9"/>
        <v>1.39100590197588</v>
      </c>
      <c r="Q607" s="68"/>
      <c r="R607" s="68"/>
      <c r="S607" s="68"/>
      <c r="T607" s="68"/>
      <c r="U607" s="68"/>
      <c r="V607" s="68"/>
      <c r="W607" s="68"/>
      <c r="X607" s="68"/>
      <c r="Y607" s="68"/>
      <c r="Z607" s="68"/>
      <c r="AA607" s="68"/>
      <c r="AB607" s="68"/>
      <c r="AC607" s="68"/>
      <c r="AD607" s="68"/>
      <c r="AE607" s="68"/>
      <c r="AF607" s="68"/>
      <c r="AG607" s="68"/>
      <c r="AH607" s="68"/>
      <c r="AI607" s="68"/>
      <c r="AJ607" s="68"/>
      <c r="AK607" s="68"/>
      <c r="AL607" s="68"/>
      <c r="AM607" s="68"/>
      <c r="AN607" s="68"/>
      <c r="AO607" s="68"/>
      <c r="AP607" s="68"/>
      <c r="AQ607" s="68"/>
      <c r="AR607" s="68"/>
      <c r="AS607" s="68"/>
      <c r="AT607" s="68"/>
      <c r="AU607" s="68"/>
      <c r="AV607" s="68"/>
      <c r="AW607" s="68"/>
    </row>
    <row r="608" spans="1:49" ht="15.75">
      <c r="A608" s="84">
        <v>822</v>
      </c>
      <c r="B608" s="84" t="s">
        <v>328</v>
      </c>
      <c r="C608" s="90" t="s">
        <v>326</v>
      </c>
      <c r="D608" s="91">
        <v>43617</v>
      </c>
      <c r="E608" s="84" t="s">
        <v>2246</v>
      </c>
      <c r="F608" s="90" t="s">
        <v>327</v>
      </c>
      <c r="G608" s="90" t="s">
        <v>326</v>
      </c>
      <c r="H608" s="90" t="s">
        <v>1018</v>
      </c>
      <c r="I608" s="92" t="s">
        <v>1002</v>
      </c>
      <c r="J608" s="84">
        <v>1</v>
      </c>
      <c r="K608" s="84">
        <v>1</v>
      </c>
      <c r="L608" s="92">
        <v>1.3961573880284599</v>
      </c>
      <c r="M608" s="92">
        <v>1</v>
      </c>
      <c r="N608" s="92">
        <v>1</v>
      </c>
      <c r="O608" s="92">
        <v>1</v>
      </c>
      <c r="P608" s="88">
        <f t="shared" si="9"/>
        <v>1.3961573880284599</v>
      </c>
      <c r="Q608" s="67"/>
      <c r="R608" s="68"/>
      <c r="S608" s="68"/>
      <c r="T608" s="68"/>
      <c r="U608" s="68"/>
      <c r="V608" s="68"/>
      <c r="W608" s="68"/>
      <c r="X608" s="68"/>
      <c r="Y608" s="68"/>
      <c r="Z608" s="68"/>
      <c r="AA608" s="68"/>
      <c r="AB608" s="68"/>
      <c r="AC608" s="68"/>
      <c r="AD608" s="68"/>
      <c r="AE608" s="68"/>
      <c r="AF608" s="68"/>
      <c r="AG608" s="68"/>
      <c r="AH608" s="68"/>
      <c r="AI608" s="68"/>
      <c r="AJ608" s="68"/>
      <c r="AK608" s="68"/>
      <c r="AL608" s="68"/>
      <c r="AM608" s="68"/>
      <c r="AN608" s="68"/>
      <c r="AO608" s="68"/>
      <c r="AP608" s="68"/>
      <c r="AQ608" s="68"/>
      <c r="AR608" s="68"/>
      <c r="AS608" s="68"/>
      <c r="AT608" s="68"/>
      <c r="AU608" s="68"/>
      <c r="AV608" s="68"/>
      <c r="AW608" s="68"/>
    </row>
    <row r="609" spans="1:49" ht="15.75">
      <c r="A609" s="84">
        <v>704</v>
      </c>
      <c r="B609" s="84" t="s">
        <v>387</v>
      </c>
      <c r="C609" s="90" t="s">
        <v>383</v>
      </c>
      <c r="D609" s="91">
        <v>43862</v>
      </c>
      <c r="E609" s="84" t="s">
        <v>2229</v>
      </c>
      <c r="F609" s="90" t="s">
        <v>6</v>
      </c>
      <c r="G609" s="90" t="s">
        <v>383</v>
      </c>
      <c r="H609" s="89" t="s">
        <v>3948</v>
      </c>
      <c r="I609" s="92" t="s">
        <v>1002</v>
      </c>
      <c r="J609" s="84" t="s">
        <v>1770</v>
      </c>
      <c r="K609" s="84">
        <v>2</v>
      </c>
      <c r="L609" s="92">
        <v>2.8002258147292798</v>
      </c>
      <c r="M609" s="92">
        <v>1</v>
      </c>
      <c r="N609" s="92">
        <v>0.5</v>
      </c>
      <c r="O609" s="92">
        <v>1</v>
      </c>
      <c r="P609" s="88">
        <f t="shared" si="9"/>
        <v>1.4001129073646399</v>
      </c>
      <c r="Q609" s="67"/>
      <c r="R609" s="68"/>
      <c r="S609" s="68"/>
      <c r="T609" s="68"/>
      <c r="U609" s="68"/>
      <c r="V609" s="68"/>
      <c r="W609" s="68"/>
      <c r="X609" s="68"/>
      <c r="Y609" s="68"/>
      <c r="Z609" s="68"/>
      <c r="AA609" s="68"/>
      <c r="AB609" s="68"/>
      <c r="AC609" s="68"/>
      <c r="AD609" s="68"/>
      <c r="AE609" s="68"/>
      <c r="AF609" s="68"/>
      <c r="AG609" s="68"/>
      <c r="AH609" s="68"/>
      <c r="AI609" s="68"/>
      <c r="AJ609" s="68"/>
      <c r="AK609" s="68"/>
      <c r="AL609" s="68"/>
      <c r="AM609" s="68"/>
      <c r="AN609" s="68"/>
      <c r="AO609" s="68"/>
      <c r="AP609" s="68"/>
      <c r="AQ609" s="68"/>
      <c r="AR609" s="68"/>
      <c r="AS609" s="68"/>
      <c r="AT609" s="68"/>
      <c r="AU609" s="68"/>
      <c r="AV609" s="68"/>
      <c r="AW609" s="68"/>
    </row>
    <row r="610" spans="1:49" ht="15.75">
      <c r="A610" s="84">
        <v>836</v>
      </c>
      <c r="B610" s="84" t="s">
        <v>2247</v>
      </c>
      <c r="C610" s="90" t="s">
        <v>1282</v>
      </c>
      <c r="D610" s="91">
        <v>43586</v>
      </c>
      <c r="E610" s="84" t="s">
        <v>2248</v>
      </c>
      <c r="F610" s="90" t="s">
        <v>6</v>
      </c>
      <c r="G610" s="90" t="s">
        <v>1282</v>
      </c>
      <c r="H610" s="89" t="s">
        <v>3948</v>
      </c>
      <c r="I610" s="92" t="s">
        <v>1002</v>
      </c>
      <c r="J610" s="84">
        <v>1</v>
      </c>
      <c r="K610" s="84">
        <v>1</v>
      </c>
      <c r="L610" s="92">
        <v>1.4036751778987</v>
      </c>
      <c r="M610" s="92">
        <v>1</v>
      </c>
      <c r="N610" s="92">
        <v>1</v>
      </c>
      <c r="O610" s="92">
        <v>1</v>
      </c>
      <c r="P610" s="88">
        <f t="shared" si="9"/>
        <v>1.4036751778987</v>
      </c>
      <c r="Q610" s="68"/>
      <c r="R610" s="68"/>
      <c r="S610" s="68"/>
      <c r="T610" s="68"/>
      <c r="U610" s="68"/>
      <c r="V610" s="68"/>
      <c r="W610" s="68"/>
      <c r="X610" s="68"/>
      <c r="Y610" s="68"/>
      <c r="Z610" s="68"/>
      <c r="AA610" s="68"/>
      <c r="AB610" s="68"/>
      <c r="AC610" s="68"/>
      <c r="AD610" s="68"/>
      <c r="AE610" s="68"/>
      <c r="AF610" s="68"/>
      <c r="AG610" s="68"/>
      <c r="AH610" s="68"/>
      <c r="AI610" s="68"/>
      <c r="AJ610" s="68"/>
      <c r="AK610" s="68"/>
      <c r="AL610" s="68"/>
      <c r="AM610" s="68"/>
      <c r="AN610" s="68"/>
      <c r="AO610" s="68"/>
      <c r="AP610" s="68"/>
      <c r="AQ610" s="68"/>
      <c r="AR610" s="68"/>
      <c r="AS610" s="68"/>
      <c r="AT610" s="68"/>
      <c r="AU610" s="68"/>
      <c r="AV610" s="68"/>
      <c r="AW610" s="68"/>
    </row>
    <row r="611" spans="1:49" ht="16.5">
      <c r="A611" s="84">
        <v>343</v>
      </c>
      <c r="B611" s="85" t="s">
        <v>2249</v>
      </c>
      <c r="C611" s="93" t="s">
        <v>693</v>
      </c>
      <c r="D611" s="85" t="s">
        <v>1502</v>
      </c>
      <c r="E611" s="85" t="s">
        <v>2250</v>
      </c>
      <c r="F611" s="85" t="s">
        <v>26</v>
      </c>
      <c r="G611" s="86" t="s">
        <v>4117</v>
      </c>
      <c r="H611" s="85" t="s">
        <v>1018</v>
      </c>
      <c r="I611" s="87" t="s">
        <v>1002</v>
      </c>
      <c r="J611" s="84">
        <v>1</v>
      </c>
      <c r="K611" s="84">
        <v>3</v>
      </c>
      <c r="L611" s="87" t="s">
        <v>2251</v>
      </c>
      <c r="M611" s="87" t="s">
        <v>911</v>
      </c>
      <c r="N611" s="87" t="s">
        <v>1817</v>
      </c>
      <c r="O611" s="87" t="s">
        <v>911</v>
      </c>
      <c r="P611" s="88">
        <f t="shared" si="9"/>
        <v>1.4047954837054162</v>
      </c>
      <c r="Q611" s="67"/>
      <c r="R611" s="68"/>
      <c r="S611" s="68"/>
      <c r="T611" s="68"/>
      <c r="U611" s="68"/>
      <c r="V611" s="68"/>
      <c r="W611" s="68"/>
      <c r="X611" s="68"/>
      <c r="Y611" s="68"/>
      <c r="Z611" s="68"/>
      <c r="AA611" s="68"/>
      <c r="AB611" s="68"/>
      <c r="AC611" s="68"/>
      <c r="AD611" s="68"/>
      <c r="AE611" s="68"/>
      <c r="AF611" s="68"/>
      <c r="AG611" s="68"/>
      <c r="AH611" s="68"/>
      <c r="AI611" s="68"/>
      <c r="AJ611" s="68"/>
      <c r="AK611" s="68"/>
      <c r="AL611" s="68"/>
      <c r="AM611" s="68"/>
      <c r="AN611" s="68"/>
      <c r="AO611" s="68"/>
      <c r="AP611" s="68"/>
      <c r="AQ611" s="68"/>
      <c r="AR611" s="68"/>
      <c r="AS611" s="68"/>
      <c r="AT611" s="68"/>
      <c r="AU611" s="68"/>
      <c r="AV611" s="68"/>
      <c r="AW611" s="68"/>
    </row>
    <row r="612" spans="1:49" ht="15.75">
      <c r="A612" s="84">
        <v>335</v>
      </c>
      <c r="B612" s="85" t="s">
        <v>332</v>
      </c>
      <c r="C612" s="85" t="s">
        <v>329</v>
      </c>
      <c r="D612" s="85" t="s">
        <v>2194</v>
      </c>
      <c r="E612" s="85" t="s">
        <v>2252</v>
      </c>
      <c r="F612" s="85" t="s">
        <v>16</v>
      </c>
      <c r="G612" s="85" t="s">
        <v>329</v>
      </c>
      <c r="H612" s="85" t="s">
        <v>1018</v>
      </c>
      <c r="I612" s="87" t="s">
        <v>1002</v>
      </c>
      <c r="J612" s="84">
        <v>1</v>
      </c>
      <c r="K612" s="84">
        <v>1</v>
      </c>
      <c r="L612" s="87" t="s">
        <v>2253</v>
      </c>
      <c r="M612" s="87" t="s">
        <v>911</v>
      </c>
      <c r="N612" s="87" t="s">
        <v>911</v>
      </c>
      <c r="O612" s="87" t="s">
        <v>911</v>
      </c>
      <c r="P612" s="88">
        <f t="shared" si="9"/>
        <v>1.4106488070322301</v>
      </c>
      <c r="Q612" s="67"/>
      <c r="R612" s="68"/>
      <c r="S612" s="68"/>
      <c r="T612" s="68"/>
      <c r="U612" s="68"/>
      <c r="V612" s="68"/>
      <c r="W612" s="68"/>
      <c r="X612" s="68"/>
      <c r="Y612" s="68"/>
      <c r="Z612" s="68"/>
      <c r="AA612" s="68"/>
      <c r="AB612" s="68"/>
      <c r="AC612" s="68"/>
      <c r="AD612" s="68"/>
      <c r="AE612" s="68"/>
      <c r="AF612" s="68"/>
      <c r="AG612" s="68"/>
      <c r="AH612" s="68"/>
      <c r="AI612" s="68"/>
      <c r="AJ612" s="68"/>
      <c r="AK612" s="68"/>
      <c r="AL612" s="68"/>
      <c r="AM612" s="68"/>
      <c r="AN612" s="68"/>
      <c r="AO612" s="68"/>
      <c r="AP612" s="68"/>
      <c r="AQ612" s="68"/>
      <c r="AR612" s="68"/>
      <c r="AS612" s="68"/>
      <c r="AT612" s="68"/>
      <c r="AU612" s="68"/>
      <c r="AV612" s="68"/>
      <c r="AW612" s="68"/>
    </row>
    <row r="613" spans="1:49" ht="15.75">
      <c r="A613" s="84">
        <v>218</v>
      </c>
      <c r="B613" s="85" t="s">
        <v>2254</v>
      </c>
      <c r="C613" s="85" t="s">
        <v>739</v>
      </c>
      <c r="D613" s="85" t="s">
        <v>1327</v>
      </c>
      <c r="E613" s="85" t="s">
        <v>2255</v>
      </c>
      <c r="F613" s="85" t="s">
        <v>6</v>
      </c>
      <c r="G613" s="85" t="s">
        <v>739</v>
      </c>
      <c r="H613" s="85" t="s">
        <v>926</v>
      </c>
      <c r="I613" s="87" t="s">
        <v>1002</v>
      </c>
      <c r="J613" s="84" t="s">
        <v>1046</v>
      </c>
      <c r="K613" s="84">
        <v>1</v>
      </c>
      <c r="L613" s="87" t="s">
        <v>2256</v>
      </c>
      <c r="M613" s="87" t="s">
        <v>911</v>
      </c>
      <c r="N613" s="87" t="s">
        <v>911</v>
      </c>
      <c r="O613" s="87" t="s">
        <v>928</v>
      </c>
      <c r="P613" s="88">
        <f t="shared" si="9"/>
        <v>1.4178932512188851</v>
      </c>
      <c r="Q613" s="67"/>
      <c r="R613" s="68"/>
      <c r="S613" s="68"/>
      <c r="T613" s="68"/>
      <c r="U613" s="68"/>
      <c r="V613" s="68"/>
      <c r="W613" s="68"/>
      <c r="X613" s="68"/>
      <c r="Y613" s="68"/>
      <c r="Z613" s="68"/>
      <c r="AA613" s="68"/>
      <c r="AB613" s="68"/>
      <c r="AC613" s="68"/>
      <c r="AD613" s="68"/>
      <c r="AE613" s="68"/>
      <c r="AF613" s="68"/>
      <c r="AG613" s="68"/>
      <c r="AH613" s="68"/>
      <c r="AI613" s="68"/>
      <c r="AJ613" s="68"/>
      <c r="AK613" s="68"/>
      <c r="AL613" s="68"/>
      <c r="AM613" s="68"/>
      <c r="AN613" s="68"/>
      <c r="AO613" s="68"/>
      <c r="AP613" s="68"/>
      <c r="AQ613" s="68"/>
      <c r="AR613" s="68"/>
      <c r="AS613" s="68"/>
      <c r="AT613" s="68"/>
      <c r="AU613" s="68"/>
      <c r="AV613" s="68"/>
      <c r="AW613" s="68"/>
    </row>
    <row r="614" spans="1:49" ht="15.75">
      <c r="A614" s="84">
        <v>688</v>
      </c>
      <c r="B614" s="84" t="s">
        <v>2257</v>
      </c>
      <c r="C614" s="90" t="s">
        <v>2190</v>
      </c>
      <c r="D614" s="91">
        <v>43917</v>
      </c>
      <c r="E614" s="84" t="s">
        <v>2258</v>
      </c>
      <c r="F614" s="90" t="s">
        <v>58</v>
      </c>
      <c r="G614" s="90" t="s">
        <v>2190</v>
      </c>
      <c r="H614" s="89" t="s">
        <v>4160</v>
      </c>
      <c r="I614" s="92" t="s">
        <v>1002</v>
      </c>
      <c r="J614" s="84">
        <v>1</v>
      </c>
      <c r="K614" s="84">
        <v>1</v>
      </c>
      <c r="L614" s="92">
        <v>2.84625609443161</v>
      </c>
      <c r="M614" s="92">
        <v>1</v>
      </c>
      <c r="N614" s="92">
        <v>1</v>
      </c>
      <c r="O614" s="92">
        <v>0.5</v>
      </c>
      <c r="P614" s="88">
        <f t="shared" si="9"/>
        <v>1.423128047215805</v>
      </c>
      <c r="Q614" s="67"/>
      <c r="R614" s="68"/>
      <c r="S614" s="68"/>
      <c r="T614" s="68"/>
      <c r="U614" s="68"/>
      <c r="V614" s="68"/>
      <c r="W614" s="68"/>
      <c r="X614" s="68"/>
      <c r="Y614" s="68"/>
      <c r="Z614" s="68"/>
      <c r="AA614" s="68"/>
      <c r="AB614" s="68"/>
      <c r="AC614" s="68"/>
      <c r="AD614" s="68"/>
      <c r="AE614" s="68"/>
      <c r="AF614" s="68"/>
      <c r="AG614" s="68"/>
      <c r="AH614" s="68"/>
      <c r="AI614" s="68"/>
      <c r="AJ614" s="68"/>
      <c r="AK614" s="68"/>
      <c r="AL614" s="68"/>
      <c r="AM614" s="68"/>
      <c r="AN614" s="68"/>
      <c r="AO614" s="68"/>
      <c r="AP614" s="68"/>
      <c r="AQ614" s="68"/>
      <c r="AR614" s="68"/>
      <c r="AS614" s="68"/>
      <c r="AT614" s="68"/>
      <c r="AU614" s="68"/>
      <c r="AV614" s="68"/>
      <c r="AW614" s="68"/>
    </row>
    <row r="615" spans="1:49" ht="15.75">
      <c r="A615" s="84">
        <v>225</v>
      </c>
      <c r="B615" s="85" t="s">
        <v>2259</v>
      </c>
      <c r="C615" s="85" t="s">
        <v>633</v>
      </c>
      <c r="D615" s="85" t="s">
        <v>1698</v>
      </c>
      <c r="E615" s="85" t="s">
        <v>2260</v>
      </c>
      <c r="F615" s="85" t="s">
        <v>46</v>
      </c>
      <c r="G615" s="85" t="s">
        <v>2212</v>
      </c>
      <c r="H615" s="85" t="s">
        <v>1022</v>
      </c>
      <c r="I615" s="87" t="s">
        <v>1002</v>
      </c>
      <c r="J615" s="84">
        <v>1</v>
      </c>
      <c r="K615" s="84">
        <v>1</v>
      </c>
      <c r="L615" s="87" t="s">
        <v>2261</v>
      </c>
      <c r="M615" s="87" t="s">
        <v>911</v>
      </c>
      <c r="N615" s="87" t="s">
        <v>911</v>
      </c>
      <c r="O615" s="87" t="s">
        <v>911</v>
      </c>
      <c r="P615" s="88">
        <f t="shared" si="9"/>
        <v>1.43633319380494</v>
      </c>
      <c r="Q615" s="67"/>
      <c r="R615" s="68"/>
      <c r="S615" s="68"/>
      <c r="T615" s="68"/>
      <c r="U615" s="68"/>
      <c r="V615" s="68"/>
      <c r="W615" s="68"/>
      <c r="X615" s="68"/>
      <c r="Y615" s="68"/>
      <c r="Z615" s="68"/>
      <c r="AA615" s="68"/>
      <c r="AB615" s="68"/>
      <c r="AC615" s="68"/>
      <c r="AD615" s="68"/>
      <c r="AE615" s="68"/>
      <c r="AF615" s="68"/>
      <c r="AG615" s="68"/>
      <c r="AH615" s="68"/>
      <c r="AI615" s="68"/>
      <c r="AJ615" s="68"/>
      <c r="AK615" s="68"/>
      <c r="AL615" s="68"/>
      <c r="AM615" s="68"/>
      <c r="AN615" s="68"/>
      <c r="AO615" s="68"/>
      <c r="AP615" s="68"/>
      <c r="AQ615" s="68"/>
      <c r="AR615" s="68"/>
      <c r="AS615" s="68"/>
      <c r="AT615" s="68"/>
      <c r="AU615" s="68"/>
      <c r="AV615" s="68"/>
      <c r="AW615" s="68"/>
    </row>
    <row r="616" spans="1:49" ht="15.75">
      <c r="A616" s="84">
        <v>714</v>
      </c>
      <c r="B616" s="84" t="s">
        <v>189</v>
      </c>
      <c r="C616" s="90" t="s">
        <v>187</v>
      </c>
      <c r="D616" s="91">
        <v>43840</v>
      </c>
      <c r="E616" s="84" t="s">
        <v>2262</v>
      </c>
      <c r="F616" s="90" t="s">
        <v>16</v>
      </c>
      <c r="G616" s="90" t="s">
        <v>187</v>
      </c>
      <c r="H616" s="90" t="s">
        <v>1018</v>
      </c>
      <c r="I616" s="92" t="s">
        <v>1002</v>
      </c>
      <c r="J616" s="84">
        <v>1</v>
      </c>
      <c r="K616" s="84">
        <v>2</v>
      </c>
      <c r="L616" s="92">
        <v>2.8939902489094198</v>
      </c>
      <c r="M616" s="92">
        <v>1</v>
      </c>
      <c r="N616" s="92">
        <v>0.5</v>
      </c>
      <c r="O616" s="92">
        <v>1</v>
      </c>
      <c r="P616" s="88">
        <f t="shared" si="9"/>
        <v>1.4469951244547099</v>
      </c>
      <c r="Q616" s="67"/>
      <c r="R616" s="68"/>
      <c r="S616" s="68"/>
      <c r="T616" s="68"/>
      <c r="U616" s="68"/>
      <c r="V616" s="68"/>
      <c r="W616" s="68"/>
      <c r="X616" s="68"/>
      <c r="Y616" s="68"/>
      <c r="Z616" s="68"/>
      <c r="AA616" s="68"/>
      <c r="AB616" s="68"/>
      <c r="AC616" s="68"/>
      <c r="AD616" s="68"/>
      <c r="AE616" s="68"/>
      <c r="AF616" s="68"/>
      <c r="AG616" s="68"/>
      <c r="AH616" s="68"/>
      <c r="AI616" s="68"/>
      <c r="AJ616" s="68"/>
      <c r="AK616" s="68"/>
      <c r="AL616" s="68"/>
      <c r="AM616" s="68"/>
      <c r="AN616" s="68"/>
      <c r="AO616" s="68"/>
      <c r="AP616" s="68"/>
      <c r="AQ616" s="68"/>
      <c r="AR616" s="68"/>
      <c r="AS616" s="68"/>
      <c r="AT616" s="68"/>
      <c r="AU616" s="68"/>
      <c r="AV616" s="68"/>
      <c r="AW616" s="68"/>
    </row>
    <row r="617" spans="1:49" ht="15.75">
      <c r="A617" s="84">
        <v>207</v>
      </c>
      <c r="B617" s="85" t="s">
        <v>2263</v>
      </c>
      <c r="C617" s="85" t="s">
        <v>806</v>
      </c>
      <c r="D617" s="85" t="s">
        <v>1906</v>
      </c>
      <c r="E617" s="85" t="s">
        <v>2264</v>
      </c>
      <c r="F617" s="85" t="s">
        <v>58</v>
      </c>
      <c r="G617" s="85" t="s">
        <v>806</v>
      </c>
      <c r="H617" s="85" t="s">
        <v>1022</v>
      </c>
      <c r="I617" s="87" t="s">
        <v>1002</v>
      </c>
      <c r="J617" s="84">
        <v>1</v>
      </c>
      <c r="K617" s="84">
        <v>1</v>
      </c>
      <c r="L617" s="87" t="s">
        <v>2265</v>
      </c>
      <c r="M617" s="87" t="s">
        <v>911</v>
      </c>
      <c r="N617" s="87" t="s">
        <v>911</v>
      </c>
      <c r="O617" s="87" t="s">
        <v>911</v>
      </c>
      <c r="P617" s="88">
        <f t="shared" si="9"/>
        <v>1.4569443281707799</v>
      </c>
      <c r="Q617" s="68"/>
      <c r="R617" s="68"/>
      <c r="S617" s="68"/>
      <c r="T617" s="68"/>
      <c r="U617" s="68"/>
      <c r="V617" s="68"/>
      <c r="W617" s="68"/>
      <c r="X617" s="68"/>
      <c r="Y617" s="68"/>
      <c r="Z617" s="68"/>
      <c r="AA617" s="68"/>
      <c r="AB617" s="68"/>
      <c r="AC617" s="68"/>
      <c r="AD617" s="68"/>
      <c r="AE617" s="68"/>
      <c r="AF617" s="68"/>
      <c r="AG617" s="68"/>
      <c r="AH617" s="68"/>
      <c r="AI617" s="68"/>
      <c r="AJ617" s="68"/>
      <c r="AK617" s="68"/>
      <c r="AL617" s="68"/>
      <c r="AM617" s="68"/>
      <c r="AN617" s="68"/>
      <c r="AO617" s="68"/>
      <c r="AP617" s="68"/>
      <c r="AQ617" s="68"/>
      <c r="AR617" s="68"/>
      <c r="AS617" s="68"/>
      <c r="AT617" s="68"/>
      <c r="AU617" s="68"/>
      <c r="AV617" s="68"/>
      <c r="AW617" s="68"/>
    </row>
    <row r="618" spans="1:49" ht="15.75">
      <c r="A618" s="84">
        <v>229</v>
      </c>
      <c r="B618" s="85" t="s">
        <v>192</v>
      </c>
      <c r="C618" s="94" t="s">
        <v>190</v>
      </c>
      <c r="D618" s="85" t="s">
        <v>2266</v>
      </c>
      <c r="E618" s="85" t="s">
        <v>2267</v>
      </c>
      <c r="F618" s="94" t="s">
        <v>46</v>
      </c>
      <c r="G618" s="85" t="s">
        <v>560</v>
      </c>
      <c r="H618" s="85" t="s">
        <v>1018</v>
      </c>
      <c r="I618" s="87" t="s">
        <v>1002</v>
      </c>
      <c r="J618" s="84">
        <v>1</v>
      </c>
      <c r="K618" s="84">
        <v>1</v>
      </c>
      <c r="L618" s="87" t="s">
        <v>2268</v>
      </c>
      <c r="M618" s="87" t="s">
        <v>911</v>
      </c>
      <c r="N618" s="87" t="s">
        <v>911</v>
      </c>
      <c r="O618" s="87" t="s">
        <v>911</v>
      </c>
      <c r="P618" s="88">
        <f t="shared" si="9"/>
        <v>1.4610548346588501</v>
      </c>
      <c r="Q618" s="67"/>
      <c r="R618" s="68"/>
      <c r="S618" s="68"/>
      <c r="T618" s="68"/>
      <c r="U618" s="68"/>
      <c r="V618" s="68"/>
      <c r="W618" s="68"/>
      <c r="X618" s="68"/>
      <c r="Y618" s="68"/>
      <c r="Z618" s="68"/>
      <c r="AA618" s="68"/>
      <c r="AB618" s="68"/>
      <c r="AC618" s="68"/>
      <c r="AD618" s="68"/>
      <c r="AE618" s="68"/>
      <c r="AF618" s="68"/>
      <c r="AG618" s="68"/>
      <c r="AH618" s="68"/>
      <c r="AI618" s="68"/>
      <c r="AJ618" s="68"/>
      <c r="AK618" s="68"/>
      <c r="AL618" s="68"/>
      <c r="AM618" s="68"/>
      <c r="AN618" s="68"/>
      <c r="AO618" s="68"/>
      <c r="AP618" s="68"/>
      <c r="AQ618" s="68"/>
      <c r="AR618" s="68"/>
      <c r="AS618" s="68"/>
      <c r="AT618" s="68"/>
      <c r="AU618" s="68"/>
      <c r="AV618" s="68"/>
      <c r="AW618" s="68"/>
    </row>
    <row r="619" spans="1:49" ht="15.75">
      <c r="A619" s="84">
        <v>53</v>
      </c>
      <c r="B619" s="85" t="s">
        <v>2269</v>
      </c>
      <c r="C619" s="85" t="s">
        <v>1094</v>
      </c>
      <c r="D619" s="85" t="s">
        <v>2270</v>
      </c>
      <c r="E619" s="85" t="s">
        <v>2271</v>
      </c>
      <c r="F619" s="85" t="s">
        <v>121</v>
      </c>
      <c r="G619" s="85" t="s">
        <v>1094</v>
      </c>
      <c r="H619" s="85" t="s">
        <v>1018</v>
      </c>
      <c r="I619" s="87" t="s">
        <v>1002</v>
      </c>
      <c r="J619" s="84">
        <v>1</v>
      </c>
      <c r="K619" s="84">
        <v>1</v>
      </c>
      <c r="L619" s="87" t="s">
        <v>2272</v>
      </c>
      <c r="M619" s="87" t="s">
        <v>911</v>
      </c>
      <c r="N619" s="87" t="s">
        <v>911</v>
      </c>
      <c r="O619" s="87" t="s">
        <v>911</v>
      </c>
      <c r="P619" s="88">
        <f t="shared" si="9"/>
        <v>1.46697362913353</v>
      </c>
      <c r="Q619" s="67"/>
      <c r="R619" s="68"/>
      <c r="S619" s="68"/>
      <c r="T619" s="68"/>
      <c r="U619" s="68"/>
      <c r="V619" s="68"/>
      <c r="W619" s="68"/>
      <c r="X619" s="68"/>
      <c r="Y619" s="68"/>
      <c r="Z619" s="68"/>
      <c r="AA619" s="68"/>
      <c r="AB619" s="68"/>
      <c r="AC619" s="68"/>
      <c r="AD619" s="68"/>
      <c r="AE619" s="68"/>
      <c r="AF619" s="68"/>
      <c r="AG619" s="68"/>
      <c r="AH619" s="68"/>
      <c r="AI619" s="68"/>
      <c r="AJ619" s="68"/>
      <c r="AK619" s="68"/>
      <c r="AL619" s="68"/>
      <c r="AM619" s="68"/>
      <c r="AN619" s="68"/>
      <c r="AO619" s="68"/>
      <c r="AP619" s="68"/>
      <c r="AQ619" s="68"/>
      <c r="AR619" s="68"/>
      <c r="AS619" s="68"/>
      <c r="AT619" s="68"/>
      <c r="AU619" s="68"/>
      <c r="AV619" s="68"/>
      <c r="AW619" s="68"/>
    </row>
    <row r="620" spans="1:49" ht="15.75">
      <c r="A620" s="84">
        <v>281</v>
      </c>
      <c r="B620" s="85" t="s">
        <v>2273</v>
      </c>
      <c r="C620" s="85" t="s">
        <v>1736</v>
      </c>
      <c r="D620" s="85" t="s">
        <v>2274</v>
      </c>
      <c r="E620" s="85" t="s">
        <v>2275</v>
      </c>
      <c r="F620" s="85" t="s">
        <v>12</v>
      </c>
      <c r="G620" s="85" t="s">
        <v>1736</v>
      </c>
      <c r="H620" s="85" t="s">
        <v>1022</v>
      </c>
      <c r="I620" s="87" t="s">
        <v>1002</v>
      </c>
      <c r="J620" s="84">
        <v>1</v>
      </c>
      <c r="K620" s="84">
        <v>2</v>
      </c>
      <c r="L620" s="87" t="s">
        <v>2276</v>
      </c>
      <c r="M620" s="87" t="s">
        <v>911</v>
      </c>
      <c r="N620" s="87" t="s">
        <v>928</v>
      </c>
      <c r="O620" s="87" t="s">
        <v>911</v>
      </c>
      <c r="P620" s="88">
        <f t="shared" si="9"/>
        <v>1.4745496535796749</v>
      </c>
      <c r="Q620" s="68"/>
      <c r="R620" s="68"/>
      <c r="S620" s="68"/>
      <c r="T620" s="68"/>
      <c r="U620" s="68"/>
      <c r="V620" s="68"/>
      <c r="W620" s="68"/>
      <c r="X620" s="68"/>
      <c r="Y620" s="68"/>
      <c r="Z620" s="68"/>
      <c r="AA620" s="68"/>
      <c r="AB620" s="68"/>
      <c r="AC620" s="68"/>
      <c r="AD620" s="68"/>
      <c r="AE620" s="68"/>
      <c r="AF620" s="68"/>
      <c r="AG620" s="68"/>
      <c r="AH620" s="68"/>
      <c r="AI620" s="68"/>
      <c r="AJ620" s="68"/>
      <c r="AK620" s="68"/>
      <c r="AL620" s="68"/>
      <c r="AM620" s="68"/>
      <c r="AN620" s="68"/>
      <c r="AO620" s="68"/>
      <c r="AP620" s="68"/>
      <c r="AQ620" s="68"/>
      <c r="AR620" s="68"/>
      <c r="AS620" s="68"/>
      <c r="AT620" s="68"/>
      <c r="AU620" s="68"/>
      <c r="AV620" s="68"/>
      <c r="AW620" s="68"/>
    </row>
    <row r="621" spans="1:49" ht="15.75">
      <c r="A621" s="84">
        <v>190</v>
      </c>
      <c r="B621" s="85" t="s">
        <v>459</v>
      </c>
      <c r="C621" s="85" t="s">
        <v>454</v>
      </c>
      <c r="D621" s="85" t="s">
        <v>1469</v>
      </c>
      <c r="E621" s="85" t="s">
        <v>2277</v>
      </c>
      <c r="F621" s="85" t="s">
        <v>16</v>
      </c>
      <c r="G621" s="85" t="s">
        <v>454</v>
      </c>
      <c r="H621" s="85" t="s">
        <v>926</v>
      </c>
      <c r="I621" s="87" t="s">
        <v>1002</v>
      </c>
      <c r="J621" s="84">
        <v>1</v>
      </c>
      <c r="K621" s="84">
        <v>1</v>
      </c>
      <c r="L621" s="87" t="s">
        <v>2278</v>
      </c>
      <c r="M621" s="87" t="s">
        <v>911</v>
      </c>
      <c r="N621" s="87" t="s">
        <v>911</v>
      </c>
      <c r="O621" s="87" t="s">
        <v>928</v>
      </c>
      <c r="P621" s="88">
        <f t="shared" si="9"/>
        <v>1.48613035668463</v>
      </c>
      <c r="Q621" s="67"/>
      <c r="R621" s="68"/>
      <c r="S621" s="68"/>
      <c r="T621" s="68"/>
      <c r="U621" s="68"/>
      <c r="V621" s="68"/>
      <c r="W621" s="68"/>
      <c r="X621" s="68"/>
      <c r="Y621" s="68"/>
      <c r="Z621" s="68"/>
      <c r="AA621" s="68"/>
      <c r="AB621" s="68"/>
      <c r="AC621" s="68"/>
      <c r="AD621" s="68"/>
      <c r="AE621" s="68"/>
      <c r="AF621" s="68"/>
      <c r="AG621" s="68"/>
      <c r="AH621" s="68"/>
      <c r="AI621" s="68"/>
      <c r="AJ621" s="68"/>
      <c r="AK621" s="68"/>
      <c r="AL621" s="68"/>
      <c r="AM621" s="68"/>
      <c r="AN621" s="68"/>
      <c r="AO621" s="68"/>
      <c r="AP621" s="68"/>
      <c r="AQ621" s="68"/>
      <c r="AR621" s="68"/>
      <c r="AS621" s="68"/>
      <c r="AT621" s="68"/>
      <c r="AU621" s="68"/>
      <c r="AV621" s="68"/>
      <c r="AW621" s="68"/>
    </row>
    <row r="622" spans="1:49" ht="15.75">
      <c r="A622" s="84">
        <v>68</v>
      </c>
      <c r="B622" s="85" t="s">
        <v>2279</v>
      </c>
      <c r="C622" s="85" t="s">
        <v>683</v>
      </c>
      <c r="D622" s="85" t="s">
        <v>1643</v>
      </c>
      <c r="E622" s="85" t="s">
        <v>2280</v>
      </c>
      <c r="F622" s="85" t="s">
        <v>26</v>
      </c>
      <c r="G622" s="85" t="s">
        <v>683</v>
      </c>
      <c r="H622" s="85" t="s">
        <v>1018</v>
      </c>
      <c r="I622" s="87" t="s">
        <v>1002</v>
      </c>
      <c r="J622" s="84" t="s">
        <v>945</v>
      </c>
      <c r="K622" s="84">
        <v>2</v>
      </c>
      <c r="L622" s="87" t="s">
        <v>2281</v>
      </c>
      <c r="M622" s="87" t="s">
        <v>911</v>
      </c>
      <c r="N622" s="87" t="s">
        <v>928</v>
      </c>
      <c r="O622" s="87" t="s">
        <v>911</v>
      </c>
      <c r="P622" s="88">
        <f t="shared" si="9"/>
        <v>1.49397741852707</v>
      </c>
      <c r="Q622" s="67"/>
      <c r="R622" s="68"/>
      <c r="S622" s="68"/>
      <c r="T622" s="68"/>
      <c r="U622" s="68"/>
      <c r="V622" s="68"/>
      <c r="W622" s="68"/>
      <c r="X622" s="68"/>
      <c r="Y622" s="68"/>
      <c r="Z622" s="68"/>
      <c r="AA622" s="68"/>
      <c r="AB622" s="68"/>
      <c r="AC622" s="68"/>
      <c r="AD622" s="68"/>
      <c r="AE622" s="68"/>
      <c r="AF622" s="68"/>
      <c r="AG622" s="68"/>
      <c r="AH622" s="68"/>
      <c r="AI622" s="68"/>
      <c r="AJ622" s="68"/>
      <c r="AK622" s="68"/>
      <c r="AL622" s="68"/>
      <c r="AM622" s="68"/>
      <c r="AN622" s="68"/>
      <c r="AO622" s="68"/>
      <c r="AP622" s="68"/>
      <c r="AQ622" s="68"/>
      <c r="AR622" s="68"/>
      <c r="AS622" s="68"/>
      <c r="AT622" s="68"/>
      <c r="AU622" s="68"/>
      <c r="AV622" s="68"/>
      <c r="AW622" s="68"/>
    </row>
    <row r="623" spans="1:49" ht="15.75">
      <c r="A623" s="84">
        <v>897</v>
      </c>
      <c r="B623" s="84" t="s">
        <v>2282</v>
      </c>
      <c r="C623" s="90" t="s">
        <v>2283</v>
      </c>
      <c r="D623" s="97">
        <v>43985</v>
      </c>
      <c r="E623" s="84" t="s">
        <v>2284</v>
      </c>
      <c r="F623" s="90" t="s">
        <v>6</v>
      </c>
      <c r="G623" s="84"/>
      <c r="H623" s="84" t="s">
        <v>1022</v>
      </c>
      <c r="I623" s="84"/>
      <c r="J623" s="84">
        <v>1</v>
      </c>
      <c r="K623" s="84">
        <v>2</v>
      </c>
      <c r="L623" s="92">
        <v>3</v>
      </c>
      <c r="M623" s="92">
        <v>1</v>
      </c>
      <c r="N623" s="92">
        <v>0.5</v>
      </c>
      <c r="O623" s="92">
        <v>1</v>
      </c>
      <c r="P623" s="88">
        <f t="shared" si="9"/>
        <v>1.5</v>
      </c>
      <c r="Q623" s="67"/>
      <c r="R623" s="68"/>
      <c r="S623" s="68"/>
      <c r="T623" s="68"/>
      <c r="U623" s="68"/>
      <c r="V623" s="68"/>
      <c r="W623" s="68"/>
      <c r="X623" s="68"/>
      <c r="Y623" s="68"/>
      <c r="Z623" s="68"/>
      <c r="AA623" s="68"/>
      <c r="AB623" s="68"/>
      <c r="AC623" s="68"/>
      <c r="AD623" s="68"/>
      <c r="AE623" s="68"/>
      <c r="AF623" s="68"/>
      <c r="AG623" s="68"/>
      <c r="AH623" s="68"/>
      <c r="AI623" s="68"/>
      <c r="AJ623" s="68"/>
      <c r="AK623" s="68"/>
      <c r="AL623" s="68"/>
      <c r="AM623" s="68"/>
      <c r="AN623" s="68"/>
      <c r="AO623" s="68"/>
      <c r="AP623" s="68"/>
      <c r="AQ623" s="68"/>
      <c r="AR623" s="68"/>
      <c r="AS623" s="68"/>
      <c r="AT623" s="68"/>
      <c r="AU623" s="68"/>
      <c r="AV623" s="68"/>
      <c r="AW623" s="68"/>
    </row>
    <row r="624" spans="1:49" ht="15.75">
      <c r="A624" s="84">
        <v>70</v>
      </c>
      <c r="B624" s="85" t="s">
        <v>2285</v>
      </c>
      <c r="C624" s="94" t="s">
        <v>946</v>
      </c>
      <c r="D624" s="85" t="s">
        <v>1648</v>
      </c>
      <c r="E624" s="85" t="s">
        <v>2286</v>
      </c>
      <c r="F624" s="85" t="s">
        <v>16</v>
      </c>
      <c r="G624" s="85" t="s">
        <v>1092</v>
      </c>
      <c r="H624" s="85" t="s">
        <v>926</v>
      </c>
      <c r="I624" s="87" t="s">
        <v>1002</v>
      </c>
      <c r="J624" s="84">
        <v>1</v>
      </c>
      <c r="K624" s="84">
        <v>1</v>
      </c>
      <c r="L624" s="87" t="s">
        <v>2287</v>
      </c>
      <c r="M624" s="87" t="s">
        <v>911</v>
      </c>
      <c r="N624" s="87" t="s">
        <v>911</v>
      </c>
      <c r="O624" s="87" t="s">
        <v>928</v>
      </c>
      <c r="P624" s="88">
        <f t="shared" si="9"/>
        <v>1.5046625609443149</v>
      </c>
      <c r="Q624" s="77" t="s">
        <v>4118</v>
      </c>
      <c r="R624" s="68"/>
      <c r="S624" s="68"/>
      <c r="T624" s="68"/>
      <c r="U624" s="68"/>
      <c r="V624" s="68"/>
      <c r="W624" s="68"/>
      <c r="X624" s="68"/>
      <c r="Y624" s="68"/>
      <c r="Z624" s="68"/>
      <c r="AA624" s="68"/>
      <c r="AB624" s="68"/>
      <c r="AC624" s="68"/>
      <c r="AD624" s="68"/>
      <c r="AE624" s="68"/>
      <c r="AF624" s="68"/>
      <c r="AG624" s="68"/>
      <c r="AH624" s="68"/>
      <c r="AI624" s="68"/>
      <c r="AJ624" s="68"/>
      <c r="AK624" s="68"/>
      <c r="AL624" s="68"/>
      <c r="AM624" s="68"/>
      <c r="AN624" s="68"/>
      <c r="AO624" s="68"/>
      <c r="AP624" s="68"/>
      <c r="AQ624" s="68"/>
      <c r="AR624" s="68"/>
      <c r="AS624" s="68"/>
      <c r="AT624" s="68"/>
      <c r="AU624" s="68"/>
      <c r="AV624" s="68"/>
      <c r="AW624" s="68"/>
    </row>
    <row r="625" spans="1:49" ht="15.75">
      <c r="A625" s="84">
        <v>288</v>
      </c>
      <c r="B625" s="85" t="s">
        <v>2288</v>
      </c>
      <c r="C625" s="85" t="s">
        <v>548</v>
      </c>
      <c r="D625" s="85" t="s">
        <v>1152</v>
      </c>
      <c r="E625" s="85" t="s">
        <v>2289</v>
      </c>
      <c r="F625" s="85" t="s">
        <v>6</v>
      </c>
      <c r="G625" s="85" t="s">
        <v>2290</v>
      </c>
      <c r="H625" s="85" t="s">
        <v>926</v>
      </c>
      <c r="I625" s="87" t="s">
        <v>1002</v>
      </c>
      <c r="J625" s="84">
        <v>1</v>
      </c>
      <c r="K625" s="84">
        <v>2</v>
      </c>
      <c r="L625" s="87" t="s">
        <v>2291</v>
      </c>
      <c r="M625" s="87" t="s">
        <v>911</v>
      </c>
      <c r="N625" s="87" t="s">
        <v>928</v>
      </c>
      <c r="O625" s="87" t="s">
        <v>928</v>
      </c>
      <c r="P625" s="88">
        <f t="shared" si="9"/>
        <v>1.5049999999999999</v>
      </c>
      <c r="Q625" s="68"/>
      <c r="R625" s="68"/>
      <c r="S625" s="68"/>
      <c r="T625" s="68"/>
      <c r="U625" s="68"/>
      <c r="V625" s="68"/>
      <c r="W625" s="68"/>
      <c r="X625" s="68"/>
      <c r="Y625" s="68"/>
      <c r="Z625" s="68"/>
      <c r="AA625" s="68"/>
      <c r="AB625" s="68"/>
      <c r="AC625" s="68"/>
      <c r="AD625" s="68"/>
      <c r="AE625" s="68"/>
      <c r="AF625" s="68"/>
      <c r="AG625" s="68"/>
      <c r="AH625" s="68"/>
      <c r="AI625" s="68"/>
      <c r="AJ625" s="68"/>
      <c r="AK625" s="68"/>
      <c r="AL625" s="68"/>
      <c r="AM625" s="68"/>
      <c r="AN625" s="68"/>
      <c r="AO625" s="68"/>
      <c r="AP625" s="68"/>
      <c r="AQ625" s="68"/>
      <c r="AR625" s="68"/>
      <c r="AS625" s="68"/>
      <c r="AT625" s="68"/>
      <c r="AU625" s="68"/>
      <c r="AV625" s="68"/>
      <c r="AW625" s="68"/>
    </row>
    <row r="626" spans="1:49" ht="15.75">
      <c r="A626" s="84">
        <v>429</v>
      </c>
      <c r="B626" s="85" t="s">
        <v>2292</v>
      </c>
      <c r="C626" s="85" t="s">
        <v>584</v>
      </c>
      <c r="D626" s="85" t="s">
        <v>2293</v>
      </c>
      <c r="E626" s="85" t="s">
        <v>2294</v>
      </c>
      <c r="F626" s="85" t="s">
        <v>1431</v>
      </c>
      <c r="G626" s="85" t="s">
        <v>2295</v>
      </c>
      <c r="H626" s="85" t="s">
        <v>1022</v>
      </c>
      <c r="I626" s="87" t="s">
        <v>1002</v>
      </c>
      <c r="J626" s="84" t="s">
        <v>909</v>
      </c>
      <c r="K626" s="84">
        <v>1</v>
      </c>
      <c r="L626" s="87" t="s">
        <v>2296</v>
      </c>
      <c r="M626" s="87" t="s">
        <v>911</v>
      </c>
      <c r="N626" s="87" t="s">
        <v>911</v>
      </c>
      <c r="O626" s="87" t="s">
        <v>911</v>
      </c>
      <c r="P626" s="88">
        <f t="shared" si="9"/>
        <v>1.51179573043114</v>
      </c>
      <c r="Q626" s="67"/>
      <c r="R626" s="68"/>
      <c r="S626" s="68"/>
      <c r="T626" s="68"/>
      <c r="U626" s="68"/>
      <c r="V626" s="68"/>
      <c r="W626" s="68"/>
      <c r="X626" s="68"/>
      <c r="Y626" s="68"/>
      <c r="Z626" s="68"/>
      <c r="AA626" s="68"/>
      <c r="AB626" s="68"/>
      <c r="AC626" s="68"/>
      <c r="AD626" s="68"/>
      <c r="AE626" s="68"/>
      <c r="AF626" s="68"/>
      <c r="AG626" s="68"/>
      <c r="AH626" s="68"/>
      <c r="AI626" s="68"/>
      <c r="AJ626" s="68"/>
      <c r="AK626" s="68"/>
      <c r="AL626" s="68"/>
      <c r="AM626" s="68"/>
      <c r="AN626" s="68"/>
      <c r="AO626" s="68"/>
      <c r="AP626" s="68"/>
      <c r="AQ626" s="68"/>
      <c r="AR626" s="68"/>
      <c r="AS626" s="68"/>
      <c r="AT626" s="68"/>
      <c r="AU626" s="68"/>
      <c r="AV626" s="68"/>
      <c r="AW626" s="68"/>
    </row>
    <row r="627" spans="1:49" ht="15.75">
      <c r="A627" s="84">
        <v>57</v>
      </c>
      <c r="B627" s="85" t="s">
        <v>2297</v>
      </c>
      <c r="C627" s="85" t="s">
        <v>2298</v>
      </c>
      <c r="D627" s="85" t="s">
        <v>940</v>
      </c>
      <c r="E627" s="85" t="s">
        <v>2299</v>
      </c>
      <c r="F627" s="85" t="s">
        <v>16</v>
      </c>
      <c r="G627" s="85" t="s">
        <v>2298</v>
      </c>
      <c r="H627" s="85" t="s">
        <v>1022</v>
      </c>
      <c r="I627" s="87" t="s">
        <v>1002</v>
      </c>
      <c r="J627" s="84">
        <v>1</v>
      </c>
      <c r="K627" s="84">
        <v>2</v>
      </c>
      <c r="L627" s="87" t="s">
        <v>2300</v>
      </c>
      <c r="M627" s="87" t="s">
        <v>911</v>
      </c>
      <c r="N627" s="87" t="s">
        <v>928</v>
      </c>
      <c r="O627" s="87" t="s">
        <v>911</v>
      </c>
      <c r="P627" s="88">
        <f t="shared" si="9"/>
        <v>1.5153194765204001</v>
      </c>
      <c r="Q627" s="67"/>
      <c r="R627" s="68"/>
      <c r="S627" s="68"/>
      <c r="T627" s="68"/>
      <c r="U627" s="68"/>
      <c r="V627" s="68"/>
      <c r="W627" s="68"/>
      <c r="X627" s="68"/>
      <c r="Y627" s="68"/>
      <c r="Z627" s="68"/>
      <c r="AA627" s="68"/>
      <c r="AB627" s="68"/>
      <c r="AC627" s="68"/>
      <c r="AD627" s="68"/>
      <c r="AE627" s="68"/>
      <c r="AF627" s="68"/>
      <c r="AG627" s="68"/>
      <c r="AH627" s="68"/>
      <c r="AI627" s="68"/>
      <c r="AJ627" s="68"/>
      <c r="AK627" s="68"/>
      <c r="AL627" s="68"/>
      <c r="AM627" s="68"/>
      <c r="AN627" s="68"/>
      <c r="AO627" s="68"/>
      <c r="AP627" s="68"/>
      <c r="AQ627" s="68"/>
      <c r="AR627" s="68"/>
      <c r="AS627" s="68"/>
      <c r="AT627" s="68"/>
      <c r="AU627" s="68"/>
      <c r="AV627" s="68"/>
      <c r="AW627" s="68"/>
    </row>
    <row r="628" spans="1:49" ht="15.75">
      <c r="A628" s="84">
        <v>751</v>
      </c>
      <c r="B628" s="84" t="s">
        <v>2301</v>
      </c>
      <c r="C628" s="90" t="s">
        <v>1283</v>
      </c>
      <c r="D628" s="91">
        <v>43772</v>
      </c>
      <c r="E628" s="84" t="s">
        <v>2302</v>
      </c>
      <c r="F628" s="90" t="s">
        <v>6</v>
      </c>
      <c r="G628" s="90" t="s">
        <v>1283</v>
      </c>
      <c r="H628" s="89" t="s">
        <v>3948</v>
      </c>
      <c r="I628" s="92" t="s">
        <v>1002</v>
      </c>
      <c r="J628" s="84">
        <v>1</v>
      </c>
      <c r="K628" s="84">
        <v>1</v>
      </c>
      <c r="L628" s="92">
        <v>1.5269736291335301</v>
      </c>
      <c r="M628" s="92">
        <v>1</v>
      </c>
      <c r="N628" s="92">
        <v>1</v>
      </c>
      <c r="O628" s="92">
        <v>1</v>
      </c>
      <c r="P628" s="88">
        <f t="shared" si="9"/>
        <v>1.5269736291335301</v>
      </c>
      <c r="Q628" s="68"/>
      <c r="R628" s="68"/>
      <c r="S628" s="68"/>
      <c r="T628" s="68"/>
      <c r="U628" s="68"/>
      <c r="V628" s="68"/>
      <c r="W628" s="68"/>
      <c r="X628" s="68"/>
      <c r="Y628" s="68"/>
      <c r="Z628" s="68"/>
      <c r="AA628" s="68"/>
      <c r="AB628" s="68"/>
      <c r="AC628" s="68"/>
      <c r="AD628" s="68"/>
      <c r="AE628" s="68"/>
      <c r="AF628" s="68"/>
      <c r="AG628" s="68"/>
      <c r="AH628" s="68"/>
      <c r="AI628" s="68"/>
      <c r="AJ628" s="68"/>
      <c r="AK628" s="68"/>
      <c r="AL628" s="68"/>
      <c r="AM628" s="68"/>
      <c r="AN628" s="68"/>
      <c r="AO628" s="68"/>
      <c r="AP628" s="68"/>
      <c r="AQ628" s="68"/>
      <c r="AR628" s="68"/>
      <c r="AS628" s="68"/>
      <c r="AT628" s="68"/>
      <c r="AU628" s="68"/>
      <c r="AV628" s="68"/>
      <c r="AW628" s="68"/>
    </row>
    <row r="629" spans="1:49" ht="15.75">
      <c r="A629" s="84">
        <v>329</v>
      </c>
      <c r="B629" s="85" t="s">
        <v>2303</v>
      </c>
      <c r="C629" s="85" t="s">
        <v>1142</v>
      </c>
      <c r="D629" s="85" t="s">
        <v>1165</v>
      </c>
      <c r="E629" s="85" t="s">
        <v>2304</v>
      </c>
      <c r="F629" s="85" t="s">
        <v>46</v>
      </c>
      <c r="G629" s="85" t="s">
        <v>1142</v>
      </c>
      <c r="H629" s="85" t="s">
        <v>926</v>
      </c>
      <c r="I629" s="87" t="s">
        <v>1002</v>
      </c>
      <c r="J629" s="84">
        <v>1</v>
      </c>
      <c r="K629" s="84">
        <v>2</v>
      </c>
      <c r="L629" s="87" t="s">
        <v>2305</v>
      </c>
      <c r="M629" s="87" t="s">
        <v>911</v>
      </c>
      <c r="N629" s="87" t="s">
        <v>928</v>
      </c>
      <c r="O629" s="87" t="s">
        <v>928</v>
      </c>
      <c r="P629" s="88">
        <f t="shared" si="9"/>
        <v>1.5449999999999999</v>
      </c>
      <c r="Q629" s="67"/>
      <c r="R629" s="68"/>
      <c r="S629" s="68"/>
      <c r="T629" s="68"/>
      <c r="U629" s="68"/>
      <c r="V629" s="68"/>
      <c r="W629" s="68"/>
      <c r="X629" s="68"/>
      <c r="Y629" s="68"/>
      <c r="Z629" s="68"/>
      <c r="AA629" s="68"/>
      <c r="AB629" s="68"/>
      <c r="AC629" s="68"/>
      <c r="AD629" s="68"/>
      <c r="AE629" s="68"/>
      <c r="AF629" s="68"/>
      <c r="AG629" s="68"/>
      <c r="AH629" s="68"/>
      <c r="AI629" s="68"/>
      <c r="AJ629" s="68"/>
      <c r="AK629" s="68"/>
      <c r="AL629" s="68"/>
      <c r="AM629" s="68"/>
      <c r="AN629" s="68"/>
      <c r="AO629" s="68"/>
      <c r="AP629" s="68"/>
      <c r="AQ629" s="68"/>
      <c r="AR629" s="68"/>
      <c r="AS629" s="68"/>
      <c r="AT629" s="68"/>
      <c r="AU629" s="68"/>
      <c r="AV629" s="68"/>
      <c r="AW629" s="68"/>
    </row>
    <row r="630" spans="1:49" ht="15.75">
      <c r="A630" s="84">
        <v>137</v>
      </c>
      <c r="B630" s="85" t="s">
        <v>2306</v>
      </c>
      <c r="C630" s="85" t="s">
        <v>739</v>
      </c>
      <c r="D630" s="85" t="s">
        <v>1071</v>
      </c>
      <c r="E630" s="85" t="s">
        <v>2307</v>
      </c>
      <c r="F630" s="85" t="s">
        <v>6</v>
      </c>
      <c r="G630" s="85" t="s">
        <v>739</v>
      </c>
      <c r="H630" s="85" t="s">
        <v>926</v>
      </c>
      <c r="I630" s="87" t="s">
        <v>1002</v>
      </c>
      <c r="J630" s="84" t="s">
        <v>1224</v>
      </c>
      <c r="K630" s="84">
        <v>1</v>
      </c>
      <c r="L630" s="87" t="s">
        <v>2308</v>
      </c>
      <c r="M630" s="87" t="s">
        <v>911</v>
      </c>
      <c r="N630" s="87" t="s">
        <v>911</v>
      </c>
      <c r="O630" s="87" t="s">
        <v>928</v>
      </c>
      <c r="P630" s="88">
        <f t="shared" si="9"/>
        <v>1.5490069284064649</v>
      </c>
      <c r="Q630" s="67"/>
      <c r="R630" s="68"/>
      <c r="S630" s="68"/>
      <c r="T630" s="68"/>
      <c r="U630" s="68"/>
      <c r="V630" s="68"/>
      <c r="W630" s="68"/>
      <c r="X630" s="68"/>
      <c r="Y630" s="68"/>
      <c r="Z630" s="68"/>
      <c r="AA630" s="68"/>
      <c r="AB630" s="68"/>
      <c r="AC630" s="68"/>
      <c r="AD630" s="68"/>
      <c r="AE630" s="68"/>
      <c r="AF630" s="68"/>
      <c r="AG630" s="68"/>
      <c r="AH630" s="68"/>
      <c r="AI630" s="68"/>
      <c r="AJ630" s="68"/>
      <c r="AK630" s="68"/>
      <c r="AL630" s="68"/>
      <c r="AM630" s="68"/>
      <c r="AN630" s="68"/>
      <c r="AO630" s="68"/>
      <c r="AP630" s="68"/>
      <c r="AQ630" s="68"/>
      <c r="AR630" s="68"/>
      <c r="AS630" s="68"/>
      <c r="AT630" s="68"/>
      <c r="AU630" s="68"/>
      <c r="AV630" s="68"/>
      <c r="AW630" s="68"/>
    </row>
    <row r="631" spans="1:49" ht="15.75">
      <c r="A631" s="84">
        <v>52</v>
      </c>
      <c r="B631" s="85" t="s">
        <v>2309</v>
      </c>
      <c r="C631" s="85" t="s">
        <v>566</v>
      </c>
      <c r="D631" s="85" t="s">
        <v>2310</v>
      </c>
      <c r="E631" s="85" t="s">
        <v>2311</v>
      </c>
      <c r="F631" s="85" t="s">
        <v>16</v>
      </c>
      <c r="G631" s="85" t="s">
        <v>566</v>
      </c>
      <c r="H631" s="85" t="s">
        <v>926</v>
      </c>
      <c r="I631" s="87" t="s">
        <v>1002</v>
      </c>
      <c r="J631" s="84" t="s">
        <v>909</v>
      </c>
      <c r="K631" s="84">
        <v>1</v>
      </c>
      <c r="L631" s="87" t="s">
        <v>2312</v>
      </c>
      <c r="M631" s="87" t="s">
        <v>911</v>
      </c>
      <c r="N631" s="87" t="s">
        <v>911</v>
      </c>
      <c r="O631" s="87" t="s">
        <v>928</v>
      </c>
      <c r="P631" s="88">
        <f t="shared" si="9"/>
        <v>1.5617423659225049</v>
      </c>
      <c r="Q631" s="67"/>
      <c r="R631" s="68"/>
      <c r="S631" s="68"/>
      <c r="T631" s="68"/>
      <c r="U631" s="68"/>
      <c r="V631" s="68"/>
      <c r="W631" s="68"/>
      <c r="X631" s="68"/>
      <c r="Y631" s="68"/>
      <c r="Z631" s="68"/>
      <c r="AA631" s="68"/>
      <c r="AB631" s="68"/>
      <c r="AC631" s="68"/>
      <c r="AD631" s="68"/>
      <c r="AE631" s="68"/>
      <c r="AF631" s="68"/>
      <c r="AG631" s="68"/>
      <c r="AH631" s="68"/>
      <c r="AI631" s="68"/>
      <c r="AJ631" s="68"/>
      <c r="AK631" s="68"/>
      <c r="AL631" s="68"/>
      <c r="AM631" s="68"/>
      <c r="AN631" s="68"/>
      <c r="AO631" s="68"/>
      <c r="AP631" s="68"/>
      <c r="AQ631" s="68"/>
      <c r="AR631" s="68"/>
      <c r="AS631" s="68"/>
      <c r="AT631" s="68"/>
      <c r="AU631" s="68"/>
      <c r="AV631" s="68"/>
      <c r="AW631" s="68"/>
    </row>
    <row r="632" spans="1:49" ht="15.75">
      <c r="A632" s="84">
        <v>802</v>
      </c>
      <c r="B632" s="84" t="s">
        <v>2313</v>
      </c>
      <c r="C632" s="90" t="s">
        <v>2314</v>
      </c>
      <c r="D632" s="91">
        <v>43653</v>
      </c>
      <c r="E632" s="84" t="s">
        <v>2315</v>
      </c>
      <c r="F632" s="90" t="s">
        <v>6</v>
      </c>
      <c r="G632" s="90" t="s">
        <v>2314</v>
      </c>
      <c r="H632" s="90" t="s">
        <v>1018</v>
      </c>
      <c r="I632" s="92" t="s">
        <v>1002</v>
      </c>
      <c r="J632" s="84">
        <v>1</v>
      </c>
      <c r="K632" s="84">
        <v>1</v>
      </c>
      <c r="L632" s="92">
        <v>1.56663876098786</v>
      </c>
      <c r="M632" s="92">
        <v>1</v>
      </c>
      <c r="N632" s="92">
        <v>1</v>
      </c>
      <c r="O632" s="92">
        <v>1</v>
      </c>
      <c r="P632" s="88">
        <f t="shared" si="9"/>
        <v>1.56663876098786</v>
      </c>
      <c r="Q632" s="67"/>
      <c r="R632" s="68"/>
      <c r="S632" s="68"/>
      <c r="T632" s="68"/>
      <c r="U632" s="68"/>
      <c r="V632" s="68"/>
      <c r="W632" s="68"/>
      <c r="X632" s="68"/>
      <c r="Y632" s="68"/>
      <c r="Z632" s="68"/>
      <c r="AA632" s="68"/>
      <c r="AB632" s="68"/>
      <c r="AC632" s="68"/>
      <c r="AD632" s="68"/>
      <c r="AE632" s="68"/>
      <c r="AF632" s="68"/>
      <c r="AG632" s="68"/>
      <c r="AH632" s="68"/>
      <c r="AI632" s="68"/>
      <c r="AJ632" s="68"/>
      <c r="AK632" s="68"/>
      <c r="AL632" s="68"/>
      <c r="AM632" s="68"/>
      <c r="AN632" s="68"/>
      <c r="AO632" s="68"/>
      <c r="AP632" s="68"/>
      <c r="AQ632" s="68"/>
      <c r="AR632" s="68"/>
      <c r="AS632" s="68"/>
      <c r="AT632" s="68"/>
      <c r="AU632" s="68"/>
      <c r="AV632" s="68"/>
      <c r="AW632" s="68"/>
    </row>
    <row r="633" spans="1:49" ht="15.75">
      <c r="A633" s="84">
        <v>15</v>
      </c>
      <c r="B633" s="85" t="s">
        <v>2316</v>
      </c>
      <c r="C633" s="94" t="s">
        <v>946</v>
      </c>
      <c r="D633" s="85" t="s">
        <v>2317</v>
      </c>
      <c r="E633" s="85" t="s">
        <v>2229</v>
      </c>
      <c r="F633" s="85" t="s">
        <v>16</v>
      </c>
      <c r="G633" s="85" t="s">
        <v>1092</v>
      </c>
      <c r="H633" s="85" t="s">
        <v>926</v>
      </c>
      <c r="I633" s="87" t="s">
        <v>1002</v>
      </c>
      <c r="J633" s="84" t="s">
        <v>937</v>
      </c>
      <c r="K633" s="84">
        <v>1</v>
      </c>
      <c r="L633" s="87" t="s">
        <v>2318</v>
      </c>
      <c r="M633" s="87" t="s">
        <v>911</v>
      </c>
      <c r="N633" s="87" t="s">
        <v>911</v>
      </c>
      <c r="O633" s="87" t="s">
        <v>928</v>
      </c>
      <c r="P633" s="88">
        <f t="shared" si="9"/>
        <v>1.57011290736464</v>
      </c>
      <c r="Q633" s="79" t="s">
        <v>4119</v>
      </c>
      <c r="R633" s="68"/>
      <c r="S633" s="68"/>
      <c r="T633" s="68"/>
      <c r="U633" s="68"/>
      <c r="V633" s="68"/>
      <c r="W633" s="68"/>
      <c r="X633" s="68"/>
      <c r="Y633" s="68"/>
      <c r="Z633" s="68"/>
      <c r="AA633" s="68"/>
      <c r="AB633" s="68"/>
      <c r="AC633" s="68"/>
      <c r="AD633" s="68"/>
      <c r="AE633" s="68"/>
      <c r="AF633" s="68"/>
      <c r="AG633" s="68"/>
      <c r="AH633" s="68"/>
      <c r="AI633" s="68"/>
      <c r="AJ633" s="68"/>
      <c r="AK633" s="68"/>
      <c r="AL633" s="68"/>
      <c r="AM633" s="68"/>
      <c r="AN633" s="68"/>
      <c r="AO633" s="68"/>
      <c r="AP633" s="68"/>
      <c r="AQ633" s="68"/>
      <c r="AR633" s="68"/>
      <c r="AS633" s="68"/>
      <c r="AT633" s="68"/>
      <c r="AU633" s="68"/>
      <c r="AV633" s="68"/>
      <c r="AW633" s="68"/>
    </row>
    <row r="634" spans="1:49" ht="15.75">
      <c r="A634" s="84">
        <v>580</v>
      </c>
      <c r="B634" s="84" t="s">
        <v>395</v>
      </c>
      <c r="C634" s="90" t="s">
        <v>393</v>
      </c>
      <c r="D634" s="91">
        <v>44152</v>
      </c>
      <c r="E634" s="84" t="s">
        <v>2319</v>
      </c>
      <c r="F634" s="90" t="s">
        <v>6</v>
      </c>
      <c r="G634" s="90" t="s">
        <v>393</v>
      </c>
      <c r="H634" s="90" t="s">
        <v>1018</v>
      </c>
      <c r="I634" s="92" t="s">
        <v>1002</v>
      </c>
      <c r="J634" s="84" t="s">
        <v>1533</v>
      </c>
      <c r="K634" s="84">
        <v>1</v>
      </c>
      <c r="L634" s="92">
        <v>1.6042444537463401</v>
      </c>
      <c r="M634" s="92">
        <v>1</v>
      </c>
      <c r="N634" s="92">
        <v>1</v>
      </c>
      <c r="O634" s="92">
        <v>1</v>
      </c>
      <c r="P634" s="88">
        <f t="shared" si="9"/>
        <v>1.6042444537463401</v>
      </c>
      <c r="Q634" s="68"/>
      <c r="R634" s="68"/>
      <c r="S634" s="68"/>
      <c r="T634" s="68"/>
      <c r="U634" s="68"/>
      <c r="V634" s="68"/>
      <c r="W634" s="68"/>
      <c r="X634" s="68"/>
      <c r="Y634" s="68"/>
      <c r="Z634" s="68"/>
      <c r="AA634" s="68"/>
      <c r="AB634" s="68"/>
      <c r="AC634" s="68"/>
      <c r="AD634" s="68"/>
      <c r="AE634" s="68"/>
      <c r="AF634" s="68"/>
      <c r="AG634" s="68"/>
      <c r="AH634" s="68"/>
      <c r="AI634" s="68"/>
      <c r="AJ634" s="68"/>
      <c r="AK634" s="68"/>
      <c r="AL634" s="68"/>
      <c r="AM634" s="68"/>
      <c r="AN634" s="68"/>
      <c r="AO634" s="68"/>
      <c r="AP634" s="68"/>
      <c r="AQ634" s="68"/>
      <c r="AR634" s="68"/>
      <c r="AS634" s="68"/>
      <c r="AT634" s="68"/>
      <c r="AU634" s="68"/>
      <c r="AV634" s="68"/>
      <c r="AW634" s="68"/>
    </row>
    <row r="635" spans="1:49" ht="15.75">
      <c r="A635" s="84">
        <v>228</v>
      </c>
      <c r="B635" s="85" t="s">
        <v>2320</v>
      </c>
      <c r="C635" s="85" t="s">
        <v>653</v>
      </c>
      <c r="D635" s="85" t="s">
        <v>2321</v>
      </c>
      <c r="E635" s="85" t="s">
        <v>2322</v>
      </c>
      <c r="F635" s="85" t="s">
        <v>26</v>
      </c>
      <c r="G635" s="85" t="s">
        <v>653</v>
      </c>
      <c r="H635" s="85" t="s">
        <v>1018</v>
      </c>
      <c r="I635" s="87" t="s">
        <v>1002</v>
      </c>
      <c r="J635" s="84">
        <v>1</v>
      </c>
      <c r="K635" s="84">
        <v>2</v>
      </c>
      <c r="L635" s="87" t="s">
        <v>2323</v>
      </c>
      <c r="M635" s="87" t="s">
        <v>911</v>
      </c>
      <c r="N635" s="87" t="s">
        <v>928</v>
      </c>
      <c r="O635" s="87" t="s">
        <v>911</v>
      </c>
      <c r="P635" s="88">
        <f t="shared" si="9"/>
        <v>1.604803695150115</v>
      </c>
      <c r="Q635" s="67"/>
      <c r="R635" s="68"/>
      <c r="S635" s="68"/>
      <c r="T635" s="68"/>
      <c r="U635" s="68"/>
      <c r="V635" s="68"/>
      <c r="W635" s="68"/>
      <c r="X635" s="68"/>
      <c r="Y635" s="68"/>
      <c r="Z635" s="68"/>
      <c r="AA635" s="68"/>
      <c r="AB635" s="68"/>
      <c r="AC635" s="68"/>
      <c r="AD635" s="68"/>
      <c r="AE635" s="68"/>
      <c r="AF635" s="68"/>
      <c r="AG635" s="68"/>
      <c r="AH635" s="68"/>
      <c r="AI635" s="68"/>
      <c r="AJ635" s="68"/>
      <c r="AK635" s="68"/>
      <c r="AL635" s="68"/>
      <c r="AM635" s="68"/>
      <c r="AN635" s="68"/>
      <c r="AO635" s="68"/>
      <c r="AP635" s="68"/>
      <c r="AQ635" s="68"/>
      <c r="AR635" s="68"/>
      <c r="AS635" s="68"/>
      <c r="AT635" s="68"/>
      <c r="AU635" s="68"/>
      <c r="AV635" s="68"/>
      <c r="AW635" s="68"/>
    </row>
    <row r="636" spans="1:49" ht="15.75">
      <c r="A636" s="84">
        <v>392</v>
      </c>
      <c r="B636" s="85" t="s">
        <v>2324</v>
      </c>
      <c r="C636" s="85" t="s">
        <v>548</v>
      </c>
      <c r="D636" s="85" t="s">
        <v>2325</v>
      </c>
      <c r="E636" s="85" t="s">
        <v>2326</v>
      </c>
      <c r="F636" s="85" t="s">
        <v>6</v>
      </c>
      <c r="G636" s="85" t="s">
        <v>2327</v>
      </c>
      <c r="H636" s="85" t="s">
        <v>1022</v>
      </c>
      <c r="I636" s="87" t="s">
        <v>1002</v>
      </c>
      <c r="J636" s="84">
        <v>1</v>
      </c>
      <c r="K636" s="84">
        <v>2</v>
      </c>
      <c r="L636" s="87" t="s">
        <v>2328</v>
      </c>
      <c r="M636" s="87" t="s">
        <v>911</v>
      </c>
      <c r="N636" s="87" t="s">
        <v>928</v>
      </c>
      <c r="O636" s="87" t="s">
        <v>911</v>
      </c>
      <c r="P636" s="88">
        <f t="shared" si="9"/>
        <v>1.60490633820888</v>
      </c>
      <c r="Q636" s="67"/>
      <c r="R636" s="68"/>
      <c r="S636" s="68"/>
      <c r="T636" s="68"/>
      <c r="U636" s="68"/>
      <c r="V636" s="68"/>
      <c r="W636" s="68"/>
      <c r="X636" s="68"/>
      <c r="Y636" s="68"/>
      <c r="Z636" s="68"/>
      <c r="AA636" s="68"/>
      <c r="AB636" s="68"/>
      <c r="AC636" s="68"/>
      <c r="AD636" s="68"/>
      <c r="AE636" s="68"/>
      <c r="AF636" s="68"/>
      <c r="AG636" s="68"/>
      <c r="AH636" s="68"/>
      <c r="AI636" s="68"/>
      <c r="AJ636" s="68"/>
      <c r="AK636" s="68"/>
      <c r="AL636" s="68"/>
      <c r="AM636" s="68"/>
      <c r="AN636" s="68"/>
      <c r="AO636" s="68"/>
      <c r="AP636" s="68"/>
      <c r="AQ636" s="68"/>
      <c r="AR636" s="68"/>
      <c r="AS636" s="68"/>
      <c r="AT636" s="68"/>
      <c r="AU636" s="68"/>
      <c r="AV636" s="68"/>
      <c r="AW636" s="68"/>
    </row>
    <row r="637" spans="1:49" ht="15.75">
      <c r="A637" s="84">
        <v>378</v>
      </c>
      <c r="B637" s="85" t="s">
        <v>460</v>
      </c>
      <c r="C637" s="85" t="s">
        <v>454</v>
      </c>
      <c r="D637" s="85" t="s">
        <v>1790</v>
      </c>
      <c r="E637" s="85" t="s">
        <v>2329</v>
      </c>
      <c r="F637" s="85" t="s">
        <v>16</v>
      </c>
      <c r="G637" s="85" t="s">
        <v>454</v>
      </c>
      <c r="H637" s="85" t="s">
        <v>926</v>
      </c>
      <c r="I637" s="87" t="s">
        <v>1002</v>
      </c>
      <c r="J637" s="84">
        <v>1</v>
      </c>
      <c r="K637" s="84">
        <v>1</v>
      </c>
      <c r="L637" s="87" t="s">
        <v>2330</v>
      </c>
      <c r="M637" s="87" t="s">
        <v>911</v>
      </c>
      <c r="N637" s="87" t="s">
        <v>911</v>
      </c>
      <c r="O637" s="87" t="s">
        <v>928</v>
      </c>
      <c r="P637" s="88">
        <f t="shared" si="9"/>
        <v>1.6079086476777</v>
      </c>
      <c r="Q637" s="67"/>
      <c r="R637" s="68"/>
      <c r="S637" s="68"/>
      <c r="T637" s="68"/>
      <c r="U637" s="68"/>
      <c r="V637" s="68"/>
      <c r="W637" s="68"/>
      <c r="X637" s="68"/>
      <c r="Y637" s="68"/>
      <c r="Z637" s="68"/>
      <c r="AA637" s="68"/>
      <c r="AB637" s="68"/>
      <c r="AC637" s="68"/>
      <c r="AD637" s="68"/>
      <c r="AE637" s="68"/>
      <c r="AF637" s="68"/>
      <c r="AG637" s="68"/>
      <c r="AH637" s="68"/>
      <c r="AI637" s="68"/>
      <c r="AJ637" s="68"/>
      <c r="AK637" s="68"/>
      <c r="AL637" s="68"/>
      <c r="AM637" s="68"/>
      <c r="AN637" s="68"/>
      <c r="AO637" s="68"/>
      <c r="AP637" s="68"/>
      <c r="AQ637" s="68"/>
      <c r="AR637" s="68"/>
      <c r="AS637" s="68"/>
      <c r="AT637" s="68"/>
      <c r="AU637" s="68"/>
      <c r="AV637" s="68"/>
      <c r="AW637" s="68"/>
    </row>
    <row r="638" spans="1:49" ht="15.75">
      <c r="A638" s="84">
        <v>690</v>
      </c>
      <c r="B638" s="84" t="s">
        <v>2331</v>
      </c>
      <c r="C638" s="90" t="s">
        <v>709</v>
      </c>
      <c r="D638" s="91">
        <v>43908</v>
      </c>
      <c r="E638" s="84" t="s">
        <v>2332</v>
      </c>
      <c r="F638" s="90" t="s">
        <v>30</v>
      </c>
      <c r="G638" s="90" t="s">
        <v>709</v>
      </c>
      <c r="H638" s="89" t="s">
        <v>4160</v>
      </c>
      <c r="I638" s="92" t="s">
        <v>1002</v>
      </c>
      <c r="J638" s="84">
        <v>1</v>
      </c>
      <c r="K638" s="84">
        <v>1</v>
      </c>
      <c r="L638" s="92">
        <v>3.2199794713882501</v>
      </c>
      <c r="M638" s="92">
        <v>1</v>
      </c>
      <c r="N638" s="92">
        <v>1</v>
      </c>
      <c r="O638" s="92">
        <v>0.5</v>
      </c>
      <c r="P638" s="88">
        <f t="shared" si="9"/>
        <v>1.6099897356941251</v>
      </c>
      <c r="Q638" s="67"/>
      <c r="R638" s="68"/>
      <c r="S638" s="68"/>
      <c r="T638" s="68"/>
      <c r="U638" s="68"/>
      <c r="V638" s="68"/>
      <c r="W638" s="68"/>
      <c r="X638" s="68"/>
      <c r="Y638" s="68"/>
      <c r="Z638" s="68"/>
      <c r="AA638" s="68"/>
      <c r="AB638" s="68"/>
      <c r="AC638" s="68"/>
      <c r="AD638" s="68"/>
      <c r="AE638" s="68"/>
      <c r="AF638" s="68"/>
      <c r="AG638" s="68"/>
      <c r="AH638" s="68"/>
      <c r="AI638" s="68"/>
      <c r="AJ638" s="68"/>
      <c r="AK638" s="68"/>
      <c r="AL638" s="68"/>
      <c r="AM638" s="68"/>
      <c r="AN638" s="68"/>
      <c r="AO638" s="68"/>
      <c r="AP638" s="68"/>
      <c r="AQ638" s="68"/>
      <c r="AR638" s="68"/>
      <c r="AS638" s="68"/>
      <c r="AT638" s="68"/>
      <c r="AU638" s="68"/>
      <c r="AV638" s="68"/>
      <c r="AW638" s="68"/>
    </row>
    <row r="639" spans="1:49" ht="16.5">
      <c r="A639" s="84">
        <v>355</v>
      </c>
      <c r="B639" s="85" t="s">
        <v>2333</v>
      </c>
      <c r="C639" s="85" t="s">
        <v>2334</v>
      </c>
      <c r="D639" s="85" t="s">
        <v>965</v>
      </c>
      <c r="E639" s="85" t="s">
        <v>2335</v>
      </c>
      <c r="F639" s="85" t="s">
        <v>26</v>
      </c>
      <c r="G639" s="85" t="s">
        <v>2334</v>
      </c>
      <c r="H639" s="85" t="s">
        <v>1018</v>
      </c>
      <c r="I639" s="87" t="s">
        <v>1002</v>
      </c>
      <c r="J639" s="84" t="s">
        <v>1617</v>
      </c>
      <c r="K639" s="84">
        <v>1</v>
      </c>
      <c r="L639" s="87" t="s">
        <v>2336</v>
      </c>
      <c r="M639" s="87" t="s">
        <v>911</v>
      </c>
      <c r="N639" s="87" t="s">
        <v>911</v>
      </c>
      <c r="O639" s="87" t="s">
        <v>911</v>
      </c>
      <c r="P639" s="88">
        <f t="shared" si="9"/>
        <v>3.2262458301257402</v>
      </c>
      <c r="Q639" s="67"/>
      <c r="R639" s="75"/>
      <c r="S639" s="75"/>
      <c r="T639" s="75"/>
      <c r="U639" s="75"/>
      <c r="V639" s="75"/>
      <c r="W639" s="75"/>
      <c r="X639" s="75"/>
      <c r="Y639" s="75"/>
      <c r="Z639" s="75"/>
      <c r="AA639" s="75"/>
      <c r="AB639" s="75"/>
      <c r="AC639" s="75"/>
      <c r="AD639" s="75"/>
      <c r="AE639" s="75"/>
      <c r="AF639" s="75"/>
      <c r="AG639" s="75"/>
      <c r="AH639" s="75"/>
      <c r="AI639" s="75"/>
      <c r="AJ639" s="75"/>
      <c r="AK639" s="75"/>
      <c r="AL639" s="75"/>
      <c r="AM639" s="75"/>
      <c r="AN639" s="75"/>
      <c r="AO639" s="75"/>
      <c r="AP639" s="75"/>
      <c r="AQ639" s="75"/>
      <c r="AR639" s="75"/>
      <c r="AS639" s="75"/>
      <c r="AT639" s="75"/>
      <c r="AU639" s="75"/>
      <c r="AV639" s="75"/>
      <c r="AW639" s="75"/>
    </row>
    <row r="640" spans="1:49" ht="15.75">
      <c r="A640" s="84">
        <v>513</v>
      </c>
      <c r="B640" s="85" t="s">
        <v>492</v>
      </c>
      <c r="C640" s="85" t="s">
        <v>487</v>
      </c>
      <c r="D640" s="85" t="s">
        <v>984</v>
      </c>
      <c r="E640" s="85" t="s">
        <v>2337</v>
      </c>
      <c r="F640" s="85" t="s">
        <v>26</v>
      </c>
      <c r="G640" s="85" t="s">
        <v>487</v>
      </c>
      <c r="H640" s="85" t="s">
        <v>1022</v>
      </c>
      <c r="I640" s="87" t="s">
        <v>1002</v>
      </c>
      <c r="J640" s="84">
        <v>1</v>
      </c>
      <c r="K640" s="84">
        <v>1</v>
      </c>
      <c r="L640" s="87" t="s">
        <v>2338</v>
      </c>
      <c r="M640" s="87" t="s">
        <v>911</v>
      </c>
      <c r="N640" s="87" t="s">
        <v>911</v>
      </c>
      <c r="O640" s="87" t="s">
        <v>911</v>
      </c>
      <c r="P640" s="88">
        <f t="shared" si="9"/>
        <v>1.6262536626203401</v>
      </c>
      <c r="Q640" s="68"/>
      <c r="R640" s="68"/>
      <c r="S640" s="68"/>
      <c r="T640" s="68"/>
      <c r="U640" s="68"/>
      <c r="V640" s="68"/>
      <c r="W640" s="68"/>
      <c r="X640" s="68"/>
      <c r="Y640" s="68"/>
      <c r="Z640" s="68"/>
      <c r="AA640" s="68"/>
      <c r="AB640" s="68"/>
      <c r="AC640" s="68"/>
      <c r="AD640" s="68"/>
      <c r="AE640" s="68"/>
      <c r="AF640" s="68"/>
      <c r="AG640" s="68"/>
      <c r="AH640" s="68"/>
      <c r="AI640" s="68"/>
      <c r="AJ640" s="68"/>
      <c r="AK640" s="68"/>
      <c r="AL640" s="68"/>
      <c r="AM640" s="68"/>
      <c r="AN640" s="68"/>
      <c r="AO640" s="68"/>
      <c r="AP640" s="68"/>
      <c r="AQ640" s="68"/>
      <c r="AR640" s="68"/>
      <c r="AS640" s="68"/>
      <c r="AT640" s="68"/>
      <c r="AU640" s="68"/>
      <c r="AV640" s="68"/>
      <c r="AW640" s="68"/>
    </row>
    <row r="641" spans="1:49" ht="15.75">
      <c r="A641" s="84">
        <v>894</v>
      </c>
      <c r="B641" s="84" t="s">
        <v>2339</v>
      </c>
      <c r="C641" s="84" t="s">
        <v>2340</v>
      </c>
      <c r="D641" s="97">
        <v>43952</v>
      </c>
      <c r="E641" s="84" t="s">
        <v>2341</v>
      </c>
      <c r="F641" s="90" t="s">
        <v>21</v>
      </c>
      <c r="G641" s="84"/>
      <c r="H641" s="89" t="s">
        <v>4120</v>
      </c>
      <c r="I641" s="92" t="s">
        <v>1002</v>
      </c>
      <c r="J641" s="84">
        <v>1</v>
      </c>
      <c r="K641" s="84">
        <v>1</v>
      </c>
      <c r="L641" s="92">
        <v>3.26</v>
      </c>
      <c r="M641" s="92">
        <v>1</v>
      </c>
      <c r="N641" s="92">
        <v>1</v>
      </c>
      <c r="O641" s="92">
        <v>0.5</v>
      </c>
      <c r="P641" s="88">
        <f t="shared" si="9"/>
        <v>1.63</v>
      </c>
      <c r="Q641" s="67"/>
      <c r="R641" s="68"/>
      <c r="S641" s="68"/>
      <c r="T641" s="68"/>
      <c r="U641" s="68"/>
      <c r="V641" s="68"/>
      <c r="W641" s="68"/>
      <c r="X641" s="68"/>
      <c r="Y641" s="68"/>
      <c r="Z641" s="68"/>
      <c r="AA641" s="68"/>
      <c r="AB641" s="68"/>
      <c r="AC641" s="68"/>
      <c r="AD641" s="68"/>
      <c r="AE641" s="68"/>
      <c r="AF641" s="68"/>
      <c r="AG641" s="68"/>
      <c r="AH641" s="68"/>
      <c r="AI641" s="68"/>
      <c r="AJ641" s="68"/>
      <c r="AK641" s="68"/>
      <c r="AL641" s="68"/>
      <c r="AM641" s="68"/>
      <c r="AN641" s="68"/>
      <c r="AO641" s="68"/>
      <c r="AP641" s="68"/>
      <c r="AQ641" s="68"/>
      <c r="AR641" s="68"/>
      <c r="AS641" s="68"/>
      <c r="AT641" s="68"/>
      <c r="AU641" s="68"/>
      <c r="AV641" s="68"/>
      <c r="AW641" s="68"/>
    </row>
    <row r="642" spans="1:49" ht="15.75">
      <c r="A642" s="84">
        <v>449</v>
      </c>
      <c r="B642" s="85" t="s">
        <v>2342</v>
      </c>
      <c r="C642" s="85" t="s">
        <v>1032</v>
      </c>
      <c r="D642" s="85" t="s">
        <v>1786</v>
      </c>
      <c r="E642" s="85" t="s">
        <v>2343</v>
      </c>
      <c r="F642" s="85" t="s">
        <v>794</v>
      </c>
      <c r="G642" s="85" t="s">
        <v>1032</v>
      </c>
      <c r="H642" s="85" t="s">
        <v>1022</v>
      </c>
      <c r="I642" s="87" t="s">
        <v>1002</v>
      </c>
      <c r="J642" s="84" t="s">
        <v>1874</v>
      </c>
      <c r="K642" s="84">
        <v>2</v>
      </c>
      <c r="L642" s="87" t="s">
        <v>2344</v>
      </c>
      <c r="M642" s="87" t="s">
        <v>911</v>
      </c>
      <c r="N642" s="87" t="s">
        <v>928</v>
      </c>
      <c r="O642" s="87" t="s">
        <v>911</v>
      </c>
      <c r="P642" s="88">
        <f t="shared" ref="P642:P705" si="10">L642*M642*N642*O642</f>
        <v>1.637318450089815</v>
      </c>
      <c r="Q642" s="67"/>
      <c r="R642" s="68"/>
      <c r="S642" s="68"/>
      <c r="T642" s="68"/>
      <c r="U642" s="68"/>
      <c r="V642" s="68"/>
      <c r="W642" s="68"/>
      <c r="X642" s="68"/>
      <c r="Y642" s="68"/>
      <c r="Z642" s="68"/>
      <c r="AA642" s="68"/>
      <c r="AB642" s="68"/>
      <c r="AC642" s="68"/>
      <c r="AD642" s="68"/>
      <c r="AE642" s="68"/>
      <c r="AF642" s="68"/>
      <c r="AG642" s="68"/>
      <c r="AH642" s="68"/>
      <c r="AI642" s="68"/>
      <c r="AJ642" s="68"/>
      <c r="AK642" s="68"/>
      <c r="AL642" s="68"/>
      <c r="AM642" s="68"/>
      <c r="AN642" s="68"/>
      <c r="AO642" s="68"/>
      <c r="AP642" s="68"/>
      <c r="AQ642" s="68"/>
      <c r="AR642" s="68"/>
      <c r="AS642" s="68"/>
      <c r="AT642" s="68"/>
      <c r="AU642" s="68"/>
      <c r="AV642" s="68"/>
      <c r="AW642" s="68"/>
    </row>
    <row r="643" spans="1:49" ht="15.75">
      <c r="A643" s="84">
        <v>383</v>
      </c>
      <c r="B643" s="85" t="s">
        <v>2345</v>
      </c>
      <c r="C643" s="85" t="s">
        <v>2346</v>
      </c>
      <c r="D643" s="85" t="s">
        <v>2347</v>
      </c>
      <c r="E643" s="85" t="s">
        <v>2348</v>
      </c>
      <c r="F643" s="85" t="s">
        <v>6</v>
      </c>
      <c r="G643" s="85" t="s">
        <v>2349</v>
      </c>
      <c r="H643" s="85" t="s">
        <v>1018</v>
      </c>
      <c r="I643" s="87" t="s">
        <v>1002</v>
      </c>
      <c r="J643" s="84">
        <v>1</v>
      </c>
      <c r="K643" s="84">
        <v>2</v>
      </c>
      <c r="L643" s="87" t="s">
        <v>2350</v>
      </c>
      <c r="M643" s="87" t="s">
        <v>911</v>
      </c>
      <c r="N643" s="87" t="s">
        <v>928</v>
      </c>
      <c r="O643" s="87" t="s">
        <v>911</v>
      </c>
      <c r="P643" s="88">
        <f t="shared" si="10"/>
        <v>1.64084167308186</v>
      </c>
      <c r="Q643" s="67"/>
      <c r="R643" s="68"/>
      <c r="S643" s="68"/>
      <c r="T643" s="68"/>
      <c r="U643" s="68"/>
      <c r="V643" s="68"/>
      <c r="W643" s="68"/>
      <c r="X643" s="68"/>
      <c r="Y643" s="68"/>
      <c r="Z643" s="68"/>
      <c r="AA643" s="68"/>
      <c r="AB643" s="68"/>
      <c r="AC643" s="68"/>
      <c r="AD643" s="68"/>
      <c r="AE643" s="68"/>
      <c r="AF643" s="68"/>
      <c r="AG643" s="68"/>
      <c r="AH643" s="68"/>
      <c r="AI643" s="68"/>
      <c r="AJ643" s="68"/>
      <c r="AK643" s="68"/>
      <c r="AL643" s="68"/>
      <c r="AM643" s="68"/>
      <c r="AN643" s="68"/>
      <c r="AO643" s="68"/>
      <c r="AP643" s="68"/>
      <c r="AQ643" s="68"/>
      <c r="AR643" s="68"/>
      <c r="AS643" s="68"/>
      <c r="AT643" s="68"/>
      <c r="AU643" s="68"/>
      <c r="AV643" s="68"/>
      <c r="AW643" s="68"/>
    </row>
    <row r="644" spans="1:49" ht="15.75">
      <c r="A644" s="84">
        <v>230</v>
      </c>
      <c r="B644" s="85" t="s">
        <v>2351</v>
      </c>
      <c r="C644" s="85" t="s">
        <v>1142</v>
      </c>
      <c r="D644" s="85" t="s">
        <v>1124</v>
      </c>
      <c r="E644" s="85" t="s">
        <v>2352</v>
      </c>
      <c r="F644" s="85" t="s">
        <v>46</v>
      </c>
      <c r="G644" s="85" t="s">
        <v>1142</v>
      </c>
      <c r="H644" s="85" t="s">
        <v>1022</v>
      </c>
      <c r="I644" s="87" t="s">
        <v>1002</v>
      </c>
      <c r="J644" s="84">
        <v>1</v>
      </c>
      <c r="K644" s="84">
        <v>2</v>
      </c>
      <c r="L644" s="87" t="s">
        <v>2353</v>
      </c>
      <c r="M644" s="87" t="s">
        <v>911</v>
      </c>
      <c r="N644" s="87" t="s">
        <v>928</v>
      </c>
      <c r="O644" s="87" t="s">
        <v>911</v>
      </c>
      <c r="P644" s="88">
        <f t="shared" si="10"/>
        <v>1.642686682063125</v>
      </c>
      <c r="Q644" s="67"/>
      <c r="R644" s="68"/>
      <c r="S644" s="68"/>
      <c r="T644" s="68"/>
      <c r="U644" s="68"/>
      <c r="V644" s="68"/>
      <c r="W644" s="68"/>
      <c r="X644" s="68"/>
      <c r="Y644" s="68"/>
      <c r="Z644" s="68"/>
      <c r="AA644" s="68"/>
      <c r="AB644" s="68"/>
      <c r="AC644" s="68"/>
      <c r="AD644" s="68"/>
      <c r="AE644" s="68"/>
      <c r="AF644" s="68"/>
      <c r="AG644" s="68"/>
      <c r="AH644" s="68"/>
      <c r="AI644" s="68"/>
      <c r="AJ644" s="68"/>
      <c r="AK644" s="68"/>
      <c r="AL644" s="68"/>
      <c r="AM644" s="68"/>
      <c r="AN644" s="68"/>
      <c r="AO644" s="68"/>
      <c r="AP644" s="68"/>
      <c r="AQ644" s="68"/>
      <c r="AR644" s="68"/>
      <c r="AS644" s="68"/>
      <c r="AT644" s="68"/>
      <c r="AU644" s="68"/>
      <c r="AV644" s="68"/>
      <c r="AW644" s="68"/>
    </row>
    <row r="645" spans="1:49" ht="15.75">
      <c r="A645" s="84">
        <v>292</v>
      </c>
      <c r="B645" s="85" t="s">
        <v>2354</v>
      </c>
      <c r="C645" s="85" t="s">
        <v>793</v>
      </c>
      <c r="D645" s="85" t="s">
        <v>1154</v>
      </c>
      <c r="E645" s="85" t="s">
        <v>2335</v>
      </c>
      <c r="F645" s="85" t="s">
        <v>16</v>
      </c>
      <c r="G645" s="85" t="s">
        <v>793</v>
      </c>
      <c r="H645" s="85" t="s">
        <v>1022</v>
      </c>
      <c r="I645" s="87" t="s">
        <v>1002</v>
      </c>
      <c r="J645" s="84" t="s">
        <v>1617</v>
      </c>
      <c r="K645" s="84">
        <v>2</v>
      </c>
      <c r="L645" s="87" t="s">
        <v>2355</v>
      </c>
      <c r="M645" s="87" t="s">
        <v>911</v>
      </c>
      <c r="N645" s="87" t="s">
        <v>928</v>
      </c>
      <c r="O645" s="87" t="s">
        <v>911</v>
      </c>
      <c r="P645" s="88">
        <f t="shared" si="10"/>
        <v>1.6431229150628699</v>
      </c>
      <c r="Q645" s="68"/>
      <c r="R645" s="68"/>
      <c r="S645" s="68"/>
      <c r="T645" s="68"/>
      <c r="U645" s="68"/>
      <c r="V645" s="68"/>
      <c r="W645" s="68"/>
      <c r="X645" s="68"/>
      <c r="Y645" s="68"/>
      <c r="Z645" s="68"/>
      <c r="AA645" s="68"/>
      <c r="AB645" s="68"/>
      <c r="AC645" s="68"/>
      <c r="AD645" s="68"/>
      <c r="AE645" s="68"/>
      <c r="AF645" s="68"/>
      <c r="AG645" s="68"/>
      <c r="AH645" s="68"/>
      <c r="AI645" s="68"/>
      <c r="AJ645" s="68"/>
      <c r="AK645" s="68"/>
      <c r="AL645" s="68"/>
      <c r="AM645" s="68"/>
      <c r="AN645" s="68"/>
      <c r="AO645" s="68"/>
      <c r="AP645" s="68"/>
      <c r="AQ645" s="68"/>
      <c r="AR645" s="68"/>
      <c r="AS645" s="68"/>
      <c r="AT645" s="68"/>
      <c r="AU645" s="68"/>
      <c r="AV645" s="68"/>
      <c r="AW645" s="68"/>
    </row>
    <row r="646" spans="1:49" ht="15.75">
      <c r="A646" s="84">
        <v>310</v>
      </c>
      <c r="B646" s="85" t="s">
        <v>2356</v>
      </c>
      <c r="C646" s="85" t="s">
        <v>580</v>
      </c>
      <c r="D646" s="85" t="s">
        <v>2357</v>
      </c>
      <c r="E646" s="85" t="s">
        <v>2358</v>
      </c>
      <c r="F646" s="85" t="s">
        <v>26</v>
      </c>
      <c r="G646" s="85" t="s">
        <v>580</v>
      </c>
      <c r="H646" s="85" t="s">
        <v>1018</v>
      </c>
      <c r="I646" s="87" t="s">
        <v>1002</v>
      </c>
      <c r="J646" s="84">
        <v>1</v>
      </c>
      <c r="K646" s="84">
        <v>2</v>
      </c>
      <c r="L646" s="87" t="s">
        <v>2359</v>
      </c>
      <c r="M646" s="87" t="s">
        <v>911</v>
      </c>
      <c r="N646" s="87" t="s">
        <v>928</v>
      </c>
      <c r="O646" s="87" t="s">
        <v>911</v>
      </c>
      <c r="P646" s="88">
        <f t="shared" si="10"/>
        <v>1.6468642545547849</v>
      </c>
      <c r="Q646" s="67"/>
      <c r="R646" s="68"/>
      <c r="S646" s="68"/>
      <c r="T646" s="68"/>
      <c r="U646" s="68"/>
      <c r="V646" s="68"/>
      <c r="W646" s="68"/>
      <c r="X646" s="68"/>
      <c r="Y646" s="68"/>
      <c r="Z646" s="68"/>
      <c r="AA646" s="68"/>
      <c r="AB646" s="68"/>
      <c r="AC646" s="68"/>
      <c r="AD646" s="68"/>
      <c r="AE646" s="68"/>
      <c r="AF646" s="68"/>
      <c r="AG646" s="68"/>
      <c r="AH646" s="68"/>
      <c r="AI646" s="68"/>
      <c r="AJ646" s="68"/>
      <c r="AK646" s="68"/>
      <c r="AL646" s="68"/>
      <c r="AM646" s="68"/>
      <c r="AN646" s="68"/>
      <c r="AO646" s="68"/>
      <c r="AP646" s="68"/>
      <c r="AQ646" s="68"/>
      <c r="AR646" s="68"/>
      <c r="AS646" s="68"/>
      <c r="AT646" s="68"/>
      <c r="AU646" s="68"/>
      <c r="AV646" s="68"/>
      <c r="AW646" s="68"/>
    </row>
    <row r="647" spans="1:49" ht="15.75">
      <c r="A647" s="84">
        <v>351</v>
      </c>
      <c r="B647" s="85" t="s">
        <v>2360</v>
      </c>
      <c r="C647" s="85" t="s">
        <v>1892</v>
      </c>
      <c r="D647" s="85" t="s">
        <v>965</v>
      </c>
      <c r="E647" s="85" t="s">
        <v>2361</v>
      </c>
      <c r="F647" s="85" t="s">
        <v>670</v>
      </c>
      <c r="G647" s="85" t="s">
        <v>1892</v>
      </c>
      <c r="H647" s="85" t="s">
        <v>1022</v>
      </c>
      <c r="I647" s="87" t="s">
        <v>1002</v>
      </c>
      <c r="J647" s="84">
        <v>1</v>
      </c>
      <c r="K647" s="84">
        <v>2</v>
      </c>
      <c r="L647" s="87" t="s">
        <v>2362</v>
      </c>
      <c r="M647" s="87" t="s">
        <v>911</v>
      </c>
      <c r="N647" s="87" t="s">
        <v>928</v>
      </c>
      <c r="O647" s="87" t="s">
        <v>911</v>
      </c>
      <c r="P647" s="88">
        <f t="shared" si="10"/>
        <v>1.66275083397485</v>
      </c>
      <c r="Q647" s="67"/>
      <c r="R647" s="68"/>
      <c r="S647" s="68"/>
      <c r="T647" s="68"/>
      <c r="U647" s="68"/>
      <c r="V647" s="68"/>
      <c r="W647" s="68"/>
      <c r="X647" s="68"/>
      <c r="Y647" s="68"/>
      <c r="Z647" s="68"/>
      <c r="AA647" s="68"/>
      <c r="AB647" s="68"/>
      <c r="AC647" s="68"/>
      <c r="AD647" s="68"/>
      <c r="AE647" s="68"/>
      <c r="AF647" s="68"/>
      <c r="AG647" s="68"/>
      <c r="AH647" s="68"/>
      <c r="AI647" s="68"/>
      <c r="AJ647" s="68"/>
      <c r="AK647" s="68"/>
      <c r="AL647" s="68"/>
      <c r="AM647" s="68"/>
      <c r="AN647" s="68"/>
      <c r="AO647" s="68"/>
      <c r="AP647" s="68"/>
      <c r="AQ647" s="68"/>
      <c r="AR647" s="68"/>
      <c r="AS647" s="68"/>
      <c r="AT647" s="68"/>
      <c r="AU647" s="68"/>
      <c r="AV647" s="68"/>
      <c r="AW647" s="68"/>
    </row>
    <row r="648" spans="1:49" ht="15.75">
      <c r="A648" s="84">
        <v>488</v>
      </c>
      <c r="B648" s="85" t="s">
        <v>412</v>
      </c>
      <c r="C648" s="85" t="s">
        <v>410</v>
      </c>
      <c r="D648" s="85" t="s">
        <v>2363</v>
      </c>
      <c r="E648" s="85" t="s">
        <v>2364</v>
      </c>
      <c r="F648" s="85" t="s">
        <v>26</v>
      </c>
      <c r="G648" s="85" t="s">
        <v>410</v>
      </c>
      <c r="H648" s="85" t="s">
        <v>1018</v>
      </c>
      <c r="I648" s="87" t="s">
        <v>1002</v>
      </c>
      <c r="J648" s="84" t="s">
        <v>1617</v>
      </c>
      <c r="K648" s="84">
        <v>2</v>
      </c>
      <c r="L648" s="87" t="s">
        <v>2365</v>
      </c>
      <c r="M648" s="87" t="s">
        <v>911</v>
      </c>
      <c r="N648" s="87" t="s">
        <v>928</v>
      </c>
      <c r="O648" s="87" t="s">
        <v>911</v>
      </c>
      <c r="P648" s="88">
        <f t="shared" si="10"/>
        <v>1.6642494226327951</v>
      </c>
      <c r="Q648" s="68"/>
      <c r="R648" s="68"/>
      <c r="S648" s="68"/>
      <c r="T648" s="68"/>
      <c r="U648" s="68"/>
      <c r="V648" s="68"/>
      <c r="W648" s="68"/>
      <c r="X648" s="68"/>
      <c r="Y648" s="68"/>
      <c r="Z648" s="68"/>
      <c r="AA648" s="68"/>
      <c r="AB648" s="68"/>
      <c r="AC648" s="68"/>
      <c r="AD648" s="68"/>
      <c r="AE648" s="68"/>
      <c r="AF648" s="68"/>
      <c r="AG648" s="68"/>
      <c r="AH648" s="68"/>
      <c r="AI648" s="68"/>
      <c r="AJ648" s="68"/>
      <c r="AK648" s="68"/>
      <c r="AL648" s="68"/>
      <c r="AM648" s="68"/>
      <c r="AN648" s="68"/>
      <c r="AO648" s="68"/>
      <c r="AP648" s="68"/>
      <c r="AQ648" s="68"/>
      <c r="AR648" s="68"/>
      <c r="AS648" s="68"/>
      <c r="AT648" s="68"/>
      <c r="AU648" s="68"/>
      <c r="AV648" s="68"/>
      <c r="AW648" s="68"/>
    </row>
    <row r="649" spans="1:49" ht="15.75">
      <c r="A649" s="84">
        <v>248</v>
      </c>
      <c r="B649" s="85" t="s">
        <v>2366</v>
      </c>
      <c r="C649" s="85" t="s">
        <v>616</v>
      </c>
      <c r="D649" s="85" t="s">
        <v>2367</v>
      </c>
      <c r="E649" s="85" t="s">
        <v>2368</v>
      </c>
      <c r="F649" s="85" t="s">
        <v>58</v>
      </c>
      <c r="G649" s="85" t="s">
        <v>616</v>
      </c>
      <c r="H649" s="85" t="s">
        <v>1018</v>
      </c>
      <c r="I649" s="87" t="s">
        <v>1002</v>
      </c>
      <c r="J649" s="84" t="s">
        <v>2369</v>
      </c>
      <c r="K649" s="84">
        <v>2</v>
      </c>
      <c r="L649" s="87" t="s">
        <v>2370</v>
      </c>
      <c r="M649" s="87" t="s">
        <v>911</v>
      </c>
      <c r="N649" s="87" t="s">
        <v>928</v>
      </c>
      <c r="O649" s="87" t="s">
        <v>911</v>
      </c>
      <c r="P649" s="88">
        <f t="shared" si="10"/>
        <v>1.664463048498845</v>
      </c>
      <c r="Q649" s="68"/>
      <c r="R649" s="68"/>
      <c r="S649" s="68"/>
      <c r="T649" s="68"/>
      <c r="U649" s="68"/>
      <c r="V649" s="68"/>
      <c r="W649" s="68"/>
      <c r="X649" s="68"/>
      <c r="Y649" s="68"/>
      <c r="Z649" s="68"/>
      <c r="AA649" s="68"/>
      <c r="AB649" s="68"/>
      <c r="AC649" s="68"/>
      <c r="AD649" s="68"/>
      <c r="AE649" s="68"/>
      <c r="AF649" s="68"/>
      <c r="AG649" s="68"/>
      <c r="AH649" s="68"/>
      <c r="AI649" s="68"/>
      <c r="AJ649" s="68"/>
      <c r="AK649" s="68"/>
      <c r="AL649" s="68"/>
      <c r="AM649" s="68"/>
      <c r="AN649" s="68"/>
      <c r="AO649" s="68"/>
      <c r="AP649" s="68"/>
      <c r="AQ649" s="68"/>
      <c r="AR649" s="68"/>
      <c r="AS649" s="68"/>
      <c r="AT649" s="68"/>
      <c r="AU649" s="68"/>
      <c r="AV649" s="68"/>
      <c r="AW649" s="68"/>
    </row>
    <row r="650" spans="1:49" ht="15.75">
      <c r="A650" s="84">
        <v>453</v>
      </c>
      <c r="B650" s="85" t="s">
        <v>2371</v>
      </c>
      <c r="C650" s="85" t="s">
        <v>584</v>
      </c>
      <c r="D650" s="85" t="s">
        <v>2372</v>
      </c>
      <c r="E650" s="85" t="s">
        <v>2373</v>
      </c>
      <c r="F650" s="85" t="s">
        <v>1431</v>
      </c>
      <c r="G650" s="85" t="s">
        <v>2374</v>
      </c>
      <c r="H650" s="85" t="s">
        <v>1022</v>
      </c>
      <c r="I650" s="87" t="s">
        <v>1002</v>
      </c>
      <c r="J650" s="84" t="s">
        <v>963</v>
      </c>
      <c r="K650" s="84">
        <v>1</v>
      </c>
      <c r="L650" s="87" t="s">
        <v>2375</v>
      </c>
      <c r="M650" s="87" t="s">
        <v>911</v>
      </c>
      <c r="N650" s="87" t="s">
        <v>911</v>
      </c>
      <c r="O650" s="87" t="s">
        <v>911</v>
      </c>
      <c r="P650" s="88">
        <f t="shared" si="10"/>
        <v>1.6859606529928799</v>
      </c>
      <c r="Q650" s="67"/>
      <c r="R650" s="68"/>
      <c r="S650" s="68"/>
      <c r="T650" s="68"/>
      <c r="U650" s="68"/>
      <c r="V650" s="68"/>
      <c r="W650" s="68"/>
      <c r="X650" s="68"/>
      <c r="Y650" s="68"/>
      <c r="Z650" s="68"/>
      <c r="AA650" s="68"/>
      <c r="AB650" s="68"/>
      <c r="AC650" s="68"/>
      <c r="AD650" s="68"/>
      <c r="AE650" s="68"/>
      <c r="AF650" s="68"/>
      <c r="AG650" s="68"/>
      <c r="AH650" s="68"/>
      <c r="AI650" s="68"/>
      <c r="AJ650" s="68"/>
      <c r="AK650" s="68"/>
      <c r="AL650" s="68"/>
      <c r="AM650" s="68"/>
      <c r="AN650" s="68"/>
      <c r="AO650" s="68"/>
      <c r="AP650" s="68"/>
      <c r="AQ650" s="68"/>
      <c r="AR650" s="68"/>
      <c r="AS650" s="68"/>
      <c r="AT650" s="68"/>
      <c r="AU650" s="68"/>
      <c r="AV650" s="68"/>
      <c r="AW650" s="68"/>
    </row>
    <row r="651" spans="1:49" ht="15.75">
      <c r="A651" s="84">
        <v>862</v>
      </c>
      <c r="B651" s="84" t="s">
        <v>2376</v>
      </c>
      <c r="C651" s="90" t="s">
        <v>560</v>
      </c>
      <c r="D651" s="91">
        <v>43509</v>
      </c>
      <c r="E651" s="84" t="s">
        <v>2377</v>
      </c>
      <c r="F651" s="90" t="s">
        <v>215</v>
      </c>
      <c r="G651" s="90" t="s">
        <v>560</v>
      </c>
      <c r="H651" s="90" t="s">
        <v>1018</v>
      </c>
      <c r="I651" s="92" t="s">
        <v>1002</v>
      </c>
      <c r="J651" s="84" t="s">
        <v>1770</v>
      </c>
      <c r="K651" s="84">
        <v>2</v>
      </c>
      <c r="L651" s="92">
        <v>3.3814216063638698</v>
      </c>
      <c r="M651" s="92">
        <v>1</v>
      </c>
      <c r="N651" s="92">
        <v>0.5</v>
      </c>
      <c r="O651" s="92">
        <v>1</v>
      </c>
      <c r="P651" s="88">
        <f t="shared" si="10"/>
        <v>1.6907108031819349</v>
      </c>
      <c r="Q651" s="68"/>
      <c r="R651" s="68"/>
      <c r="S651" s="68"/>
      <c r="T651" s="68"/>
      <c r="U651" s="68"/>
      <c r="V651" s="68"/>
      <c r="W651" s="68"/>
      <c r="X651" s="68"/>
      <c r="Y651" s="68"/>
      <c r="Z651" s="68"/>
      <c r="AA651" s="68"/>
      <c r="AB651" s="68"/>
      <c r="AC651" s="68"/>
      <c r="AD651" s="68"/>
      <c r="AE651" s="68"/>
      <c r="AF651" s="68"/>
      <c r="AG651" s="68"/>
      <c r="AH651" s="68"/>
      <c r="AI651" s="68"/>
      <c r="AJ651" s="68"/>
      <c r="AK651" s="68"/>
      <c r="AL651" s="68"/>
      <c r="AM651" s="68"/>
      <c r="AN651" s="68"/>
      <c r="AO651" s="68"/>
      <c r="AP651" s="68"/>
      <c r="AQ651" s="68"/>
      <c r="AR651" s="68"/>
      <c r="AS651" s="68"/>
      <c r="AT651" s="68"/>
      <c r="AU651" s="68"/>
      <c r="AV651" s="68"/>
      <c r="AW651" s="68"/>
    </row>
    <row r="652" spans="1:49" ht="15.75">
      <c r="A652" s="84">
        <v>847</v>
      </c>
      <c r="B652" s="84" t="s">
        <v>322</v>
      </c>
      <c r="C652" s="90" t="s">
        <v>314</v>
      </c>
      <c r="D652" s="91">
        <v>43549</v>
      </c>
      <c r="E652" s="84" t="s">
        <v>2378</v>
      </c>
      <c r="F652" s="90" t="s">
        <v>318</v>
      </c>
      <c r="G652" s="90" t="s">
        <v>314</v>
      </c>
      <c r="H652" s="90" t="s">
        <v>1018</v>
      </c>
      <c r="I652" s="92" t="s">
        <v>1002</v>
      </c>
      <c r="J652" s="84" t="s">
        <v>1770</v>
      </c>
      <c r="K652" s="84">
        <v>1</v>
      </c>
      <c r="L652" s="92">
        <v>3.3824377726456198</v>
      </c>
      <c r="M652" s="92">
        <v>0.5</v>
      </c>
      <c r="N652" s="92">
        <v>1</v>
      </c>
      <c r="O652" s="92">
        <v>1</v>
      </c>
      <c r="P652" s="88">
        <f t="shared" si="10"/>
        <v>1.6912188863228099</v>
      </c>
      <c r="Q652" s="68"/>
      <c r="R652" s="68"/>
      <c r="S652" s="68"/>
      <c r="T652" s="68"/>
      <c r="U652" s="68"/>
      <c r="V652" s="68"/>
      <c r="W652" s="68"/>
      <c r="X652" s="68"/>
      <c r="Y652" s="68"/>
      <c r="Z652" s="68"/>
      <c r="AA652" s="68"/>
      <c r="AB652" s="68"/>
      <c r="AC652" s="68"/>
      <c r="AD652" s="68"/>
      <c r="AE652" s="68"/>
      <c r="AF652" s="68"/>
      <c r="AG652" s="68"/>
      <c r="AH652" s="68"/>
      <c r="AI652" s="68"/>
      <c r="AJ652" s="68"/>
      <c r="AK652" s="68"/>
      <c r="AL652" s="68"/>
      <c r="AM652" s="68"/>
      <c r="AN652" s="68"/>
      <c r="AO652" s="68"/>
      <c r="AP652" s="68"/>
      <c r="AQ652" s="68"/>
      <c r="AR652" s="68"/>
      <c r="AS652" s="68"/>
      <c r="AT652" s="68"/>
      <c r="AU652" s="68"/>
      <c r="AV652" s="68"/>
      <c r="AW652" s="68"/>
    </row>
    <row r="653" spans="1:49" ht="15.75">
      <c r="A653" s="84">
        <v>196</v>
      </c>
      <c r="B653" s="85" t="s">
        <v>2379</v>
      </c>
      <c r="C653" s="85" t="s">
        <v>2380</v>
      </c>
      <c r="D653" s="85" t="s">
        <v>2381</v>
      </c>
      <c r="E653" s="85" t="s">
        <v>2382</v>
      </c>
      <c r="F653" s="85" t="s">
        <v>26</v>
      </c>
      <c r="G653" s="85" t="s">
        <v>2380</v>
      </c>
      <c r="H653" s="85" t="s">
        <v>1022</v>
      </c>
      <c r="I653" s="87" t="s">
        <v>1002</v>
      </c>
      <c r="J653" s="84" t="s">
        <v>1617</v>
      </c>
      <c r="K653" s="84">
        <v>2</v>
      </c>
      <c r="L653" s="87" t="s">
        <v>2383</v>
      </c>
      <c r="M653" s="87" t="s">
        <v>911</v>
      </c>
      <c r="N653" s="87" t="s">
        <v>928</v>
      </c>
      <c r="O653" s="87" t="s">
        <v>911</v>
      </c>
      <c r="P653" s="88">
        <f t="shared" si="10"/>
        <v>1.69673595073133</v>
      </c>
      <c r="Q653" s="68"/>
      <c r="R653" s="68"/>
      <c r="S653" s="68"/>
      <c r="T653" s="68"/>
      <c r="U653" s="68"/>
      <c r="V653" s="68"/>
      <c r="W653" s="68"/>
      <c r="X653" s="68"/>
      <c r="Y653" s="68"/>
      <c r="Z653" s="68"/>
      <c r="AA653" s="68"/>
      <c r="AB653" s="68"/>
      <c r="AC653" s="68"/>
      <c r="AD653" s="68"/>
      <c r="AE653" s="68"/>
      <c r="AF653" s="68"/>
      <c r="AG653" s="68"/>
      <c r="AH653" s="68"/>
      <c r="AI653" s="68"/>
      <c r="AJ653" s="68"/>
      <c r="AK653" s="68"/>
      <c r="AL653" s="68"/>
      <c r="AM653" s="68"/>
      <c r="AN653" s="68"/>
      <c r="AO653" s="68"/>
      <c r="AP653" s="68"/>
      <c r="AQ653" s="68"/>
      <c r="AR653" s="68"/>
      <c r="AS653" s="68"/>
      <c r="AT653" s="68"/>
      <c r="AU653" s="68"/>
      <c r="AV653" s="68"/>
      <c r="AW653" s="68"/>
    </row>
    <row r="654" spans="1:49" ht="15.75">
      <c r="A654" s="84">
        <v>803</v>
      </c>
      <c r="B654" s="84" t="s">
        <v>2384</v>
      </c>
      <c r="C654" s="90" t="s">
        <v>2385</v>
      </c>
      <c r="D654" s="91">
        <v>43648</v>
      </c>
      <c r="E654" s="84" t="s">
        <v>1949</v>
      </c>
      <c r="F654" s="90" t="s">
        <v>16</v>
      </c>
      <c r="G654" s="90" t="s">
        <v>2385</v>
      </c>
      <c r="H654" s="90" t="s">
        <v>1018</v>
      </c>
      <c r="I654" s="92" t="s">
        <v>1002</v>
      </c>
      <c r="J654" s="84">
        <v>1</v>
      </c>
      <c r="K654" s="84">
        <v>2</v>
      </c>
      <c r="L654" s="92">
        <v>1.6971954792800299</v>
      </c>
      <c r="M654" s="92">
        <v>1</v>
      </c>
      <c r="N654" s="92">
        <v>1</v>
      </c>
      <c r="O654" s="92">
        <v>1</v>
      </c>
      <c r="P654" s="88">
        <f t="shared" si="10"/>
        <v>1.6971954792800299</v>
      </c>
      <c r="Q654" s="67"/>
      <c r="R654" s="68"/>
      <c r="S654" s="68"/>
      <c r="T654" s="68"/>
      <c r="U654" s="68"/>
      <c r="V654" s="68"/>
      <c r="W654" s="68"/>
      <c r="X654" s="68"/>
      <c r="Y654" s="68"/>
      <c r="Z654" s="68"/>
      <c r="AA654" s="68"/>
      <c r="AB654" s="68"/>
      <c r="AC654" s="68"/>
      <c r="AD654" s="68"/>
      <c r="AE654" s="68"/>
      <c r="AF654" s="68"/>
      <c r="AG654" s="68"/>
      <c r="AH654" s="68"/>
      <c r="AI654" s="68"/>
      <c r="AJ654" s="68"/>
      <c r="AK654" s="68"/>
      <c r="AL654" s="68"/>
      <c r="AM654" s="68"/>
      <c r="AN654" s="68"/>
      <c r="AO654" s="68"/>
      <c r="AP654" s="68"/>
      <c r="AQ654" s="68"/>
      <c r="AR654" s="68"/>
      <c r="AS654" s="68"/>
      <c r="AT654" s="68"/>
      <c r="AU654" s="68"/>
      <c r="AV654" s="68"/>
      <c r="AW654" s="68"/>
    </row>
    <row r="655" spans="1:49" ht="15.75">
      <c r="A655" s="84">
        <v>789</v>
      </c>
      <c r="B655" s="84" t="s">
        <v>323</v>
      </c>
      <c r="C655" s="90" t="s">
        <v>314</v>
      </c>
      <c r="D655" s="91">
        <v>43684</v>
      </c>
      <c r="E655" s="84" t="s">
        <v>2386</v>
      </c>
      <c r="F655" s="90" t="s">
        <v>318</v>
      </c>
      <c r="G655" s="90" t="s">
        <v>314</v>
      </c>
      <c r="H655" s="90" t="s">
        <v>1018</v>
      </c>
      <c r="I655" s="92" t="s">
        <v>1002</v>
      </c>
      <c r="J655" s="84" t="s">
        <v>1224</v>
      </c>
      <c r="K655" s="84">
        <v>1</v>
      </c>
      <c r="L655" s="92">
        <v>1.7</v>
      </c>
      <c r="M655" s="92">
        <v>1</v>
      </c>
      <c r="N655" s="92">
        <v>1</v>
      </c>
      <c r="O655" s="92">
        <v>1</v>
      </c>
      <c r="P655" s="88">
        <f t="shared" si="10"/>
        <v>1.7</v>
      </c>
      <c r="Q655" s="68"/>
      <c r="R655" s="68"/>
      <c r="S655" s="68"/>
      <c r="T655" s="68"/>
      <c r="U655" s="68"/>
      <c r="V655" s="68"/>
      <c r="W655" s="68"/>
      <c r="X655" s="68"/>
      <c r="Y655" s="68"/>
      <c r="Z655" s="68"/>
      <c r="AA655" s="68"/>
      <c r="AB655" s="68"/>
      <c r="AC655" s="68"/>
      <c r="AD655" s="68"/>
      <c r="AE655" s="68"/>
      <c r="AF655" s="68"/>
      <c r="AG655" s="68"/>
      <c r="AH655" s="68"/>
      <c r="AI655" s="68"/>
      <c r="AJ655" s="68"/>
      <c r="AK655" s="68"/>
      <c r="AL655" s="68"/>
      <c r="AM655" s="68"/>
      <c r="AN655" s="68"/>
      <c r="AO655" s="68"/>
      <c r="AP655" s="68"/>
      <c r="AQ655" s="68"/>
      <c r="AR655" s="68"/>
      <c r="AS655" s="68"/>
      <c r="AT655" s="68"/>
      <c r="AU655" s="68"/>
      <c r="AV655" s="68"/>
      <c r="AW655" s="68"/>
    </row>
    <row r="656" spans="1:49" ht="15.75">
      <c r="A656" s="84">
        <v>425</v>
      </c>
      <c r="B656" s="85" t="s">
        <v>2387</v>
      </c>
      <c r="C656" s="85" t="s">
        <v>560</v>
      </c>
      <c r="D656" s="85" t="s">
        <v>2388</v>
      </c>
      <c r="E656" s="85" t="s">
        <v>2389</v>
      </c>
      <c r="F656" s="85" t="s">
        <v>215</v>
      </c>
      <c r="G656" s="85" t="s">
        <v>560</v>
      </c>
      <c r="H656" s="85" t="s">
        <v>1018</v>
      </c>
      <c r="I656" s="87" t="s">
        <v>1002</v>
      </c>
      <c r="J656" s="84" t="s">
        <v>985</v>
      </c>
      <c r="K656" s="84">
        <v>1</v>
      </c>
      <c r="L656" s="87" t="s">
        <v>2390</v>
      </c>
      <c r="M656" s="87" t="s">
        <v>911</v>
      </c>
      <c r="N656" s="87" t="s">
        <v>911</v>
      </c>
      <c r="O656" s="87" t="s">
        <v>911</v>
      </c>
      <c r="P656" s="88">
        <f t="shared" si="10"/>
        <v>1.7045876935956501</v>
      </c>
      <c r="Q656" s="67"/>
      <c r="R656" s="68"/>
      <c r="S656" s="68"/>
      <c r="T656" s="68"/>
      <c r="U656" s="68"/>
      <c r="V656" s="68"/>
      <c r="W656" s="68"/>
      <c r="X656" s="68"/>
      <c r="Y656" s="68"/>
      <c r="Z656" s="68"/>
      <c r="AA656" s="68"/>
      <c r="AB656" s="68"/>
      <c r="AC656" s="68"/>
      <c r="AD656" s="68"/>
      <c r="AE656" s="68"/>
      <c r="AF656" s="68"/>
      <c r="AG656" s="68"/>
      <c r="AH656" s="68"/>
      <c r="AI656" s="68"/>
      <c r="AJ656" s="68"/>
      <c r="AK656" s="68"/>
      <c r="AL656" s="68"/>
      <c r="AM656" s="68"/>
      <c r="AN656" s="68"/>
      <c r="AO656" s="68"/>
      <c r="AP656" s="68"/>
      <c r="AQ656" s="68"/>
      <c r="AR656" s="68"/>
      <c r="AS656" s="68"/>
      <c r="AT656" s="68"/>
      <c r="AU656" s="68"/>
      <c r="AV656" s="68"/>
      <c r="AW656" s="68"/>
    </row>
    <row r="657" spans="1:49" ht="15.75">
      <c r="A657" s="84">
        <v>839</v>
      </c>
      <c r="B657" s="84" t="s">
        <v>200</v>
      </c>
      <c r="C657" s="90" t="s">
        <v>193</v>
      </c>
      <c r="D657" s="91">
        <v>43567</v>
      </c>
      <c r="E657" s="84" t="s">
        <v>1927</v>
      </c>
      <c r="F657" s="90" t="s">
        <v>58</v>
      </c>
      <c r="G657" s="90" t="s">
        <v>193</v>
      </c>
      <c r="H657" s="89" t="s">
        <v>3948</v>
      </c>
      <c r="I657" s="92" t="s">
        <v>1002</v>
      </c>
      <c r="J657" s="84">
        <v>1</v>
      </c>
      <c r="K657" s="84">
        <v>1</v>
      </c>
      <c r="L657" s="92">
        <v>1.79</v>
      </c>
      <c r="M657" s="92">
        <v>1</v>
      </c>
      <c r="N657" s="92">
        <v>1</v>
      </c>
      <c r="O657" s="92">
        <v>1</v>
      </c>
      <c r="P657" s="88">
        <f t="shared" si="10"/>
        <v>1.79</v>
      </c>
      <c r="Q657" s="68"/>
      <c r="R657" s="68"/>
      <c r="S657" s="68"/>
      <c r="T657" s="68"/>
      <c r="U657" s="68"/>
      <c r="V657" s="68"/>
      <c r="W657" s="68"/>
      <c r="X657" s="68"/>
      <c r="Y657" s="68"/>
      <c r="Z657" s="68"/>
      <c r="AA657" s="68"/>
      <c r="AB657" s="68"/>
      <c r="AC657" s="68"/>
      <c r="AD657" s="68"/>
      <c r="AE657" s="68"/>
      <c r="AF657" s="68"/>
      <c r="AG657" s="68"/>
      <c r="AH657" s="68"/>
      <c r="AI657" s="68"/>
      <c r="AJ657" s="68"/>
      <c r="AK657" s="68"/>
      <c r="AL657" s="68"/>
      <c r="AM657" s="68"/>
      <c r="AN657" s="68"/>
      <c r="AO657" s="68"/>
      <c r="AP657" s="68"/>
      <c r="AQ657" s="68"/>
      <c r="AR657" s="68"/>
      <c r="AS657" s="68"/>
      <c r="AT657" s="68"/>
      <c r="AU657" s="68"/>
      <c r="AV657" s="68"/>
      <c r="AW657" s="68"/>
    </row>
    <row r="658" spans="1:49" ht="15.75">
      <c r="A658" s="84">
        <v>666</v>
      </c>
      <c r="B658" s="84" t="s">
        <v>2391</v>
      </c>
      <c r="C658" s="90" t="s">
        <v>1411</v>
      </c>
      <c r="D658" s="91">
        <v>43983</v>
      </c>
      <c r="E658" s="84" t="s">
        <v>2392</v>
      </c>
      <c r="F658" s="90" t="s">
        <v>602</v>
      </c>
      <c r="G658" s="90" t="s">
        <v>1411</v>
      </c>
      <c r="H658" s="90" t="s">
        <v>908</v>
      </c>
      <c r="I658" s="92" t="s">
        <v>1002</v>
      </c>
      <c r="J658" s="84">
        <v>1</v>
      </c>
      <c r="K658" s="84">
        <v>1</v>
      </c>
      <c r="L658" s="92">
        <v>6.04</v>
      </c>
      <c r="M658" s="92">
        <v>1</v>
      </c>
      <c r="N658" s="92">
        <v>1</v>
      </c>
      <c r="O658" s="92">
        <v>0.3</v>
      </c>
      <c r="P658" s="88">
        <f t="shared" si="10"/>
        <v>1.8119999999999998</v>
      </c>
      <c r="Q658" s="68"/>
      <c r="R658" s="68"/>
      <c r="S658" s="68"/>
      <c r="T658" s="68"/>
      <c r="U658" s="68"/>
      <c r="V658" s="68"/>
      <c r="W658" s="68"/>
      <c r="X658" s="68"/>
      <c r="Y658" s="68"/>
      <c r="Z658" s="68"/>
      <c r="AA658" s="68"/>
      <c r="AB658" s="68"/>
      <c r="AC658" s="68"/>
      <c r="AD658" s="68"/>
      <c r="AE658" s="68"/>
      <c r="AF658" s="68"/>
      <c r="AG658" s="68"/>
      <c r="AH658" s="68"/>
      <c r="AI658" s="68"/>
      <c r="AJ658" s="68"/>
      <c r="AK658" s="68"/>
      <c r="AL658" s="68"/>
      <c r="AM658" s="68"/>
      <c r="AN658" s="68"/>
      <c r="AO658" s="68"/>
      <c r="AP658" s="68"/>
      <c r="AQ658" s="68"/>
      <c r="AR658" s="68"/>
      <c r="AS658" s="68"/>
      <c r="AT658" s="68"/>
      <c r="AU658" s="68"/>
      <c r="AV658" s="68"/>
      <c r="AW658" s="68"/>
    </row>
    <row r="659" spans="1:49" ht="15.75">
      <c r="A659" s="84">
        <v>493</v>
      </c>
      <c r="B659" s="85" t="s">
        <v>2393</v>
      </c>
      <c r="C659" s="85" t="s">
        <v>626</v>
      </c>
      <c r="D659" s="85" t="s">
        <v>1990</v>
      </c>
      <c r="E659" s="85" t="s">
        <v>2394</v>
      </c>
      <c r="F659" s="85" t="s">
        <v>26</v>
      </c>
      <c r="G659" s="85" t="s">
        <v>626</v>
      </c>
      <c r="H659" s="85" t="s">
        <v>1018</v>
      </c>
      <c r="I659" s="87" t="s">
        <v>1002</v>
      </c>
      <c r="J659" s="84" t="s">
        <v>1046</v>
      </c>
      <c r="K659" s="84">
        <v>4</v>
      </c>
      <c r="L659" s="87" t="s">
        <v>2395</v>
      </c>
      <c r="M659" s="87" t="s">
        <v>911</v>
      </c>
      <c r="N659" s="87" t="s">
        <v>912</v>
      </c>
      <c r="O659" s="87" t="s">
        <v>911</v>
      </c>
      <c r="P659" s="88">
        <f t="shared" si="10"/>
        <v>1.95</v>
      </c>
      <c r="Q659" s="68"/>
      <c r="R659" s="68"/>
      <c r="S659" s="68"/>
      <c r="T659" s="68"/>
      <c r="U659" s="68"/>
      <c r="V659" s="68"/>
      <c r="W659" s="68"/>
      <c r="X659" s="68"/>
      <c r="Y659" s="68"/>
      <c r="Z659" s="68"/>
      <c r="AA659" s="68"/>
      <c r="AB659" s="68"/>
      <c r="AC659" s="68"/>
      <c r="AD659" s="68"/>
      <c r="AE659" s="68"/>
      <c r="AF659" s="68"/>
      <c r="AG659" s="68"/>
      <c r="AH659" s="68"/>
      <c r="AI659" s="68"/>
      <c r="AJ659" s="68"/>
      <c r="AK659" s="68"/>
      <c r="AL659" s="68"/>
      <c r="AM659" s="68"/>
      <c r="AN659" s="68"/>
      <c r="AO659" s="68"/>
      <c r="AP659" s="68"/>
      <c r="AQ659" s="68"/>
      <c r="AR659" s="68"/>
      <c r="AS659" s="68"/>
      <c r="AT659" s="68"/>
      <c r="AU659" s="68"/>
      <c r="AV659" s="68"/>
      <c r="AW659" s="68"/>
    </row>
    <row r="660" spans="1:49" ht="15.75">
      <c r="A660" s="84">
        <v>254</v>
      </c>
      <c r="B660" s="85" t="s">
        <v>461</v>
      </c>
      <c r="C660" s="85" t="s">
        <v>454</v>
      </c>
      <c r="D660" s="85" t="s">
        <v>2396</v>
      </c>
      <c r="E660" s="85" t="s">
        <v>2397</v>
      </c>
      <c r="F660" s="85" t="s">
        <v>16</v>
      </c>
      <c r="G660" s="85" t="s">
        <v>454</v>
      </c>
      <c r="H660" s="85" t="s">
        <v>926</v>
      </c>
      <c r="I660" s="87" t="s">
        <v>1002</v>
      </c>
      <c r="J660" s="84" t="s">
        <v>927</v>
      </c>
      <c r="K660" s="84">
        <v>1</v>
      </c>
      <c r="L660" s="87" t="s">
        <v>2398</v>
      </c>
      <c r="M660" s="87" t="s">
        <v>911</v>
      </c>
      <c r="N660" s="87" t="s">
        <v>911</v>
      </c>
      <c r="O660" s="87" t="s">
        <v>928</v>
      </c>
      <c r="P660" s="88">
        <f t="shared" si="10"/>
        <v>1.96</v>
      </c>
      <c r="Q660" s="68"/>
      <c r="R660" s="68"/>
      <c r="S660" s="68"/>
      <c r="T660" s="68"/>
      <c r="U660" s="68"/>
      <c r="V660" s="68"/>
      <c r="W660" s="68"/>
      <c r="X660" s="68"/>
      <c r="Y660" s="68"/>
      <c r="Z660" s="68"/>
      <c r="AA660" s="68"/>
      <c r="AB660" s="68"/>
      <c r="AC660" s="68"/>
      <c r="AD660" s="68"/>
      <c r="AE660" s="68"/>
      <c r="AF660" s="68"/>
      <c r="AG660" s="68"/>
      <c r="AH660" s="68"/>
      <c r="AI660" s="68"/>
      <c r="AJ660" s="68"/>
      <c r="AK660" s="68"/>
      <c r="AL660" s="68"/>
      <c r="AM660" s="68"/>
      <c r="AN660" s="68"/>
      <c r="AO660" s="68"/>
      <c r="AP660" s="68"/>
      <c r="AQ660" s="68"/>
      <c r="AR660" s="68"/>
      <c r="AS660" s="68"/>
      <c r="AT660" s="68"/>
      <c r="AU660" s="68"/>
      <c r="AV660" s="68"/>
      <c r="AW660" s="68"/>
    </row>
    <row r="661" spans="1:49" ht="15.75">
      <c r="A661" s="84">
        <v>831</v>
      </c>
      <c r="B661" s="84" t="s">
        <v>2399</v>
      </c>
      <c r="C661" s="90" t="s">
        <v>1226</v>
      </c>
      <c r="D661" s="91">
        <v>43590</v>
      </c>
      <c r="E661" s="84" t="s">
        <v>2400</v>
      </c>
      <c r="F661" s="90" t="s">
        <v>16</v>
      </c>
      <c r="G661" s="90" t="s">
        <v>1226</v>
      </c>
      <c r="H661" s="90" t="s">
        <v>1018</v>
      </c>
      <c r="I661" s="92" t="s">
        <v>1002</v>
      </c>
      <c r="J661" s="84">
        <v>1</v>
      </c>
      <c r="K661" s="84">
        <v>1</v>
      </c>
      <c r="L661" s="92">
        <v>6.58</v>
      </c>
      <c r="M661" s="92">
        <v>1</v>
      </c>
      <c r="N661" s="92">
        <v>1</v>
      </c>
      <c r="O661" s="92">
        <v>0.3</v>
      </c>
      <c r="P661" s="88">
        <f t="shared" si="10"/>
        <v>1.974</v>
      </c>
      <c r="Q661" s="66"/>
      <c r="R661" s="68"/>
      <c r="S661" s="68"/>
      <c r="T661" s="68"/>
      <c r="U661" s="68"/>
      <c r="V661" s="68"/>
      <c r="W661" s="68"/>
      <c r="X661" s="68"/>
      <c r="Y661" s="68"/>
      <c r="Z661" s="68"/>
      <c r="AA661" s="68"/>
      <c r="AB661" s="68"/>
      <c r="AC661" s="68"/>
      <c r="AD661" s="68"/>
      <c r="AE661" s="68"/>
      <c r="AF661" s="68"/>
      <c r="AG661" s="68"/>
      <c r="AH661" s="68"/>
      <c r="AI661" s="68"/>
      <c r="AJ661" s="68"/>
      <c r="AK661" s="68"/>
      <c r="AL661" s="68"/>
      <c r="AM661" s="68"/>
      <c r="AN661" s="68"/>
      <c r="AO661" s="68"/>
      <c r="AP661" s="68"/>
      <c r="AQ661" s="68"/>
      <c r="AR661" s="68"/>
      <c r="AS661" s="68"/>
      <c r="AT661" s="68"/>
      <c r="AU661" s="68"/>
      <c r="AV661" s="68"/>
      <c r="AW661" s="68"/>
    </row>
    <row r="662" spans="1:49" ht="15.75">
      <c r="A662" s="84">
        <v>92</v>
      </c>
      <c r="B662" s="85" t="s">
        <v>240</v>
      </c>
      <c r="C662" s="85" t="s">
        <v>234</v>
      </c>
      <c r="D662" s="85" t="s">
        <v>1448</v>
      </c>
      <c r="E662" s="85" t="s">
        <v>2401</v>
      </c>
      <c r="F662" s="85" t="s">
        <v>228</v>
      </c>
      <c r="G662" s="85" t="s">
        <v>234</v>
      </c>
      <c r="H662" s="85" t="s">
        <v>1018</v>
      </c>
      <c r="I662" s="87" t="s">
        <v>1002</v>
      </c>
      <c r="J662" s="84">
        <v>1</v>
      </c>
      <c r="K662" s="84">
        <v>1</v>
      </c>
      <c r="L662" s="87" t="s">
        <v>2402</v>
      </c>
      <c r="M662" s="87" t="s">
        <v>911</v>
      </c>
      <c r="N662" s="87" t="s">
        <v>911</v>
      </c>
      <c r="O662" s="87" t="s">
        <v>911</v>
      </c>
      <c r="P662" s="88">
        <f t="shared" si="10"/>
        <v>2.00698999230177</v>
      </c>
      <c r="Q662" s="68"/>
      <c r="R662" s="68"/>
      <c r="S662" s="68"/>
      <c r="T662" s="68"/>
      <c r="U662" s="68"/>
      <c r="V662" s="68"/>
      <c r="W662" s="68"/>
      <c r="X662" s="68"/>
      <c r="Y662" s="68"/>
      <c r="Z662" s="68"/>
      <c r="AA662" s="68"/>
      <c r="AB662" s="68"/>
      <c r="AC662" s="68"/>
      <c r="AD662" s="68"/>
      <c r="AE662" s="68"/>
      <c r="AF662" s="68"/>
      <c r="AG662" s="68"/>
      <c r="AH662" s="68"/>
      <c r="AI662" s="68"/>
      <c r="AJ662" s="68"/>
      <c r="AK662" s="68"/>
      <c r="AL662" s="68"/>
      <c r="AM662" s="68"/>
      <c r="AN662" s="68"/>
      <c r="AO662" s="68"/>
      <c r="AP662" s="68"/>
      <c r="AQ662" s="68"/>
      <c r="AR662" s="68"/>
      <c r="AS662" s="68"/>
      <c r="AT662" s="68"/>
      <c r="AU662" s="68"/>
      <c r="AV662" s="68"/>
      <c r="AW662" s="68"/>
    </row>
    <row r="663" spans="1:49" ht="15.75">
      <c r="A663" s="84">
        <v>826</v>
      </c>
      <c r="B663" s="84" t="s">
        <v>2403</v>
      </c>
      <c r="C663" s="90" t="s">
        <v>1273</v>
      </c>
      <c r="D663" s="91">
        <v>43614</v>
      </c>
      <c r="E663" s="84" t="s">
        <v>2404</v>
      </c>
      <c r="F663" s="90" t="s">
        <v>58</v>
      </c>
      <c r="G663" s="90" t="s">
        <v>1273</v>
      </c>
      <c r="H663" s="89" t="s">
        <v>4160</v>
      </c>
      <c r="I663" s="92" t="s">
        <v>1002</v>
      </c>
      <c r="J663" s="84">
        <v>1</v>
      </c>
      <c r="K663" s="84">
        <v>1</v>
      </c>
      <c r="L663" s="92">
        <v>4.04</v>
      </c>
      <c r="M663" s="92">
        <v>1</v>
      </c>
      <c r="N663" s="92">
        <v>1</v>
      </c>
      <c r="O663" s="92">
        <v>0.5</v>
      </c>
      <c r="P663" s="88">
        <f t="shared" si="10"/>
        <v>2.02</v>
      </c>
      <c r="Q663" s="67"/>
      <c r="R663" s="68"/>
      <c r="S663" s="68"/>
      <c r="T663" s="68"/>
      <c r="U663" s="68"/>
      <c r="V663" s="68"/>
      <c r="W663" s="68"/>
      <c r="X663" s="68"/>
      <c r="Y663" s="68"/>
      <c r="Z663" s="68"/>
      <c r="AA663" s="68"/>
      <c r="AB663" s="68"/>
      <c r="AC663" s="68"/>
      <c r="AD663" s="68"/>
      <c r="AE663" s="68"/>
      <c r="AF663" s="68"/>
      <c r="AG663" s="68"/>
      <c r="AH663" s="68"/>
      <c r="AI663" s="68"/>
      <c r="AJ663" s="68"/>
      <c r="AK663" s="68"/>
      <c r="AL663" s="68"/>
      <c r="AM663" s="68"/>
      <c r="AN663" s="68"/>
      <c r="AO663" s="68"/>
      <c r="AP663" s="68"/>
      <c r="AQ663" s="68"/>
      <c r="AR663" s="68"/>
      <c r="AS663" s="68"/>
      <c r="AT663" s="68"/>
      <c r="AU663" s="68"/>
      <c r="AV663" s="68"/>
      <c r="AW663" s="68"/>
    </row>
    <row r="664" spans="1:49" ht="15.75">
      <c r="A664" s="84">
        <v>317</v>
      </c>
      <c r="B664" s="85" t="s">
        <v>2405</v>
      </c>
      <c r="C664" s="85" t="s">
        <v>548</v>
      </c>
      <c r="D664" s="85" t="s">
        <v>904</v>
      </c>
      <c r="E664" s="85" t="s">
        <v>2406</v>
      </c>
      <c r="F664" s="85" t="s">
        <v>6</v>
      </c>
      <c r="G664" s="85" t="s">
        <v>2407</v>
      </c>
      <c r="H664" s="85" t="s">
        <v>908</v>
      </c>
      <c r="I664" s="87" t="s">
        <v>1002</v>
      </c>
      <c r="J664" s="84">
        <v>1</v>
      </c>
      <c r="K664" s="84">
        <v>1</v>
      </c>
      <c r="L664" s="87" t="s">
        <v>2408</v>
      </c>
      <c r="M664" s="87" t="s">
        <v>911</v>
      </c>
      <c r="N664" s="87" t="s">
        <v>911</v>
      </c>
      <c r="O664" s="87" t="s">
        <v>912</v>
      </c>
      <c r="P664" s="88">
        <f t="shared" si="10"/>
        <v>2.04</v>
      </c>
      <c r="Q664" s="67"/>
      <c r="R664" s="68"/>
      <c r="S664" s="68"/>
      <c r="T664" s="68"/>
      <c r="U664" s="68"/>
      <c r="V664" s="68"/>
      <c r="W664" s="68"/>
      <c r="X664" s="68"/>
      <c r="Y664" s="68"/>
      <c r="Z664" s="68"/>
      <c r="AA664" s="68"/>
      <c r="AB664" s="68"/>
      <c r="AC664" s="68"/>
      <c r="AD664" s="68"/>
      <c r="AE664" s="68"/>
      <c r="AF664" s="68"/>
      <c r="AG664" s="68"/>
      <c r="AH664" s="68"/>
      <c r="AI664" s="68"/>
      <c r="AJ664" s="68"/>
      <c r="AK664" s="68"/>
      <c r="AL664" s="68"/>
      <c r="AM664" s="68"/>
      <c r="AN664" s="68"/>
      <c r="AO664" s="68"/>
      <c r="AP664" s="68"/>
      <c r="AQ664" s="68"/>
      <c r="AR664" s="68"/>
      <c r="AS664" s="68"/>
      <c r="AT664" s="68"/>
      <c r="AU664" s="68"/>
      <c r="AV664" s="68"/>
      <c r="AW664" s="68"/>
    </row>
    <row r="665" spans="1:49" ht="15.75">
      <c r="A665" s="84">
        <v>212</v>
      </c>
      <c r="B665" s="85" t="s">
        <v>2409</v>
      </c>
      <c r="C665" s="85" t="s">
        <v>548</v>
      </c>
      <c r="D665" s="85" t="s">
        <v>2410</v>
      </c>
      <c r="E665" s="85" t="s">
        <v>2411</v>
      </c>
      <c r="F665" s="85" t="s">
        <v>6</v>
      </c>
      <c r="G665" s="85" t="s">
        <v>2412</v>
      </c>
      <c r="H665" s="85" t="s">
        <v>926</v>
      </c>
      <c r="I665" s="87" t="s">
        <v>1002</v>
      </c>
      <c r="J665" s="84" t="s">
        <v>945</v>
      </c>
      <c r="K665" s="84">
        <v>2</v>
      </c>
      <c r="L665" s="87" t="s">
        <v>2413</v>
      </c>
      <c r="M665" s="87" t="s">
        <v>911</v>
      </c>
      <c r="N665" s="87" t="s">
        <v>911</v>
      </c>
      <c r="O665" s="87" t="s">
        <v>928</v>
      </c>
      <c r="P665" s="88">
        <f t="shared" si="10"/>
        <v>2.13</v>
      </c>
      <c r="Q665" s="67"/>
      <c r="R665" s="68"/>
      <c r="S665" s="68"/>
      <c r="T665" s="68"/>
      <c r="U665" s="68"/>
      <c r="V665" s="68"/>
      <c r="W665" s="68"/>
      <c r="X665" s="68"/>
      <c r="Y665" s="68"/>
      <c r="Z665" s="68"/>
      <c r="AA665" s="68"/>
      <c r="AB665" s="68"/>
      <c r="AC665" s="68"/>
      <c r="AD665" s="68"/>
      <c r="AE665" s="68"/>
      <c r="AF665" s="68"/>
      <c r="AG665" s="68"/>
      <c r="AH665" s="68"/>
      <c r="AI665" s="68"/>
      <c r="AJ665" s="68"/>
      <c r="AK665" s="68"/>
      <c r="AL665" s="68"/>
      <c r="AM665" s="68"/>
      <c r="AN665" s="68"/>
      <c r="AO665" s="68"/>
      <c r="AP665" s="68"/>
      <c r="AQ665" s="68"/>
      <c r="AR665" s="68"/>
      <c r="AS665" s="68"/>
      <c r="AT665" s="68"/>
      <c r="AU665" s="68"/>
      <c r="AV665" s="68"/>
      <c r="AW665" s="68"/>
    </row>
    <row r="666" spans="1:49" ht="15.75">
      <c r="A666" s="84">
        <v>178</v>
      </c>
      <c r="B666" s="85" t="s">
        <v>2414</v>
      </c>
      <c r="C666" s="85" t="s">
        <v>752</v>
      </c>
      <c r="D666" s="85" t="s">
        <v>2415</v>
      </c>
      <c r="E666" s="85" t="s">
        <v>2416</v>
      </c>
      <c r="F666" s="85" t="s">
        <v>133</v>
      </c>
      <c r="G666" s="85" t="s">
        <v>2417</v>
      </c>
      <c r="H666" s="85" t="s">
        <v>1018</v>
      </c>
      <c r="I666" s="87" t="s">
        <v>1002</v>
      </c>
      <c r="J666" s="84">
        <v>1</v>
      </c>
      <c r="K666" s="84">
        <v>1</v>
      </c>
      <c r="L666" s="87" t="s">
        <v>2418</v>
      </c>
      <c r="M666" s="87" t="s">
        <v>911</v>
      </c>
      <c r="N666" s="87" t="s">
        <v>911</v>
      </c>
      <c r="O666" s="87" t="s">
        <v>911</v>
      </c>
      <c r="P666" s="88">
        <f t="shared" si="10"/>
        <v>2.2000000000000002</v>
      </c>
      <c r="Q666" s="67"/>
      <c r="R666" s="68"/>
      <c r="S666" s="68"/>
      <c r="T666" s="68"/>
      <c r="U666" s="68"/>
      <c r="V666" s="68"/>
      <c r="W666" s="68"/>
      <c r="X666" s="68"/>
      <c r="Y666" s="68"/>
      <c r="Z666" s="68"/>
      <c r="AA666" s="68"/>
      <c r="AB666" s="68"/>
      <c r="AC666" s="68"/>
      <c r="AD666" s="68"/>
      <c r="AE666" s="68"/>
      <c r="AF666" s="68"/>
      <c r="AG666" s="68"/>
      <c r="AH666" s="68"/>
      <c r="AI666" s="68"/>
      <c r="AJ666" s="68"/>
      <c r="AK666" s="68"/>
      <c r="AL666" s="68"/>
      <c r="AM666" s="68"/>
      <c r="AN666" s="68"/>
      <c r="AO666" s="68"/>
      <c r="AP666" s="68"/>
      <c r="AQ666" s="68"/>
      <c r="AR666" s="68"/>
      <c r="AS666" s="68"/>
      <c r="AT666" s="68"/>
      <c r="AU666" s="68"/>
      <c r="AV666" s="68"/>
      <c r="AW666" s="68"/>
    </row>
    <row r="667" spans="1:49" ht="15.75">
      <c r="A667" s="84">
        <v>256</v>
      </c>
      <c r="B667" s="85" t="s">
        <v>2419</v>
      </c>
      <c r="C667" s="85" t="s">
        <v>653</v>
      </c>
      <c r="D667" s="85" t="s">
        <v>1483</v>
      </c>
      <c r="E667" s="85" t="s">
        <v>2420</v>
      </c>
      <c r="F667" s="85" t="s">
        <v>26</v>
      </c>
      <c r="G667" s="85" t="s">
        <v>653</v>
      </c>
      <c r="H667" s="85" t="s">
        <v>1018</v>
      </c>
      <c r="I667" s="87" t="s">
        <v>1002</v>
      </c>
      <c r="J667" s="84" t="s">
        <v>1617</v>
      </c>
      <c r="K667" s="84">
        <v>2</v>
      </c>
      <c r="L667" s="87" t="s">
        <v>2421</v>
      </c>
      <c r="M667" s="87" t="s">
        <v>911</v>
      </c>
      <c r="N667" s="87" t="s">
        <v>928</v>
      </c>
      <c r="O667" s="87" t="s">
        <v>911</v>
      </c>
      <c r="P667" s="88">
        <f t="shared" si="10"/>
        <v>2.2200000000000002</v>
      </c>
      <c r="Q667" s="68"/>
      <c r="R667" s="68"/>
      <c r="S667" s="68"/>
      <c r="T667" s="68"/>
      <c r="U667" s="68"/>
      <c r="V667" s="68"/>
      <c r="W667" s="68"/>
      <c r="X667" s="68"/>
      <c r="Y667" s="68"/>
      <c r="Z667" s="68"/>
      <c r="AA667" s="68"/>
      <c r="AB667" s="68"/>
      <c r="AC667" s="68"/>
      <c r="AD667" s="68"/>
      <c r="AE667" s="68"/>
      <c r="AF667" s="68"/>
      <c r="AG667" s="68"/>
      <c r="AH667" s="68"/>
      <c r="AI667" s="68"/>
      <c r="AJ667" s="68"/>
      <c r="AK667" s="68"/>
      <c r="AL667" s="68"/>
      <c r="AM667" s="68"/>
      <c r="AN667" s="68"/>
      <c r="AO667" s="68"/>
      <c r="AP667" s="68"/>
      <c r="AQ667" s="68"/>
      <c r="AR667" s="68"/>
      <c r="AS667" s="68"/>
      <c r="AT667" s="68"/>
      <c r="AU667" s="68"/>
      <c r="AV667" s="68"/>
      <c r="AW667" s="68"/>
    </row>
    <row r="668" spans="1:49" ht="15.75">
      <c r="A668" s="84">
        <v>67</v>
      </c>
      <c r="B668" s="85" t="s">
        <v>2422</v>
      </c>
      <c r="C668" s="85" t="s">
        <v>2423</v>
      </c>
      <c r="D668" s="85" t="s">
        <v>1643</v>
      </c>
      <c r="E668" s="85" t="s">
        <v>2424</v>
      </c>
      <c r="F668" s="85" t="s">
        <v>78</v>
      </c>
      <c r="G668" s="85" t="s">
        <v>2423</v>
      </c>
      <c r="H668" s="85" t="s">
        <v>1018</v>
      </c>
      <c r="I668" s="87" t="s">
        <v>1002</v>
      </c>
      <c r="J668" s="84">
        <v>1</v>
      </c>
      <c r="K668" s="84">
        <v>1</v>
      </c>
      <c r="L668" s="87" t="s">
        <v>2425</v>
      </c>
      <c r="M668" s="87" t="s">
        <v>911</v>
      </c>
      <c r="N668" s="87" t="s">
        <v>911</v>
      </c>
      <c r="O668" s="87" t="s">
        <v>911</v>
      </c>
      <c r="P668" s="88">
        <f t="shared" si="10"/>
        <v>2.24469591993841</v>
      </c>
      <c r="Q668" s="67"/>
      <c r="R668" s="68"/>
      <c r="S668" s="68"/>
      <c r="T668" s="68"/>
      <c r="U668" s="68"/>
      <c r="V668" s="68"/>
      <c r="W668" s="68"/>
      <c r="X668" s="68"/>
      <c r="Y668" s="68"/>
      <c r="Z668" s="68"/>
      <c r="AA668" s="68"/>
      <c r="AB668" s="68"/>
      <c r="AC668" s="68"/>
      <c r="AD668" s="68"/>
      <c r="AE668" s="68"/>
      <c r="AF668" s="68"/>
      <c r="AG668" s="68"/>
      <c r="AH668" s="68"/>
      <c r="AI668" s="68"/>
      <c r="AJ668" s="68"/>
      <c r="AK668" s="68"/>
      <c r="AL668" s="68"/>
      <c r="AM668" s="68"/>
      <c r="AN668" s="68"/>
      <c r="AO668" s="68"/>
      <c r="AP668" s="68"/>
      <c r="AQ668" s="68"/>
      <c r="AR668" s="68"/>
      <c r="AS668" s="68"/>
      <c r="AT668" s="68"/>
      <c r="AU668" s="68"/>
      <c r="AV668" s="68"/>
      <c r="AW668" s="68"/>
    </row>
    <row r="669" spans="1:49" ht="15.75">
      <c r="A669" s="84">
        <v>476</v>
      </c>
      <c r="B669" s="85" t="s">
        <v>2426</v>
      </c>
      <c r="C669" s="85" t="s">
        <v>706</v>
      </c>
      <c r="D669" s="85" t="s">
        <v>2427</v>
      </c>
      <c r="E669" s="85" t="s">
        <v>2428</v>
      </c>
      <c r="F669" s="85" t="s">
        <v>12</v>
      </c>
      <c r="G669" s="85" t="s">
        <v>2429</v>
      </c>
      <c r="H669" s="85" t="s">
        <v>1018</v>
      </c>
      <c r="I669" s="87" t="s">
        <v>1002</v>
      </c>
      <c r="J669" s="84">
        <v>1</v>
      </c>
      <c r="K669" s="84">
        <v>2</v>
      </c>
      <c r="L669" s="87" t="s">
        <v>2430</v>
      </c>
      <c r="M669" s="87" t="s">
        <v>911</v>
      </c>
      <c r="N669" s="87" t="s">
        <v>928</v>
      </c>
      <c r="O669" s="87" t="s">
        <v>911</v>
      </c>
      <c r="P669" s="88">
        <f t="shared" si="10"/>
        <v>2.2599999999999998</v>
      </c>
      <c r="Q669" s="68"/>
      <c r="R669" s="68"/>
      <c r="S669" s="68"/>
      <c r="T669" s="68"/>
      <c r="U669" s="68"/>
      <c r="V669" s="68"/>
      <c r="W669" s="68"/>
      <c r="X669" s="68"/>
      <c r="Y669" s="68"/>
      <c r="Z669" s="68"/>
      <c r="AA669" s="68"/>
      <c r="AB669" s="68"/>
      <c r="AC669" s="68"/>
      <c r="AD669" s="68"/>
      <c r="AE669" s="68"/>
      <c r="AF669" s="68"/>
      <c r="AG669" s="68"/>
      <c r="AH669" s="68"/>
      <c r="AI669" s="68"/>
      <c r="AJ669" s="68"/>
      <c r="AK669" s="68"/>
      <c r="AL669" s="68"/>
      <c r="AM669" s="68"/>
      <c r="AN669" s="68"/>
      <c r="AO669" s="68"/>
      <c r="AP669" s="68"/>
      <c r="AQ669" s="68"/>
      <c r="AR669" s="68"/>
      <c r="AS669" s="68"/>
      <c r="AT669" s="68"/>
      <c r="AU669" s="68"/>
      <c r="AV669" s="68"/>
      <c r="AW669" s="68"/>
    </row>
    <row r="670" spans="1:49" ht="15.75">
      <c r="A670" s="84">
        <v>519</v>
      </c>
      <c r="B670" s="85" t="s">
        <v>499</v>
      </c>
      <c r="C670" s="85" t="s">
        <v>493</v>
      </c>
      <c r="D670" s="85" t="s">
        <v>984</v>
      </c>
      <c r="E670" s="85" t="s">
        <v>2431</v>
      </c>
      <c r="F670" s="85" t="s">
        <v>66</v>
      </c>
      <c r="G670" s="85" t="s">
        <v>493</v>
      </c>
      <c r="H670" s="85" t="s">
        <v>1022</v>
      </c>
      <c r="I670" s="87" t="s">
        <v>1002</v>
      </c>
      <c r="J670" s="84" t="s">
        <v>1617</v>
      </c>
      <c r="K670" s="84">
        <v>2</v>
      </c>
      <c r="L670" s="87" t="s">
        <v>2432</v>
      </c>
      <c r="M670" s="87" t="s">
        <v>911</v>
      </c>
      <c r="N670" s="87" t="s">
        <v>928</v>
      </c>
      <c r="O670" s="87" t="s">
        <v>911</v>
      </c>
      <c r="P670" s="88">
        <f t="shared" si="10"/>
        <v>2.27</v>
      </c>
      <c r="Q670" s="68"/>
      <c r="R670" s="68"/>
      <c r="S670" s="68"/>
      <c r="T670" s="68"/>
      <c r="U670" s="68"/>
      <c r="V670" s="68"/>
      <c r="W670" s="68"/>
      <c r="X670" s="68"/>
      <c r="Y670" s="68"/>
      <c r="Z670" s="68"/>
      <c r="AA670" s="68"/>
      <c r="AB670" s="68"/>
      <c r="AC670" s="68"/>
      <c r="AD670" s="68"/>
      <c r="AE670" s="68"/>
      <c r="AF670" s="68"/>
      <c r="AG670" s="68"/>
      <c r="AH670" s="68"/>
      <c r="AI670" s="68"/>
      <c r="AJ670" s="68"/>
      <c r="AK670" s="68"/>
      <c r="AL670" s="68"/>
      <c r="AM670" s="68"/>
      <c r="AN670" s="68"/>
      <c r="AO670" s="68"/>
      <c r="AP670" s="68"/>
      <c r="AQ670" s="68"/>
      <c r="AR670" s="68"/>
      <c r="AS670" s="68"/>
      <c r="AT670" s="68"/>
      <c r="AU670" s="68"/>
      <c r="AV670" s="68"/>
      <c r="AW670" s="68"/>
    </row>
    <row r="671" spans="1:49" ht="15.75">
      <c r="A671" s="84">
        <v>204</v>
      </c>
      <c r="B671" s="85" t="s">
        <v>2433</v>
      </c>
      <c r="C671" s="94" t="s">
        <v>946</v>
      </c>
      <c r="D671" s="85" t="s">
        <v>2434</v>
      </c>
      <c r="E671" s="85" t="s">
        <v>2435</v>
      </c>
      <c r="F671" s="85" t="s">
        <v>16</v>
      </c>
      <c r="G671" s="85" t="s">
        <v>1092</v>
      </c>
      <c r="H671" s="85" t="s">
        <v>926</v>
      </c>
      <c r="I671" s="87" t="s">
        <v>1002</v>
      </c>
      <c r="J671" s="84">
        <v>1</v>
      </c>
      <c r="K671" s="84">
        <v>1</v>
      </c>
      <c r="L671" s="87" t="s">
        <v>2436</v>
      </c>
      <c r="M671" s="87" t="s">
        <v>911</v>
      </c>
      <c r="N671" s="87" t="s">
        <v>911</v>
      </c>
      <c r="O671" s="87" t="s">
        <v>928</v>
      </c>
      <c r="P671" s="88">
        <f t="shared" si="10"/>
        <v>2.31</v>
      </c>
      <c r="Q671" s="68"/>
      <c r="R671" s="68"/>
      <c r="S671" s="68"/>
      <c r="T671" s="68"/>
      <c r="U671" s="68"/>
      <c r="V671" s="68"/>
      <c r="W671" s="68"/>
      <c r="X671" s="68"/>
      <c r="Y671" s="68"/>
      <c r="Z671" s="68"/>
      <c r="AA671" s="68"/>
      <c r="AB671" s="68"/>
      <c r="AC671" s="68"/>
      <c r="AD671" s="68"/>
      <c r="AE671" s="68"/>
      <c r="AF671" s="68"/>
      <c r="AG671" s="68"/>
      <c r="AH671" s="68"/>
      <c r="AI671" s="68"/>
      <c r="AJ671" s="68"/>
      <c r="AK671" s="68"/>
      <c r="AL671" s="68"/>
      <c r="AM671" s="68"/>
      <c r="AN671" s="68"/>
      <c r="AO671" s="68"/>
      <c r="AP671" s="68"/>
      <c r="AQ671" s="68"/>
      <c r="AR671" s="68"/>
      <c r="AS671" s="68"/>
      <c r="AT671" s="68"/>
      <c r="AU671" s="68"/>
      <c r="AV671" s="68"/>
      <c r="AW671" s="68"/>
    </row>
    <row r="672" spans="1:49" ht="15.75">
      <c r="A672" s="84">
        <v>832</v>
      </c>
      <c r="B672" s="84" t="s">
        <v>2437</v>
      </c>
      <c r="C672" s="90" t="s">
        <v>2438</v>
      </c>
      <c r="D672" s="91">
        <v>43587</v>
      </c>
      <c r="E672" s="84" t="s">
        <v>2439</v>
      </c>
      <c r="F672" s="90" t="s">
        <v>602</v>
      </c>
      <c r="G672" s="90" t="s">
        <v>2438</v>
      </c>
      <c r="H672" s="89" t="s">
        <v>3948</v>
      </c>
      <c r="I672" s="92" t="s">
        <v>1002</v>
      </c>
      <c r="J672" s="84">
        <v>1</v>
      </c>
      <c r="K672" s="84">
        <v>2</v>
      </c>
      <c r="L672" s="92">
        <v>4.62</v>
      </c>
      <c r="M672" s="92">
        <v>1</v>
      </c>
      <c r="N672" s="92">
        <v>0.5</v>
      </c>
      <c r="O672" s="92">
        <v>1</v>
      </c>
      <c r="P672" s="88">
        <f t="shared" si="10"/>
        <v>2.31</v>
      </c>
      <c r="Q672" s="68"/>
      <c r="R672" s="68"/>
      <c r="S672" s="68"/>
      <c r="T672" s="68"/>
      <c r="U672" s="68"/>
      <c r="V672" s="68"/>
      <c r="W672" s="68"/>
      <c r="X672" s="68"/>
      <c r="Y672" s="68"/>
      <c r="Z672" s="68"/>
      <c r="AA672" s="68"/>
      <c r="AB672" s="68"/>
      <c r="AC672" s="68"/>
      <c r="AD672" s="68"/>
      <c r="AE672" s="68"/>
      <c r="AF672" s="68"/>
      <c r="AG672" s="68"/>
      <c r="AH672" s="68"/>
      <c r="AI672" s="68"/>
      <c r="AJ672" s="68"/>
      <c r="AK672" s="68"/>
      <c r="AL672" s="68"/>
      <c r="AM672" s="68"/>
      <c r="AN672" s="68"/>
      <c r="AO672" s="68"/>
      <c r="AP672" s="68"/>
      <c r="AQ672" s="68"/>
      <c r="AR672" s="68"/>
      <c r="AS672" s="68"/>
      <c r="AT672" s="68"/>
      <c r="AU672" s="68"/>
      <c r="AV672" s="68"/>
      <c r="AW672" s="68"/>
    </row>
    <row r="673" spans="1:49" ht="15.75">
      <c r="A673" s="84">
        <v>554</v>
      </c>
      <c r="B673" s="84" t="s">
        <v>2440</v>
      </c>
      <c r="C673" s="90" t="s">
        <v>1283</v>
      </c>
      <c r="D673" s="91">
        <v>44188</v>
      </c>
      <c r="E673" s="84" t="s">
        <v>2441</v>
      </c>
      <c r="F673" s="90" t="s">
        <v>6</v>
      </c>
      <c r="G673" s="90" t="s">
        <v>1283</v>
      </c>
      <c r="H673" s="89" t="s">
        <v>3948</v>
      </c>
      <c r="I673" s="92" t="s">
        <v>1002</v>
      </c>
      <c r="J673" s="84" t="s">
        <v>927</v>
      </c>
      <c r="K673" s="84">
        <v>2</v>
      </c>
      <c r="L673" s="92">
        <v>4.8</v>
      </c>
      <c r="M673" s="92">
        <v>1</v>
      </c>
      <c r="N673" s="92">
        <v>0.5</v>
      </c>
      <c r="O673" s="92">
        <v>1</v>
      </c>
      <c r="P673" s="88">
        <f t="shared" si="10"/>
        <v>2.4</v>
      </c>
      <c r="Q673" s="67"/>
      <c r="R673" s="68"/>
      <c r="S673" s="68"/>
      <c r="T673" s="68"/>
      <c r="U673" s="68"/>
      <c r="V673" s="68"/>
      <c r="W673" s="68"/>
      <c r="X673" s="68"/>
      <c r="Y673" s="68"/>
      <c r="Z673" s="68"/>
      <c r="AA673" s="68"/>
      <c r="AB673" s="68"/>
      <c r="AC673" s="68"/>
      <c r="AD673" s="68"/>
      <c r="AE673" s="68"/>
      <c r="AF673" s="68"/>
      <c r="AG673" s="68"/>
      <c r="AH673" s="68"/>
      <c r="AI673" s="68"/>
      <c r="AJ673" s="68"/>
      <c r="AK673" s="68"/>
      <c r="AL673" s="68"/>
      <c r="AM673" s="68"/>
      <c r="AN673" s="68"/>
      <c r="AO673" s="68"/>
      <c r="AP673" s="68"/>
      <c r="AQ673" s="68"/>
      <c r="AR673" s="68"/>
      <c r="AS673" s="68"/>
      <c r="AT673" s="68"/>
      <c r="AU673" s="68"/>
      <c r="AV673" s="68"/>
      <c r="AW673" s="68"/>
    </row>
    <row r="674" spans="1:49" ht="15.75">
      <c r="A674" s="84">
        <v>138</v>
      </c>
      <c r="B674" s="85" t="s">
        <v>462</v>
      </c>
      <c r="C674" s="85" t="s">
        <v>454</v>
      </c>
      <c r="D674" s="85" t="s">
        <v>2442</v>
      </c>
      <c r="E674" s="85" t="s">
        <v>2443</v>
      </c>
      <c r="F674" s="85" t="s">
        <v>16</v>
      </c>
      <c r="G674" s="85" t="s">
        <v>454</v>
      </c>
      <c r="H674" s="85" t="s">
        <v>926</v>
      </c>
      <c r="I674" s="87" t="s">
        <v>1002</v>
      </c>
      <c r="J674" s="84">
        <v>1</v>
      </c>
      <c r="K674" s="84">
        <v>1</v>
      </c>
      <c r="L674" s="87" t="s">
        <v>2444</v>
      </c>
      <c r="M674" s="87" t="s">
        <v>911</v>
      </c>
      <c r="N674" s="87" t="s">
        <v>911</v>
      </c>
      <c r="O674" s="87" t="s">
        <v>928</v>
      </c>
      <c r="P674" s="88">
        <f t="shared" si="10"/>
        <v>2.44</v>
      </c>
      <c r="Q674" s="67"/>
      <c r="R674" s="68"/>
      <c r="S674" s="68"/>
      <c r="T674" s="68"/>
      <c r="U674" s="68"/>
      <c r="V674" s="68"/>
      <c r="W674" s="68"/>
      <c r="X674" s="68"/>
      <c r="Y674" s="68"/>
      <c r="Z674" s="68"/>
      <c r="AA674" s="68"/>
      <c r="AB674" s="68"/>
      <c r="AC674" s="68"/>
      <c r="AD674" s="68"/>
      <c r="AE674" s="68"/>
      <c r="AF674" s="68"/>
      <c r="AG674" s="68"/>
      <c r="AH674" s="68"/>
      <c r="AI674" s="68"/>
      <c r="AJ674" s="68"/>
      <c r="AK674" s="68"/>
      <c r="AL674" s="68"/>
      <c r="AM674" s="68"/>
      <c r="AN674" s="68"/>
      <c r="AO674" s="68"/>
      <c r="AP674" s="68"/>
      <c r="AQ674" s="68"/>
      <c r="AR674" s="68"/>
      <c r="AS674" s="68"/>
      <c r="AT674" s="68"/>
      <c r="AU674" s="68"/>
      <c r="AV674" s="68"/>
      <c r="AW674" s="68"/>
    </row>
    <row r="675" spans="1:49" ht="15.75">
      <c r="A675" s="84">
        <v>270</v>
      </c>
      <c r="B675" s="85" t="s">
        <v>2445</v>
      </c>
      <c r="C675" s="85" t="s">
        <v>1112</v>
      </c>
      <c r="D675" s="85" t="s">
        <v>2446</v>
      </c>
      <c r="E675" s="85" t="s">
        <v>2447</v>
      </c>
      <c r="F675" s="85" t="s">
        <v>78</v>
      </c>
      <c r="G675" s="85" t="s">
        <v>1112</v>
      </c>
      <c r="H675" s="85" t="s">
        <v>1018</v>
      </c>
      <c r="I675" s="87" t="s">
        <v>2448</v>
      </c>
      <c r="J675" s="84">
        <v>1</v>
      </c>
      <c r="K675" s="84">
        <v>1</v>
      </c>
      <c r="L675" s="87" t="s">
        <v>2449</v>
      </c>
      <c r="M675" s="87" t="s">
        <v>911</v>
      </c>
      <c r="N675" s="87" t="s">
        <v>911</v>
      </c>
      <c r="O675" s="87" t="s">
        <v>911</v>
      </c>
      <c r="P675" s="88">
        <f t="shared" si="10"/>
        <v>2.45435976392096</v>
      </c>
      <c r="Q675" s="68"/>
      <c r="R675" s="68"/>
      <c r="S675" s="68"/>
      <c r="T675" s="68"/>
      <c r="U675" s="68"/>
      <c r="V675" s="68"/>
      <c r="W675" s="68"/>
      <c r="X675" s="68"/>
      <c r="Y675" s="68"/>
      <c r="Z675" s="68"/>
      <c r="AA675" s="68"/>
      <c r="AB675" s="68"/>
      <c r="AC675" s="68"/>
      <c r="AD675" s="68"/>
      <c r="AE675" s="68"/>
      <c r="AF675" s="68"/>
      <c r="AG675" s="68"/>
      <c r="AH675" s="68"/>
      <c r="AI675" s="68"/>
      <c r="AJ675" s="68"/>
      <c r="AK675" s="68"/>
      <c r="AL675" s="68"/>
      <c r="AM675" s="68"/>
      <c r="AN675" s="68"/>
      <c r="AO675" s="68"/>
      <c r="AP675" s="68"/>
      <c r="AQ675" s="68"/>
      <c r="AR675" s="68"/>
      <c r="AS675" s="68"/>
      <c r="AT675" s="68"/>
      <c r="AU675" s="68"/>
      <c r="AV675" s="68"/>
      <c r="AW675" s="68"/>
    </row>
    <row r="676" spans="1:49" ht="15.75">
      <c r="A676" s="84">
        <v>339</v>
      </c>
      <c r="B676" s="85" t="s">
        <v>463</v>
      </c>
      <c r="C676" s="85" t="s">
        <v>454</v>
      </c>
      <c r="D676" s="85" t="s">
        <v>1782</v>
      </c>
      <c r="E676" s="85" t="s">
        <v>2450</v>
      </c>
      <c r="F676" s="85" t="s">
        <v>16</v>
      </c>
      <c r="G676" s="85" t="s">
        <v>454</v>
      </c>
      <c r="H676" s="85" t="s">
        <v>926</v>
      </c>
      <c r="I676" s="87" t="s">
        <v>1002</v>
      </c>
      <c r="J676" s="84">
        <v>1</v>
      </c>
      <c r="K676" s="84">
        <v>1</v>
      </c>
      <c r="L676" s="87" t="s">
        <v>2451</v>
      </c>
      <c r="M676" s="87" t="s">
        <v>911</v>
      </c>
      <c r="N676" s="87" t="s">
        <v>911</v>
      </c>
      <c r="O676" s="87" t="s">
        <v>928</v>
      </c>
      <c r="P676" s="88">
        <f t="shared" si="10"/>
        <v>2.4700000000000002</v>
      </c>
      <c r="Q676" s="67"/>
      <c r="R676" s="68"/>
      <c r="S676" s="68"/>
      <c r="T676" s="68"/>
      <c r="U676" s="68"/>
      <c r="V676" s="68"/>
      <c r="W676" s="68"/>
      <c r="X676" s="68"/>
      <c r="Y676" s="68"/>
      <c r="Z676" s="68"/>
      <c r="AA676" s="68"/>
      <c r="AB676" s="68"/>
      <c r="AC676" s="68"/>
      <c r="AD676" s="68"/>
      <c r="AE676" s="68"/>
      <c r="AF676" s="68"/>
      <c r="AG676" s="68"/>
      <c r="AH676" s="68"/>
      <c r="AI676" s="68"/>
      <c r="AJ676" s="68"/>
      <c r="AK676" s="68"/>
      <c r="AL676" s="68"/>
      <c r="AM676" s="68"/>
      <c r="AN676" s="68"/>
      <c r="AO676" s="68"/>
      <c r="AP676" s="68"/>
      <c r="AQ676" s="68"/>
      <c r="AR676" s="68"/>
      <c r="AS676" s="68"/>
      <c r="AT676" s="68"/>
      <c r="AU676" s="68"/>
      <c r="AV676" s="68"/>
      <c r="AW676" s="68"/>
    </row>
    <row r="677" spans="1:49" ht="15.75">
      <c r="A677" s="84">
        <v>801</v>
      </c>
      <c r="B677" s="84" t="s">
        <v>2452</v>
      </c>
      <c r="C677" s="90" t="s">
        <v>1356</v>
      </c>
      <c r="D677" s="91">
        <v>43656</v>
      </c>
      <c r="E677" s="84" t="s">
        <v>2453</v>
      </c>
      <c r="F677" s="90" t="s">
        <v>6</v>
      </c>
      <c r="G677" s="90" t="s">
        <v>1356</v>
      </c>
      <c r="H677" s="89" t="s">
        <v>3948</v>
      </c>
      <c r="I677" s="92" t="s">
        <v>1002</v>
      </c>
      <c r="J677" s="84" t="s">
        <v>957</v>
      </c>
      <c r="K677" s="84">
        <v>3</v>
      </c>
      <c r="L677" s="92">
        <v>6.2</v>
      </c>
      <c r="M677" s="92">
        <v>1</v>
      </c>
      <c r="N677" s="92">
        <v>0.4</v>
      </c>
      <c r="O677" s="92">
        <v>1</v>
      </c>
      <c r="P677" s="88">
        <f t="shared" si="10"/>
        <v>2.4800000000000004</v>
      </c>
      <c r="Q677" s="67"/>
      <c r="R677" s="68"/>
      <c r="S677" s="68"/>
      <c r="T677" s="68"/>
      <c r="U677" s="68"/>
      <c r="V677" s="68"/>
      <c r="W677" s="68"/>
      <c r="X677" s="68"/>
      <c r="Y677" s="68"/>
      <c r="Z677" s="68"/>
      <c r="AA677" s="68"/>
      <c r="AB677" s="68"/>
      <c r="AC677" s="68"/>
      <c r="AD677" s="68"/>
      <c r="AE677" s="68"/>
      <c r="AF677" s="68"/>
      <c r="AG677" s="68"/>
      <c r="AH677" s="68"/>
      <c r="AI677" s="68"/>
      <c r="AJ677" s="68"/>
      <c r="AK677" s="68"/>
      <c r="AL677" s="68"/>
      <c r="AM677" s="68"/>
      <c r="AN677" s="68"/>
      <c r="AO677" s="68"/>
      <c r="AP677" s="68"/>
      <c r="AQ677" s="68"/>
      <c r="AR677" s="68"/>
      <c r="AS677" s="68"/>
      <c r="AT677" s="68"/>
      <c r="AU677" s="68"/>
      <c r="AV677" s="68"/>
      <c r="AW677" s="68"/>
    </row>
    <row r="678" spans="1:49" ht="15.75">
      <c r="A678" s="84">
        <v>481</v>
      </c>
      <c r="B678" s="85" t="s">
        <v>2454</v>
      </c>
      <c r="C678" s="85" t="s">
        <v>548</v>
      </c>
      <c r="D678" s="85" t="s">
        <v>1208</v>
      </c>
      <c r="E678" s="85" t="s">
        <v>1860</v>
      </c>
      <c r="F678" s="85" t="s">
        <v>6</v>
      </c>
      <c r="G678" s="85" t="s">
        <v>2455</v>
      </c>
      <c r="H678" s="85" t="s">
        <v>1022</v>
      </c>
      <c r="I678" s="87" t="s">
        <v>1002</v>
      </c>
      <c r="J678" s="84">
        <v>1</v>
      </c>
      <c r="K678" s="84">
        <v>1</v>
      </c>
      <c r="L678" s="87" t="s">
        <v>2456</v>
      </c>
      <c r="M678" s="87" t="s">
        <v>911</v>
      </c>
      <c r="N678" s="87" t="s">
        <v>911</v>
      </c>
      <c r="O678" s="87" t="s">
        <v>911</v>
      </c>
      <c r="P678" s="88">
        <f t="shared" si="10"/>
        <v>2.58799076212471</v>
      </c>
      <c r="Q678" s="68"/>
      <c r="R678" s="68"/>
      <c r="S678" s="68"/>
      <c r="T678" s="68"/>
      <c r="U678" s="68"/>
      <c r="V678" s="68"/>
      <c r="W678" s="68"/>
      <c r="X678" s="68"/>
      <c r="Y678" s="68"/>
      <c r="Z678" s="68"/>
      <c r="AA678" s="68"/>
      <c r="AB678" s="68"/>
      <c r="AC678" s="68"/>
      <c r="AD678" s="68"/>
      <c r="AE678" s="68"/>
      <c r="AF678" s="68"/>
      <c r="AG678" s="68"/>
      <c r="AH678" s="68"/>
      <c r="AI678" s="68"/>
      <c r="AJ678" s="68"/>
      <c r="AK678" s="68"/>
      <c r="AL678" s="68"/>
      <c r="AM678" s="68"/>
      <c r="AN678" s="68"/>
      <c r="AO678" s="68"/>
      <c r="AP678" s="68"/>
      <c r="AQ678" s="68"/>
      <c r="AR678" s="68"/>
      <c r="AS678" s="68"/>
      <c r="AT678" s="68"/>
      <c r="AU678" s="68"/>
      <c r="AV678" s="68"/>
      <c r="AW678" s="68"/>
    </row>
    <row r="679" spans="1:49" ht="15.75">
      <c r="A679" s="84">
        <v>140</v>
      </c>
      <c r="B679" s="85" t="s">
        <v>2457</v>
      </c>
      <c r="C679" s="85" t="s">
        <v>1065</v>
      </c>
      <c r="D679" s="85" t="s">
        <v>1829</v>
      </c>
      <c r="E679" s="85" t="s">
        <v>2458</v>
      </c>
      <c r="F679" s="85" t="s">
        <v>30</v>
      </c>
      <c r="G679" s="85" t="s">
        <v>1065</v>
      </c>
      <c r="H679" s="85" t="s">
        <v>1018</v>
      </c>
      <c r="I679" s="87" t="s">
        <v>1002</v>
      </c>
      <c r="J679" s="84">
        <v>1</v>
      </c>
      <c r="K679" s="84">
        <v>1</v>
      </c>
      <c r="L679" s="87" t="s">
        <v>2459</v>
      </c>
      <c r="M679" s="87" t="s">
        <v>911</v>
      </c>
      <c r="N679" s="87" t="s">
        <v>911</v>
      </c>
      <c r="O679" s="87" t="s">
        <v>911</v>
      </c>
      <c r="P679" s="88">
        <f t="shared" si="10"/>
        <v>2.6323684885809602</v>
      </c>
      <c r="Q679" s="66"/>
      <c r="R679" s="68"/>
      <c r="S679" s="68"/>
      <c r="T679" s="68"/>
      <c r="U679" s="68"/>
      <c r="V679" s="68"/>
      <c r="W679" s="68"/>
      <c r="X679" s="68"/>
      <c r="Y679" s="68"/>
      <c r="Z679" s="68"/>
      <c r="AA679" s="68"/>
      <c r="AB679" s="68"/>
      <c r="AC679" s="68"/>
      <c r="AD679" s="68"/>
      <c r="AE679" s="68"/>
      <c r="AF679" s="68"/>
      <c r="AG679" s="68"/>
      <c r="AH679" s="68"/>
      <c r="AI679" s="68"/>
      <c r="AJ679" s="68"/>
      <c r="AK679" s="68"/>
      <c r="AL679" s="68"/>
      <c r="AM679" s="68"/>
      <c r="AN679" s="68"/>
      <c r="AO679" s="68"/>
      <c r="AP679" s="68"/>
      <c r="AQ679" s="68"/>
      <c r="AR679" s="68"/>
      <c r="AS679" s="68"/>
      <c r="AT679" s="68"/>
      <c r="AU679" s="68"/>
      <c r="AV679" s="68"/>
      <c r="AW679" s="68"/>
    </row>
    <row r="680" spans="1:49" ht="15.75">
      <c r="A680" s="84">
        <v>892</v>
      </c>
      <c r="B680" s="84" t="s">
        <v>2460</v>
      </c>
      <c r="C680" s="84" t="s">
        <v>626</v>
      </c>
      <c r="D680" s="91">
        <v>44166</v>
      </c>
      <c r="E680" s="84" t="s">
        <v>2461</v>
      </c>
      <c r="F680" s="90" t="s">
        <v>26</v>
      </c>
      <c r="G680" s="84"/>
      <c r="H680" s="84" t="s">
        <v>1022</v>
      </c>
      <c r="I680" s="92" t="s">
        <v>1002</v>
      </c>
      <c r="J680" s="84" t="s">
        <v>957</v>
      </c>
      <c r="K680" s="84">
        <v>3</v>
      </c>
      <c r="L680" s="92">
        <v>6.66</v>
      </c>
      <c r="M680" s="92">
        <v>1</v>
      </c>
      <c r="N680" s="92">
        <v>0.4</v>
      </c>
      <c r="O680" s="92">
        <v>1</v>
      </c>
      <c r="P680" s="88">
        <f t="shared" si="10"/>
        <v>2.6640000000000001</v>
      </c>
      <c r="Q680" s="67"/>
      <c r="R680" s="68"/>
      <c r="S680" s="68"/>
      <c r="T680" s="68"/>
      <c r="U680" s="68"/>
      <c r="V680" s="68"/>
      <c r="W680" s="68"/>
      <c r="X680" s="68"/>
      <c r="Y680" s="68"/>
      <c r="Z680" s="68"/>
      <c r="AA680" s="68"/>
      <c r="AB680" s="68"/>
      <c r="AC680" s="68"/>
      <c r="AD680" s="68"/>
      <c r="AE680" s="68"/>
      <c r="AF680" s="68"/>
      <c r="AG680" s="68"/>
      <c r="AH680" s="68"/>
      <c r="AI680" s="68"/>
      <c r="AJ680" s="68"/>
      <c r="AK680" s="68"/>
      <c r="AL680" s="68"/>
      <c r="AM680" s="68"/>
      <c r="AN680" s="68"/>
      <c r="AO680" s="68"/>
      <c r="AP680" s="68"/>
      <c r="AQ680" s="68"/>
      <c r="AR680" s="68"/>
      <c r="AS680" s="68"/>
      <c r="AT680" s="68"/>
      <c r="AU680" s="68"/>
      <c r="AV680" s="68"/>
      <c r="AW680" s="68"/>
    </row>
    <row r="681" spans="1:49" ht="15.75">
      <c r="A681" s="84">
        <v>213</v>
      </c>
      <c r="B681" s="85" t="s">
        <v>2462</v>
      </c>
      <c r="C681" s="85" t="s">
        <v>631</v>
      </c>
      <c r="D681" s="85" t="s">
        <v>2463</v>
      </c>
      <c r="E681" s="85" t="s">
        <v>2464</v>
      </c>
      <c r="F681" s="85" t="s">
        <v>6</v>
      </c>
      <c r="G681" s="85" t="s">
        <v>631</v>
      </c>
      <c r="H681" s="85" t="s">
        <v>1022</v>
      </c>
      <c r="I681" s="87" t="s">
        <v>1002</v>
      </c>
      <c r="J681" s="84" t="s">
        <v>1533</v>
      </c>
      <c r="K681" s="84">
        <v>1</v>
      </c>
      <c r="L681" s="87" t="s">
        <v>2465</v>
      </c>
      <c r="M681" s="87" t="s">
        <v>911</v>
      </c>
      <c r="N681" s="87" t="s">
        <v>911</v>
      </c>
      <c r="O681" s="87" t="s">
        <v>911</v>
      </c>
      <c r="P681" s="88">
        <f t="shared" si="10"/>
        <v>2.7123684885809598</v>
      </c>
      <c r="Q681" s="67"/>
      <c r="R681" s="68"/>
      <c r="S681" s="68"/>
      <c r="T681" s="68"/>
      <c r="U681" s="68"/>
      <c r="V681" s="68"/>
      <c r="W681" s="68"/>
      <c r="X681" s="68"/>
      <c r="Y681" s="68"/>
      <c r="Z681" s="68"/>
      <c r="AA681" s="68"/>
      <c r="AB681" s="68"/>
      <c r="AC681" s="68"/>
      <c r="AD681" s="68"/>
      <c r="AE681" s="68"/>
      <c r="AF681" s="68"/>
      <c r="AG681" s="68"/>
      <c r="AH681" s="68"/>
      <c r="AI681" s="68"/>
      <c r="AJ681" s="68"/>
      <c r="AK681" s="68"/>
      <c r="AL681" s="68"/>
      <c r="AM681" s="68"/>
      <c r="AN681" s="68"/>
      <c r="AO681" s="68"/>
      <c r="AP681" s="68"/>
      <c r="AQ681" s="68"/>
      <c r="AR681" s="68"/>
      <c r="AS681" s="68"/>
      <c r="AT681" s="68"/>
      <c r="AU681" s="68"/>
      <c r="AV681" s="68"/>
      <c r="AW681" s="68"/>
    </row>
    <row r="682" spans="1:49" ht="15.75">
      <c r="A682" s="84">
        <v>579</v>
      </c>
      <c r="B682" s="84" t="s">
        <v>2466</v>
      </c>
      <c r="C682" s="90" t="s">
        <v>1356</v>
      </c>
      <c r="D682" s="91">
        <v>44153</v>
      </c>
      <c r="E682" s="84" t="s">
        <v>2144</v>
      </c>
      <c r="F682" s="90" t="s">
        <v>6</v>
      </c>
      <c r="G682" s="90" t="s">
        <v>1356</v>
      </c>
      <c r="H682" s="89" t="s">
        <v>3948</v>
      </c>
      <c r="I682" s="92" t="s">
        <v>1002</v>
      </c>
      <c r="J682" s="84">
        <v>1</v>
      </c>
      <c r="K682" s="84">
        <v>1</v>
      </c>
      <c r="L682" s="92">
        <v>2.7256505003849099</v>
      </c>
      <c r="M682" s="92">
        <v>1</v>
      </c>
      <c r="N682" s="92">
        <v>1</v>
      </c>
      <c r="O682" s="92">
        <v>1</v>
      </c>
      <c r="P682" s="88">
        <f t="shared" si="10"/>
        <v>2.7256505003849099</v>
      </c>
      <c r="Q682" s="68"/>
      <c r="R682" s="68"/>
      <c r="S682" s="68"/>
      <c r="T682" s="68"/>
      <c r="U682" s="68"/>
      <c r="V682" s="68"/>
      <c r="W682" s="68"/>
      <c r="X682" s="68"/>
      <c r="Y682" s="68"/>
      <c r="Z682" s="68"/>
      <c r="AA682" s="68"/>
      <c r="AB682" s="68"/>
      <c r="AC682" s="68"/>
      <c r="AD682" s="68"/>
      <c r="AE682" s="68"/>
      <c r="AF682" s="68"/>
      <c r="AG682" s="68"/>
      <c r="AH682" s="68"/>
      <c r="AI682" s="68"/>
      <c r="AJ682" s="68"/>
      <c r="AK682" s="68"/>
      <c r="AL682" s="68"/>
      <c r="AM682" s="68"/>
      <c r="AN682" s="68"/>
      <c r="AO682" s="68"/>
      <c r="AP682" s="68"/>
      <c r="AQ682" s="68"/>
      <c r="AR682" s="68"/>
      <c r="AS682" s="68"/>
      <c r="AT682" s="68"/>
      <c r="AU682" s="68"/>
      <c r="AV682" s="68"/>
      <c r="AW682" s="68"/>
    </row>
    <row r="683" spans="1:49" ht="15.75">
      <c r="A683" s="84">
        <v>155</v>
      </c>
      <c r="B683" s="85" t="s">
        <v>2467</v>
      </c>
      <c r="C683" s="85" t="s">
        <v>685</v>
      </c>
      <c r="D683" s="85" t="s">
        <v>2468</v>
      </c>
      <c r="E683" s="85" t="s">
        <v>2469</v>
      </c>
      <c r="F683" s="85" t="s">
        <v>6</v>
      </c>
      <c r="G683" s="85" t="s">
        <v>685</v>
      </c>
      <c r="H683" s="85" t="s">
        <v>1022</v>
      </c>
      <c r="I683" s="87" t="s">
        <v>1002</v>
      </c>
      <c r="J683" s="84">
        <v>1</v>
      </c>
      <c r="K683" s="84">
        <v>1</v>
      </c>
      <c r="L683" s="87" t="s">
        <v>2470</v>
      </c>
      <c r="M683" s="87" t="s">
        <v>911</v>
      </c>
      <c r="N683" s="87" t="s">
        <v>911</v>
      </c>
      <c r="O683" s="87" t="s">
        <v>911</v>
      </c>
      <c r="P683" s="88">
        <f t="shared" si="10"/>
        <v>2.7808981267641801</v>
      </c>
      <c r="Q683" s="67"/>
      <c r="R683" s="68"/>
      <c r="S683" s="68"/>
      <c r="T683" s="68"/>
      <c r="U683" s="68"/>
      <c r="V683" s="68"/>
      <c r="W683" s="68"/>
      <c r="X683" s="68"/>
      <c r="Y683" s="68"/>
      <c r="Z683" s="68"/>
      <c r="AA683" s="68"/>
      <c r="AB683" s="68"/>
      <c r="AC683" s="68"/>
      <c r="AD683" s="68"/>
      <c r="AE683" s="68"/>
      <c r="AF683" s="68"/>
      <c r="AG683" s="68"/>
      <c r="AH683" s="68"/>
      <c r="AI683" s="68"/>
      <c r="AJ683" s="68"/>
      <c r="AK683" s="68"/>
      <c r="AL683" s="68"/>
      <c r="AM683" s="68"/>
      <c r="AN683" s="68"/>
      <c r="AO683" s="68"/>
      <c r="AP683" s="68"/>
      <c r="AQ683" s="68"/>
      <c r="AR683" s="68"/>
      <c r="AS683" s="68"/>
      <c r="AT683" s="68"/>
      <c r="AU683" s="68"/>
      <c r="AV683" s="68"/>
      <c r="AW683" s="68"/>
    </row>
    <row r="684" spans="1:49" ht="15.75">
      <c r="A684" s="84">
        <v>661</v>
      </c>
      <c r="B684" s="84" t="s">
        <v>281</v>
      </c>
      <c r="C684" s="90" t="s">
        <v>278</v>
      </c>
      <c r="D684" s="91">
        <v>43986</v>
      </c>
      <c r="E684" s="84" t="s">
        <v>2471</v>
      </c>
      <c r="F684" s="90" t="s">
        <v>58</v>
      </c>
      <c r="G684" s="90" t="s">
        <v>278</v>
      </c>
      <c r="H684" s="89" t="s">
        <v>3948</v>
      </c>
      <c r="I684" s="92" t="s">
        <v>1002</v>
      </c>
      <c r="J684" s="84">
        <v>1</v>
      </c>
      <c r="K684" s="84">
        <v>1</v>
      </c>
      <c r="L684" s="92">
        <v>2.8001488324352102</v>
      </c>
      <c r="M684" s="92">
        <v>1</v>
      </c>
      <c r="N684" s="92">
        <v>1</v>
      </c>
      <c r="O684" s="92">
        <v>1</v>
      </c>
      <c r="P684" s="88">
        <f t="shared" si="10"/>
        <v>2.8001488324352102</v>
      </c>
      <c r="Q684" s="68"/>
      <c r="R684" s="68"/>
      <c r="S684" s="68"/>
      <c r="T684" s="68"/>
      <c r="U684" s="68"/>
      <c r="V684" s="68"/>
      <c r="W684" s="68"/>
      <c r="X684" s="68"/>
      <c r="Y684" s="68"/>
      <c r="Z684" s="68"/>
      <c r="AA684" s="68"/>
      <c r="AB684" s="68"/>
      <c r="AC684" s="68"/>
      <c r="AD684" s="68"/>
      <c r="AE684" s="68"/>
      <c r="AF684" s="68"/>
      <c r="AG684" s="68"/>
      <c r="AH684" s="68"/>
      <c r="AI684" s="68"/>
      <c r="AJ684" s="68"/>
      <c r="AK684" s="68"/>
      <c r="AL684" s="68"/>
      <c r="AM684" s="68"/>
      <c r="AN684" s="68"/>
      <c r="AO684" s="68"/>
      <c r="AP684" s="68"/>
      <c r="AQ684" s="68"/>
      <c r="AR684" s="68"/>
      <c r="AS684" s="68"/>
      <c r="AT684" s="68"/>
      <c r="AU684" s="68"/>
      <c r="AV684" s="68"/>
      <c r="AW684" s="68"/>
    </row>
    <row r="685" spans="1:49" ht="15.75">
      <c r="A685" s="84">
        <v>103</v>
      </c>
      <c r="B685" s="85" t="s">
        <v>2472</v>
      </c>
      <c r="C685" s="85" t="s">
        <v>1212</v>
      </c>
      <c r="D685" s="85" t="s">
        <v>956</v>
      </c>
      <c r="E685" s="85" t="s">
        <v>2473</v>
      </c>
      <c r="F685" s="85" t="s">
        <v>26</v>
      </c>
      <c r="G685" s="85" t="s">
        <v>2474</v>
      </c>
      <c r="H685" s="85" t="s">
        <v>1018</v>
      </c>
      <c r="I685" s="87" t="s">
        <v>1002</v>
      </c>
      <c r="J685" s="84" t="s">
        <v>918</v>
      </c>
      <c r="K685" s="84">
        <v>1</v>
      </c>
      <c r="L685" s="87" t="s">
        <v>2475</v>
      </c>
      <c r="M685" s="87" t="s">
        <v>911</v>
      </c>
      <c r="N685" s="87" t="s">
        <v>911</v>
      </c>
      <c r="O685" s="87" t="s">
        <v>911</v>
      </c>
      <c r="P685" s="88">
        <f t="shared" si="10"/>
        <v>2.8159199384141602</v>
      </c>
      <c r="Q685" s="68"/>
      <c r="R685" s="68"/>
      <c r="S685" s="68"/>
      <c r="T685" s="68"/>
      <c r="U685" s="68"/>
      <c r="V685" s="68"/>
      <c r="W685" s="68"/>
      <c r="X685" s="68"/>
      <c r="Y685" s="68"/>
      <c r="Z685" s="68"/>
      <c r="AA685" s="68"/>
      <c r="AB685" s="68"/>
      <c r="AC685" s="68"/>
      <c r="AD685" s="68"/>
      <c r="AE685" s="68"/>
      <c r="AF685" s="68"/>
      <c r="AG685" s="68"/>
      <c r="AH685" s="68"/>
      <c r="AI685" s="68"/>
      <c r="AJ685" s="68"/>
      <c r="AK685" s="68"/>
      <c r="AL685" s="68"/>
      <c r="AM685" s="68"/>
      <c r="AN685" s="68"/>
      <c r="AO685" s="68"/>
      <c r="AP685" s="68"/>
      <c r="AQ685" s="68"/>
      <c r="AR685" s="68"/>
      <c r="AS685" s="68"/>
      <c r="AT685" s="68"/>
      <c r="AU685" s="68"/>
      <c r="AV685" s="68"/>
      <c r="AW685" s="68"/>
    </row>
    <row r="686" spans="1:49" ht="15.75">
      <c r="A686" s="84">
        <v>150</v>
      </c>
      <c r="B686" s="85" t="s">
        <v>2476</v>
      </c>
      <c r="C686" s="85" t="s">
        <v>732</v>
      </c>
      <c r="D686" s="85" t="s">
        <v>2477</v>
      </c>
      <c r="E686" s="85" t="s">
        <v>2478</v>
      </c>
      <c r="F686" s="85" t="s">
        <v>6</v>
      </c>
      <c r="G686" s="85" t="s">
        <v>732</v>
      </c>
      <c r="H686" s="85" t="s">
        <v>1018</v>
      </c>
      <c r="I686" s="87" t="s">
        <v>1002</v>
      </c>
      <c r="J686" s="84" t="s">
        <v>2479</v>
      </c>
      <c r="K686" s="84">
        <v>1</v>
      </c>
      <c r="L686" s="87" t="s">
        <v>2480</v>
      </c>
      <c r="M686" s="87" t="s">
        <v>911</v>
      </c>
      <c r="N686" s="87" t="s">
        <v>911</v>
      </c>
      <c r="O686" s="87" t="s">
        <v>911</v>
      </c>
      <c r="P686" s="88">
        <f t="shared" si="10"/>
        <v>2.8220785219399498</v>
      </c>
      <c r="Q686" s="67"/>
      <c r="R686" s="68"/>
      <c r="S686" s="68"/>
      <c r="T686" s="68"/>
      <c r="U686" s="68"/>
      <c r="V686" s="68"/>
      <c r="W686" s="68"/>
      <c r="X686" s="68"/>
      <c r="Y686" s="68"/>
      <c r="Z686" s="68"/>
      <c r="AA686" s="68"/>
      <c r="AB686" s="68"/>
      <c r="AC686" s="68"/>
      <c r="AD686" s="68"/>
      <c r="AE686" s="68"/>
      <c r="AF686" s="68"/>
      <c r="AG686" s="68"/>
      <c r="AH686" s="68"/>
      <c r="AI686" s="68"/>
      <c r="AJ686" s="68"/>
      <c r="AK686" s="68"/>
      <c r="AL686" s="68"/>
      <c r="AM686" s="68"/>
      <c r="AN686" s="68"/>
      <c r="AO686" s="68"/>
      <c r="AP686" s="68"/>
      <c r="AQ686" s="68"/>
      <c r="AR686" s="68"/>
      <c r="AS686" s="68"/>
      <c r="AT686" s="68"/>
      <c r="AU686" s="68"/>
      <c r="AV686" s="68"/>
      <c r="AW686" s="68"/>
    </row>
    <row r="687" spans="1:49" ht="15.75">
      <c r="A687" s="84">
        <v>279</v>
      </c>
      <c r="B687" s="85" t="s">
        <v>2481</v>
      </c>
      <c r="C687" s="85" t="s">
        <v>663</v>
      </c>
      <c r="D687" s="85" t="s">
        <v>1376</v>
      </c>
      <c r="E687" s="85" t="s">
        <v>2482</v>
      </c>
      <c r="F687" s="85" t="s">
        <v>6</v>
      </c>
      <c r="G687" s="85" t="s">
        <v>663</v>
      </c>
      <c r="H687" s="85" t="s">
        <v>1022</v>
      </c>
      <c r="I687" s="87" t="s">
        <v>1002</v>
      </c>
      <c r="J687" s="84" t="s">
        <v>2369</v>
      </c>
      <c r="K687" s="84">
        <v>3</v>
      </c>
      <c r="L687" s="87" t="s">
        <v>2483</v>
      </c>
      <c r="M687" s="87" t="s">
        <v>911</v>
      </c>
      <c r="N687" s="87" t="s">
        <v>1817</v>
      </c>
      <c r="O687" s="87" t="s">
        <v>911</v>
      </c>
      <c r="P687" s="88">
        <f t="shared" si="10"/>
        <v>2.84</v>
      </c>
      <c r="Q687" s="68"/>
      <c r="R687" s="68"/>
      <c r="S687" s="68"/>
      <c r="T687" s="68"/>
      <c r="U687" s="68"/>
      <c r="V687" s="68"/>
      <c r="W687" s="68"/>
      <c r="X687" s="68"/>
      <c r="Y687" s="68"/>
      <c r="Z687" s="68"/>
      <c r="AA687" s="68"/>
      <c r="AB687" s="68"/>
      <c r="AC687" s="68"/>
      <c r="AD687" s="68"/>
      <c r="AE687" s="68"/>
      <c r="AF687" s="68"/>
      <c r="AG687" s="68"/>
      <c r="AH687" s="68"/>
      <c r="AI687" s="68"/>
      <c r="AJ687" s="68"/>
      <c r="AK687" s="68"/>
      <c r="AL687" s="68"/>
      <c r="AM687" s="68"/>
      <c r="AN687" s="68"/>
      <c r="AO687" s="68"/>
      <c r="AP687" s="68"/>
      <c r="AQ687" s="68"/>
      <c r="AR687" s="68"/>
      <c r="AS687" s="68"/>
      <c r="AT687" s="68"/>
      <c r="AU687" s="68"/>
      <c r="AV687" s="68"/>
      <c r="AW687" s="68"/>
    </row>
    <row r="688" spans="1:49" ht="15.75">
      <c r="A688" s="84">
        <v>154</v>
      </c>
      <c r="B688" s="85" t="s">
        <v>2484</v>
      </c>
      <c r="C688" s="85" t="s">
        <v>663</v>
      </c>
      <c r="D688" s="85" t="s">
        <v>2485</v>
      </c>
      <c r="E688" s="85" t="s">
        <v>2486</v>
      </c>
      <c r="F688" s="85" t="s">
        <v>6</v>
      </c>
      <c r="G688" s="85" t="s">
        <v>663</v>
      </c>
      <c r="H688" s="85" t="s">
        <v>1022</v>
      </c>
      <c r="I688" s="87" t="s">
        <v>1002</v>
      </c>
      <c r="J688" s="84" t="s">
        <v>1533</v>
      </c>
      <c r="K688" s="84">
        <v>3</v>
      </c>
      <c r="L688" s="87" t="s">
        <v>2487</v>
      </c>
      <c r="M688" s="87" t="s">
        <v>911</v>
      </c>
      <c r="N688" s="87" t="s">
        <v>1817</v>
      </c>
      <c r="O688" s="87" t="s">
        <v>911</v>
      </c>
      <c r="P688" s="88">
        <f t="shared" si="10"/>
        <v>2.8559999999999999</v>
      </c>
      <c r="Q688" s="67"/>
      <c r="R688" s="68"/>
      <c r="S688" s="68"/>
      <c r="T688" s="68"/>
      <c r="U688" s="68"/>
      <c r="V688" s="68"/>
      <c r="W688" s="68"/>
      <c r="X688" s="68"/>
      <c r="Y688" s="68"/>
      <c r="Z688" s="68"/>
      <c r="AA688" s="68"/>
      <c r="AB688" s="68"/>
      <c r="AC688" s="68"/>
      <c r="AD688" s="68"/>
      <c r="AE688" s="68"/>
      <c r="AF688" s="68"/>
      <c r="AG688" s="68"/>
      <c r="AH688" s="68"/>
      <c r="AI688" s="68"/>
      <c r="AJ688" s="68"/>
      <c r="AK688" s="68"/>
      <c r="AL688" s="68"/>
      <c r="AM688" s="68"/>
      <c r="AN688" s="68"/>
      <c r="AO688" s="68"/>
      <c r="AP688" s="68"/>
      <c r="AQ688" s="68"/>
      <c r="AR688" s="68"/>
      <c r="AS688" s="68"/>
      <c r="AT688" s="68"/>
      <c r="AU688" s="68"/>
      <c r="AV688" s="68"/>
      <c r="AW688" s="68"/>
    </row>
    <row r="689" spans="1:49" ht="15.75">
      <c r="A689" s="84">
        <v>745</v>
      </c>
      <c r="B689" s="84" t="s">
        <v>2488</v>
      </c>
      <c r="C689" s="90" t="s">
        <v>770</v>
      </c>
      <c r="D689" s="91">
        <v>43779</v>
      </c>
      <c r="E689" s="84" t="s">
        <v>2489</v>
      </c>
      <c r="F689" s="90" t="s">
        <v>6</v>
      </c>
      <c r="G689" s="90" t="s">
        <v>770</v>
      </c>
      <c r="H689" s="89" t="s">
        <v>3948</v>
      </c>
      <c r="I689" s="92" t="s">
        <v>1002</v>
      </c>
      <c r="J689" s="84" t="s">
        <v>909</v>
      </c>
      <c r="K689" s="84">
        <v>1</v>
      </c>
      <c r="L689" s="92">
        <v>2.8670669745958399</v>
      </c>
      <c r="M689" s="92">
        <v>1</v>
      </c>
      <c r="N689" s="92">
        <v>1</v>
      </c>
      <c r="O689" s="92">
        <v>1</v>
      </c>
      <c r="P689" s="88">
        <f t="shared" si="10"/>
        <v>2.8670669745958399</v>
      </c>
      <c r="Q689" s="68"/>
      <c r="R689" s="68"/>
      <c r="S689" s="68"/>
      <c r="T689" s="68"/>
      <c r="U689" s="68"/>
      <c r="V689" s="68"/>
      <c r="W689" s="68"/>
      <c r="X689" s="68"/>
      <c r="Y689" s="68"/>
      <c r="Z689" s="68"/>
      <c r="AA689" s="68"/>
      <c r="AB689" s="68"/>
      <c r="AC689" s="68"/>
      <c r="AD689" s="68"/>
      <c r="AE689" s="68"/>
      <c r="AF689" s="68"/>
      <c r="AG689" s="68"/>
      <c r="AH689" s="68"/>
      <c r="AI689" s="68"/>
      <c r="AJ689" s="68"/>
      <c r="AK689" s="68"/>
      <c r="AL689" s="68"/>
      <c r="AM689" s="68"/>
      <c r="AN689" s="68"/>
      <c r="AO689" s="68"/>
      <c r="AP689" s="68"/>
      <c r="AQ689" s="68"/>
      <c r="AR689" s="68"/>
      <c r="AS689" s="68"/>
      <c r="AT689" s="68"/>
      <c r="AU689" s="68"/>
      <c r="AV689" s="68"/>
      <c r="AW689" s="68"/>
    </row>
    <row r="690" spans="1:49" ht="15.75">
      <c r="A690" s="84">
        <v>59</v>
      </c>
      <c r="B690" s="85" t="s">
        <v>2490</v>
      </c>
      <c r="C690" s="85" t="s">
        <v>1345</v>
      </c>
      <c r="D690" s="85" t="s">
        <v>2491</v>
      </c>
      <c r="E690" s="85" t="s">
        <v>2492</v>
      </c>
      <c r="F690" s="85" t="s">
        <v>6</v>
      </c>
      <c r="G690" s="85" t="s">
        <v>2493</v>
      </c>
      <c r="H690" s="85" t="s">
        <v>1018</v>
      </c>
      <c r="I690" s="87" t="s">
        <v>1002</v>
      </c>
      <c r="J690" s="84" t="s">
        <v>985</v>
      </c>
      <c r="K690" s="84">
        <v>1</v>
      </c>
      <c r="L690" s="87" t="s">
        <v>2494</v>
      </c>
      <c r="M690" s="87" t="s">
        <v>911</v>
      </c>
      <c r="N690" s="87" t="s">
        <v>911</v>
      </c>
      <c r="O690" s="87" t="s">
        <v>911</v>
      </c>
      <c r="P690" s="88">
        <f t="shared" si="10"/>
        <v>2.9068001026430599</v>
      </c>
      <c r="Q690" s="67"/>
      <c r="R690" s="68"/>
      <c r="S690" s="68"/>
      <c r="T690" s="68"/>
      <c r="U690" s="68"/>
      <c r="V690" s="68"/>
      <c r="W690" s="68"/>
      <c r="X690" s="68"/>
      <c r="Y690" s="68"/>
      <c r="Z690" s="68"/>
      <c r="AA690" s="68"/>
      <c r="AB690" s="68"/>
      <c r="AC690" s="68"/>
      <c r="AD690" s="68"/>
      <c r="AE690" s="68"/>
      <c r="AF690" s="68"/>
      <c r="AG690" s="68"/>
      <c r="AH690" s="68"/>
      <c r="AI690" s="68"/>
      <c r="AJ690" s="68"/>
      <c r="AK690" s="68"/>
      <c r="AL690" s="68"/>
      <c r="AM690" s="68"/>
      <c r="AN690" s="68"/>
      <c r="AO690" s="68"/>
      <c r="AP690" s="68"/>
      <c r="AQ690" s="68"/>
      <c r="AR690" s="68"/>
      <c r="AS690" s="68"/>
      <c r="AT690" s="68"/>
      <c r="AU690" s="68"/>
      <c r="AV690" s="68"/>
      <c r="AW690" s="68"/>
    </row>
    <row r="691" spans="1:49" ht="15.75">
      <c r="A691" s="84">
        <v>77</v>
      </c>
      <c r="B691" s="85" t="s">
        <v>138</v>
      </c>
      <c r="C691" s="85" t="s">
        <v>128</v>
      </c>
      <c r="D691" s="85" t="s">
        <v>1872</v>
      </c>
      <c r="E691" s="85" t="s">
        <v>2495</v>
      </c>
      <c r="F691" s="85" t="s">
        <v>133</v>
      </c>
      <c r="G691" s="85" t="s">
        <v>128</v>
      </c>
      <c r="H691" s="85" t="s">
        <v>1022</v>
      </c>
      <c r="I691" s="87" t="s">
        <v>1002</v>
      </c>
      <c r="J691" s="84" t="s">
        <v>909</v>
      </c>
      <c r="K691" s="84">
        <v>1</v>
      </c>
      <c r="L691" s="87" t="s">
        <v>2496</v>
      </c>
      <c r="M691" s="87" t="s">
        <v>911</v>
      </c>
      <c r="N691" s="87" t="s">
        <v>911</v>
      </c>
      <c r="O691" s="87" t="s">
        <v>911</v>
      </c>
      <c r="P691" s="88">
        <f t="shared" si="10"/>
        <v>2.9705311778291001</v>
      </c>
      <c r="Q691" s="67"/>
      <c r="R691" s="68"/>
      <c r="S691" s="68"/>
      <c r="T691" s="68"/>
      <c r="U691" s="68"/>
      <c r="V691" s="68"/>
      <c r="W691" s="68"/>
      <c r="X691" s="68"/>
      <c r="Y691" s="68"/>
      <c r="Z691" s="68"/>
      <c r="AA691" s="68"/>
      <c r="AB691" s="68"/>
      <c r="AC691" s="68"/>
      <c r="AD691" s="68"/>
      <c r="AE691" s="68"/>
      <c r="AF691" s="68"/>
      <c r="AG691" s="68"/>
      <c r="AH691" s="68"/>
      <c r="AI691" s="68"/>
      <c r="AJ691" s="68"/>
      <c r="AK691" s="68"/>
      <c r="AL691" s="68"/>
      <c r="AM691" s="68"/>
      <c r="AN691" s="68"/>
      <c r="AO691" s="68"/>
      <c r="AP691" s="68"/>
      <c r="AQ691" s="68"/>
      <c r="AR691" s="68"/>
      <c r="AS691" s="68"/>
      <c r="AT691" s="68"/>
      <c r="AU691" s="68"/>
      <c r="AV691" s="68"/>
      <c r="AW691" s="68"/>
    </row>
    <row r="692" spans="1:49" ht="15.75">
      <c r="A692" s="84">
        <v>48</v>
      </c>
      <c r="B692" s="85" t="s">
        <v>2497</v>
      </c>
      <c r="C692" s="85" t="s">
        <v>739</v>
      </c>
      <c r="D692" s="85" t="s">
        <v>2498</v>
      </c>
      <c r="E692" s="85" t="s">
        <v>2499</v>
      </c>
      <c r="F692" s="85" t="s">
        <v>6</v>
      </c>
      <c r="G692" s="85" t="s">
        <v>739</v>
      </c>
      <c r="H692" s="85" t="s">
        <v>1018</v>
      </c>
      <c r="I692" s="87" t="s">
        <v>1002</v>
      </c>
      <c r="J692" s="84" t="s">
        <v>1046</v>
      </c>
      <c r="K692" s="84">
        <v>1</v>
      </c>
      <c r="L692" s="87" t="s">
        <v>2500</v>
      </c>
      <c r="M692" s="87" t="s">
        <v>911</v>
      </c>
      <c r="N692" s="87" t="s">
        <v>911</v>
      </c>
      <c r="O692" s="87" t="s">
        <v>911</v>
      </c>
      <c r="P692" s="88">
        <f t="shared" si="10"/>
        <v>2.9906851424172398</v>
      </c>
      <c r="Q692" s="67"/>
      <c r="R692" s="68"/>
      <c r="S692" s="68"/>
      <c r="T692" s="68"/>
      <c r="U692" s="68"/>
      <c r="V692" s="68"/>
      <c r="W692" s="68"/>
      <c r="X692" s="68"/>
      <c r="Y692" s="68"/>
      <c r="Z692" s="68"/>
      <c r="AA692" s="68"/>
      <c r="AB692" s="68"/>
      <c r="AC692" s="68"/>
      <c r="AD692" s="68"/>
      <c r="AE692" s="68"/>
      <c r="AF692" s="68"/>
      <c r="AG692" s="68"/>
      <c r="AH692" s="68"/>
      <c r="AI692" s="68"/>
      <c r="AJ692" s="68"/>
      <c r="AK692" s="68"/>
      <c r="AL692" s="68"/>
      <c r="AM692" s="68"/>
      <c r="AN692" s="68"/>
      <c r="AO692" s="68"/>
      <c r="AP692" s="68"/>
      <c r="AQ692" s="68"/>
      <c r="AR692" s="68"/>
      <c r="AS692" s="68"/>
      <c r="AT692" s="68"/>
      <c r="AU692" s="68"/>
      <c r="AV692" s="68"/>
      <c r="AW692" s="68"/>
    </row>
    <row r="693" spans="1:49" ht="15.75">
      <c r="A693" s="84">
        <v>132</v>
      </c>
      <c r="B693" s="85" t="s">
        <v>241</v>
      </c>
      <c r="C693" s="85" t="s">
        <v>234</v>
      </c>
      <c r="D693" s="85" t="s">
        <v>1069</v>
      </c>
      <c r="E693" s="85" t="s">
        <v>2501</v>
      </c>
      <c r="F693" s="85" t="s">
        <v>228</v>
      </c>
      <c r="G693" s="85" t="s">
        <v>234</v>
      </c>
      <c r="H693" s="85" t="s">
        <v>1018</v>
      </c>
      <c r="I693" s="87" t="s">
        <v>1002</v>
      </c>
      <c r="J693" s="84">
        <v>1</v>
      </c>
      <c r="K693" s="84">
        <v>1</v>
      </c>
      <c r="L693" s="87" t="s">
        <v>2502</v>
      </c>
      <c r="M693" s="87" t="s">
        <v>911</v>
      </c>
      <c r="N693" s="87" t="s">
        <v>911</v>
      </c>
      <c r="O693" s="87" t="s">
        <v>911</v>
      </c>
      <c r="P693" s="88">
        <f t="shared" si="10"/>
        <v>2.9959199384141599</v>
      </c>
      <c r="Q693" s="67"/>
      <c r="R693" s="68"/>
      <c r="S693" s="68"/>
      <c r="T693" s="68"/>
      <c r="U693" s="68"/>
      <c r="V693" s="68"/>
      <c r="W693" s="68"/>
      <c r="X693" s="68"/>
      <c r="Y693" s="68"/>
      <c r="Z693" s="68"/>
      <c r="AA693" s="68"/>
      <c r="AB693" s="68"/>
      <c r="AC693" s="68"/>
      <c r="AD693" s="68"/>
      <c r="AE693" s="68"/>
      <c r="AF693" s="68"/>
      <c r="AG693" s="68"/>
      <c r="AH693" s="68"/>
      <c r="AI693" s="68"/>
      <c r="AJ693" s="68"/>
      <c r="AK693" s="68"/>
      <c r="AL693" s="68"/>
      <c r="AM693" s="68"/>
      <c r="AN693" s="68"/>
      <c r="AO693" s="68"/>
      <c r="AP693" s="68"/>
      <c r="AQ693" s="68"/>
      <c r="AR693" s="68"/>
      <c r="AS693" s="68"/>
      <c r="AT693" s="68"/>
      <c r="AU693" s="68"/>
      <c r="AV693" s="68"/>
      <c r="AW693" s="68"/>
    </row>
    <row r="694" spans="1:49" ht="15.75">
      <c r="A694" s="84">
        <v>240</v>
      </c>
      <c r="B694" s="85" t="s">
        <v>2503</v>
      </c>
      <c r="C694" s="85" t="s">
        <v>663</v>
      </c>
      <c r="D694" s="85" t="s">
        <v>2504</v>
      </c>
      <c r="E694" s="85" t="s">
        <v>2505</v>
      </c>
      <c r="F694" s="85" t="s">
        <v>6</v>
      </c>
      <c r="G694" s="85" t="s">
        <v>663</v>
      </c>
      <c r="H694" s="85" t="s">
        <v>1022</v>
      </c>
      <c r="I694" s="87" t="s">
        <v>1002</v>
      </c>
      <c r="J694" s="84">
        <v>1</v>
      </c>
      <c r="K694" s="84">
        <v>1</v>
      </c>
      <c r="L694" s="87" t="s">
        <v>2506</v>
      </c>
      <c r="M694" s="87" t="s">
        <v>911</v>
      </c>
      <c r="N694" s="87" t="s">
        <v>911</v>
      </c>
      <c r="O694" s="87" t="s">
        <v>911</v>
      </c>
      <c r="P694" s="88">
        <f t="shared" si="10"/>
        <v>3.00789838337182</v>
      </c>
      <c r="Q694" s="68"/>
      <c r="R694" s="68"/>
      <c r="S694" s="68"/>
      <c r="T694" s="68"/>
      <c r="U694" s="68"/>
      <c r="V694" s="68"/>
      <c r="W694" s="68"/>
      <c r="X694" s="68"/>
      <c r="Y694" s="68"/>
      <c r="Z694" s="68"/>
      <c r="AA694" s="68"/>
      <c r="AB694" s="68"/>
      <c r="AC694" s="68"/>
      <c r="AD694" s="68"/>
      <c r="AE694" s="68"/>
      <c r="AF694" s="68"/>
      <c r="AG694" s="68"/>
      <c r="AH694" s="68"/>
      <c r="AI694" s="68"/>
      <c r="AJ694" s="68"/>
      <c r="AK694" s="68"/>
      <c r="AL694" s="68"/>
      <c r="AM694" s="68"/>
      <c r="AN694" s="68"/>
      <c r="AO694" s="68"/>
      <c r="AP694" s="68"/>
      <c r="AQ694" s="68"/>
      <c r="AR694" s="68"/>
      <c r="AS694" s="68"/>
      <c r="AT694" s="68"/>
      <c r="AU694" s="68"/>
      <c r="AV694" s="68"/>
      <c r="AW694" s="68"/>
    </row>
    <row r="695" spans="1:49" ht="15.75">
      <c r="A695" s="84">
        <v>379</v>
      </c>
      <c r="B695" s="85" t="s">
        <v>2507</v>
      </c>
      <c r="C695" s="85" t="s">
        <v>548</v>
      </c>
      <c r="D695" s="85" t="s">
        <v>2508</v>
      </c>
      <c r="E695" s="85" t="s">
        <v>2509</v>
      </c>
      <c r="F695" s="85" t="s">
        <v>6</v>
      </c>
      <c r="G695" s="85" t="s">
        <v>2510</v>
      </c>
      <c r="H695" s="85" t="s">
        <v>1022</v>
      </c>
      <c r="I695" s="87" t="s">
        <v>1002</v>
      </c>
      <c r="J695" s="84">
        <v>1</v>
      </c>
      <c r="K695" s="84">
        <v>2</v>
      </c>
      <c r="L695" s="87" t="s">
        <v>2511</v>
      </c>
      <c r="M695" s="87" t="s">
        <v>911</v>
      </c>
      <c r="N695" s="87" t="s">
        <v>911</v>
      </c>
      <c r="O695" s="87" t="s">
        <v>911</v>
      </c>
      <c r="P695" s="88">
        <f t="shared" si="10"/>
        <v>3.0260148832435201</v>
      </c>
      <c r="Q695" s="67"/>
      <c r="R695" s="68"/>
      <c r="S695" s="68"/>
      <c r="T695" s="68"/>
      <c r="U695" s="68"/>
      <c r="V695" s="68"/>
      <c r="W695" s="68"/>
      <c r="X695" s="68"/>
      <c r="Y695" s="68"/>
      <c r="Z695" s="68"/>
      <c r="AA695" s="68"/>
      <c r="AB695" s="68"/>
      <c r="AC695" s="68"/>
      <c r="AD695" s="68"/>
      <c r="AE695" s="68"/>
      <c r="AF695" s="68"/>
      <c r="AG695" s="68"/>
      <c r="AH695" s="68"/>
      <c r="AI695" s="68"/>
      <c r="AJ695" s="68"/>
      <c r="AK695" s="68"/>
      <c r="AL695" s="68"/>
      <c r="AM695" s="68"/>
      <c r="AN695" s="68"/>
      <c r="AO695" s="68"/>
      <c r="AP695" s="68"/>
      <c r="AQ695" s="68"/>
      <c r="AR695" s="68"/>
      <c r="AS695" s="68"/>
      <c r="AT695" s="68"/>
      <c r="AU695" s="68"/>
      <c r="AV695" s="68"/>
      <c r="AW695" s="68"/>
    </row>
    <row r="696" spans="1:49" ht="15.75">
      <c r="A696" s="84">
        <v>607</v>
      </c>
      <c r="B696" s="84" t="s">
        <v>2512</v>
      </c>
      <c r="C696" s="90" t="s">
        <v>621</v>
      </c>
      <c r="D696" s="91">
        <v>44093</v>
      </c>
      <c r="E696" s="84" t="s">
        <v>2513</v>
      </c>
      <c r="F696" s="90" t="s">
        <v>30</v>
      </c>
      <c r="G696" s="90" t="s">
        <v>621</v>
      </c>
      <c r="H696" s="89" t="s">
        <v>3948</v>
      </c>
      <c r="I696" s="92" t="s">
        <v>1002</v>
      </c>
      <c r="J696" s="84">
        <v>1</v>
      </c>
      <c r="K696" s="84">
        <v>2</v>
      </c>
      <c r="L696" s="92">
        <v>6.08</v>
      </c>
      <c r="M696" s="92">
        <v>1</v>
      </c>
      <c r="N696" s="92">
        <v>0.5</v>
      </c>
      <c r="O696" s="92">
        <v>1</v>
      </c>
      <c r="P696" s="88">
        <f t="shared" si="10"/>
        <v>3.04</v>
      </c>
      <c r="Q696" s="67"/>
      <c r="R696" s="68"/>
      <c r="S696" s="68"/>
      <c r="T696" s="68"/>
      <c r="U696" s="68"/>
      <c r="V696" s="68"/>
      <c r="W696" s="68"/>
      <c r="X696" s="68"/>
      <c r="Y696" s="68"/>
      <c r="Z696" s="68"/>
      <c r="AA696" s="68"/>
      <c r="AB696" s="68"/>
      <c r="AC696" s="68"/>
      <c r="AD696" s="68"/>
      <c r="AE696" s="68"/>
      <c r="AF696" s="68"/>
      <c r="AG696" s="68"/>
      <c r="AH696" s="68"/>
      <c r="AI696" s="68"/>
      <c r="AJ696" s="68"/>
      <c r="AK696" s="68"/>
      <c r="AL696" s="68"/>
      <c r="AM696" s="68"/>
      <c r="AN696" s="68"/>
      <c r="AO696" s="68"/>
      <c r="AP696" s="68"/>
      <c r="AQ696" s="68"/>
      <c r="AR696" s="68"/>
      <c r="AS696" s="68"/>
      <c r="AT696" s="68"/>
      <c r="AU696" s="68"/>
      <c r="AV696" s="68"/>
      <c r="AW696" s="68"/>
    </row>
    <row r="697" spans="1:49" ht="15.75">
      <c r="A697" s="84">
        <v>247</v>
      </c>
      <c r="B697" s="85" t="s">
        <v>2514</v>
      </c>
      <c r="C697" s="85" t="s">
        <v>2515</v>
      </c>
      <c r="D697" s="85" t="s">
        <v>2516</v>
      </c>
      <c r="E697" s="85" t="s">
        <v>2219</v>
      </c>
      <c r="F697" s="85" t="s">
        <v>16</v>
      </c>
      <c r="G697" s="85" t="s">
        <v>2515</v>
      </c>
      <c r="H697" s="85" t="s">
        <v>1018</v>
      </c>
      <c r="I697" s="87" t="s">
        <v>1002</v>
      </c>
      <c r="J697" s="84">
        <v>1</v>
      </c>
      <c r="K697" s="84">
        <v>1</v>
      </c>
      <c r="L697" s="87" t="s">
        <v>2517</v>
      </c>
      <c r="M697" s="87" t="s">
        <v>911</v>
      </c>
      <c r="N697" s="87" t="s">
        <v>911</v>
      </c>
      <c r="O697" s="87" t="s">
        <v>911</v>
      </c>
      <c r="P697" s="88">
        <f t="shared" si="10"/>
        <v>3.0427200410572199</v>
      </c>
      <c r="Q697" s="68"/>
      <c r="R697" s="68"/>
      <c r="S697" s="68"/>
      <c r="T697" s="68"/>
      <c r="U697" s="68"/>
      <c r="V697" s="68"/>
      <c r="W697" s="68"/>
      <c r="X697" s="68"/>
      <c r="Y697" s="68"/>
      <c r="Z697" s="68"/>
      <c r="AA697" s="68"/>
      <c r="AB697" s="68"/>
      <c r="AC697" s="68"/>
      <c r="AD697" s="68"/>
      <c r="AE697" s="68"/>
      <c r="AF697" s="68"/>
      <c r="AG697" s="68"/>
      <c r="AH697" s="68"/>
      <c r="AI697" s="68"/>
      <c r="AJ697" s="68"/>
      <c r="AK697" s="68"/>
      <c r="AL697" s="68"/>
      <c r="AM697" s="68"/>
      <c r="AN697" s="68"/>
      <c r="AO697" s="68"/>
      <c r="AP697" s="68"/>
      <c r="AQ697" s="68"/>
      <c r="AR697" s="68"/>
      <c r="AS697" s="68"/>
      <c r="AT697" s="68"/>
      <c r="AU697" s="68"/>
      <c r="AV697" s="68"/>
      <c r="AW697" s="68"/>
    </row>
    <row r="698" spans="1:49" ht="15.75">
      <c r="A698" s="84">
        <v>816</v>
      </c>
      <c r="B698" s="84" t="s">
        <v>388</v>
      </c>
      <c r="C698" s="90" t="s">
        <v>383</v>
      </c>
      <c r="D698" s="91">
        <v>43624</v>
      </c>
      <c r="E698" s="84" t="s">
        <v>2518</v>
      </c>
      <c r="F698" s="90" t="s">
        <v>6</v>
      </c>
      <c r="G698" s="90" t="s">
        <v>383</v>
      </c>
      <c r="H698" s="89" t="s">
        <v>3948</v>
      </c>
      <c r="I698" s="92" t="s">
        <v>1002</v>
      </c>
      <c r="J698" s="84" t="s">
        <v>1874</v>
      </c>
      <c r="K698" s="84">
        <v>2</v>
      </c>
      <c r="L698" s="92">
        <v>6.12</v>
      </c>
      <c r="M698" s="92">
        <v>1</v>
      </c>
      <c r="N698" s="92">
        <v>0.5</v>
      </c>
      <c r="O698" s="92">
        <v>1</v>
      </c>
      <c r="P698" s="88">
        <f t="shared" si="10"/>
        <v>3.06</v>
      </c>
      <c r="Q698" s="67"/>
      <c r="R698" s="68"/>
      <c r="S698" s="68"/>
      <c r="T698" s="68"/>
      <c r="U698" s="68"/>
      <c r="V698" s="68"/>
      <c r="W698" s="68"/>
      <c r="X698" s="68"/>
      <c r="Y698" s="68"/>
      <c r="Z698" s="68"/>
      <c r="AA698" s="68"/>
      <c r="AB698" s="68"/>
      <c r="AC698" s="68"/>
      <c r="AD698" s="68"/>
      <c r="AE698" s="68"/>
      <c r="AF698" s="68"/>
      <c r="AG698" s="68"/>
      <c r="AH698" s="68"/>
      <c r="AI698" s="68"/>
      <c r="AJ698" s="68"/>
      <c r="AK698" s="68"/>
      <c r="AL698" s="68"/>
      <c r="AM698" s="68"/>
      <c r="AN698" s="68"/>
      <c r="AO698" s="68"/>
      <c r="AP698" s="68"/>
      <c r="AQ698" s="68"/>
      <c r="AR698" s="68"/>
      <c r="AS698" s="68"/>
      <c r="AT698" s="68"/>
      <c r="AU698" s="68"/>
      <c r="AV698" s="68"/>
      <c r="AW698" s="68"/>
    </row>
    <row r="699" spans="1:49" ht="15.75">
      <c r="A699" s="84">
        <v>185</v>
      </c>
      <c r="B699" s="85" t="s">
        <v>242</v>
      </c>
      <c r="C699" s="85" t="s">
        <v>234</v>
      </c>
      <c r="D699" s="85" t="s">
        <v>2519</v>
      </c>
      <c r="E699" s="85" t="s">
        <v>2520</v>
      </c>
      <c r="F699" s="85" t="s">
        <v>228</v>
      </c>
      <c r="G699" s="85" t="s">
        <v>234</v>
      </c>
      <c r="H699" s="85" t="s">
        <v>1018</v>
      </c>
      <c r="I699" s="87" t="s">
        <v>1002</v>
      </c>
      <c r="J699" s="84" t="s">
        <v>945</v>
      </c>
      <c r="K699" s="84">
        <v>1</v>
      </c>
      <c r="L699" s="87" t="s">
        <v>2521</v>
      </c>
      <c r="M699" s="87" t="s">
        <v>911</v>
      </c>
      <c r="N699" s="87" t="s">
        <v>911</v>
      </c>
      <c r="O699" s="87" t="s">
        <v>911</v>
      </c>
      <c r="P699" s="88">
        <f t="shared" si="10"/>
        <v>3.0677084937131101</v>
      </c>
      <c r="Q699" s="67"/>
      <c r="R699" s="68"/>
      <c r="S699" s="68"/>
      <c r="T699" s="68"/>
      <c r="U699" s="68"/>
      <c r="V699" s="68"/>
      <c r="W699" s="68"/>
      <c r="X699" s="68"/>
      <c r="Y699" s="68"/>
      <c r="Z699" s="68"/>
      <c r="AA699" s="68"/>
      <c r="AB699" s="68"/>
      <c r="AC699" s="68"/>
      <c r="AD699" s="68"/>
      <c r="AE699" s="68"/>
      <c r="AF699" s="68"/>
      <c r="AG699" s="68"/>
      <c r="AH699" s="68"/>
      <c r="AI699" s="68"/>
      <c r="AJ699" s="68"/>
      <c r="AK699" s="68"/>
      <c r="AL699" s="68"/>
      <c r="AM699" s="68"/>
      <c r="AN699" s="68"/>
      <c r="AO699" s="68"/>
      <c r="AP699" s="68"/>
      <c r="AQ699" s="68"/>
      <c r="AR699" s="68"/>
      <c r="AS699" s="68"/>
      <c r="AT699" s="68"/>
      <c r="AU699" s="68"/>
      <c r="AV699" s="68"/>
      <c r="AW699" s="68"/>
    </row>
    <row r="700" spans="1:49" ht="15.75">
      <c r="A700" s="84">
        <v>724</v>
      </c>
      <c r="B700" s="84" t="s">
        <v>2522</v>
      </c>
      <c r="C700" s="90" t="s">
        <v>560</v>
      </c>
      <c r="D700" s="91">
        <v>43823</v>
      </c>
      <c r="E700" s="84" t="s">
        <v>2523</v>
      </c>
      <c r="F700" s="90" t="s">
        <v>215</v>
      </c>
      <c r="G700" s="90" t="s">
        <v>560</v>
      </c>
      <c r="H700" s="90" t="s">
        <v>1018</v>
      </c>
      <c r="I700" s="92" t="s">
        <v>1002</v>
      </c>
      <c r="J700" s="84" t="s">
        <v>909</v>
      </c>
      <c r="K700" s="84">
        <v>2</v>
      </c>
      <c r="L700" s="92">
        <v>6.14</v>
      </c>
      <c r="M700" s="92">
        <v>1</v>
      </c>
      <c r="N700" s="92">
        <v>0.5</v>
      </c>
      <c r="O700" s="92">
        <v>1</v>
      </c>
      <c r="P700" s="88">
        <f t="shared" si="10"/>
        <v>3.07</v>
      </c>
      <c r="Q700" s="68"/>
      <c r="R700" s="68"/>
      <c r="S700" s="68"/>
      <c r="T700" s="68"/>
      <c r="U700" s="68"/>
      <c r="V700" s="68"/>
      <c r="W700" s="68"/>
      <c r="X700" s="68"/>
      <c r="Y700" s="68"/>
      <c r="Z700" s="68"/>
      <c r="AA700" s="68"/>
      <c r="AB700" s="68"/>
      <c r="AC700" s="68"/>
      <c r="AD700" s="68"/>
      <c r="AE700" s="68"/>
      <c r="AF700" s="68"/>
      <c r="AG700" s="68"/>
      <c r="AH700" s="68"/>
      <c r="AI700" s="68"/>
      <c r="AJ700" s="68"/>
      <c r="AK700" s="68"/>
      <c r="AL700" s="68"/>
      <c r="AM700" s="68"/>
      <c r="AN700" s="68"/>
      <c r="AO700" s="68"/>
      <c r="AP700" s="68"/>
      <c r="AQ700" s="68"/>
      <c r="AR700" s="68"/>
      <c r="AS700" s="68"/>
      <c r="AT700" s="68"/>
      <c r="AU700" s="68"/>
      <c r="AV700" s="68"/>
      <c r="AW700" s="68"/>
    </row>
    <row r="701" spans="1:49" ht="15.75">
      <c r="A701" s="84">
        <v>333</v>
      </c>
      <c r="B701" s="85" t="s">
        <v>38</v>
      </c>
      <c r="C701" s="85" t="s">
        <v>32</v>
      </c>
      <c r="D701" s="85" t="s">
        <v>2524</v>
      </c>
      <c r="E701" s="85" t="s">
        <v>2525</v>
      </c>
      <c r="F701" s="85" t="s">
        <v>16</v>
      </c>
      <c r="G701" s="85" t="s">
        <v>32</v>
      </c>
      <c r="H701" s="85" t="s">
        <v>1018</v>
      </c>
      <c r="I701" s="87" t="s">
        <v>1002</v>
      </c>
      <c r="J701" s="84">
        <v>1</v>
      </c>
      <c r="K701" s="84">
        <v>1</v>
      </c>
      <c r="L701" s="87" t="s">
        <v>2526</v>
      </c>
      <c r="M701" s="87" t="s">
        <v>911</v>
      </c>
      <c r="N701" s="87" t="s">
        <v>911</v>
      </c>
      <c r="O701" s="87" t="s">
        <v>911</v>
      </c>
      <c r="P701" s="88">
        <f t="shared" si="10"/>
        <v>3.0723684885809601</v>
      </c>
      <c r="Q701" s="67"/>
      <c r="R701" s="68"/>
      <c r="S701" s="68"/>
      <c r="T701" s="68"/>
      <c r="U701" s="68"/>
      <c r="V701" s="68"/>
      <c r="W701" s="68"/>
      <c r="X701" s="68"/>
      <c r="Y701" s="68"/>
      <c r="Z701" s="68"/>
      <c r="AA701" s="68"/>
      <c r="AB701" s="68"/>
      <c r="AC701" s="68"/>
      <c r="AD701" s="68"/>
      <c r="AE701" s="68"/>
      <c r="AF701" s="68"/>
      <c r="AG701" s="68"/>
      <c r="AH701" s="68"/>
      <c r="AI701" s="68"/>
      <c r="AJ701" s="68"/>
      <c r="AK701" s="68"/>
      <c r="AL701" s="68"/>
      <c r="AM701" s="68"/>
      <c r="AN701" s="68"/>
      <c r="AO701" s="68"/>
      <c r="AP701" s="68"/>
      <c r="AQ701" s="68"/>
      <c r="AR701" s="68"/>
      <c r="AS701" s="68"/>
      <c r="AT701" s="68"/>
      <c r="AU701" s="68"/>
      <c r="AV701" s="68"/>
      <c r="AW701" s="68"/>
    </row>
    <row r="702" spans="1:49" ht="15.75">
      <c r="A702" s="84">
        <v>516</v>
      </c>
      <c r="B702" s="85" t="s">
        <v>139</v>
      </c>
      <c r="C702" s="85" t="s">
        <v>128</v>
      </c>
      <c r="D702" s="85" t="s">
        <v>984</v>
      </c>
      <c r="E702" s="85" t="s">
        <v>2525</v>
      </c>
      <c r="F702" s="85" t="s">
        <v>133</v>
      </c>
      <c r="G702" s="85" t="s">
        <v>128</v>
      </c>
      <c r="H702" s="85" t="s">
        <v>1022</v>
      </c>
      <c r="I702" s="87" t="s">
        <v>1002</v>
      </c>
      <c r="J702" s="84" t="s">
        <v>957</v>
      </c>
      <c r="K702" s="84">
        <v>1</v>
      </c>
      <c r="L702" s="87" t="s">
        <v>2526</v>
      </c>
      <c r="M702" s="87" t="s">
        <v>911</v>
      </c>
      <c r="N702" s="87" t="s">
        <v>911</v>
      </c>
      <c r="O702" s="87" t="s">
        <v>911</v>
      </c>
      <c r="P702" s="88">
        <f t="shared" si="10"/>
        <v>3.0723684885809601</v>
      </c>
      <c r="Q702" s="68"/>
      <c r="R702" s="68"/>
      <c r="S702" s="68"/>
      <c r="T702" s="68"/>
      <c r="U702" s="68"/>
      <c r="V702" s="68"/>
      <c r="W702" s="68"/>
      <c r="X702" s="68"/>
      <c r="Y702" s="68"/>
      <c r="Z702" s="68"/>
      <c r="AA702" s="68"/>
      <c r="AB702" s="68"/>
      <c r="AC702" s="68"/>
      <c r="AD702" s="68"/>
      <c r="AE702" s="68"/>
      <c r="AF702" s="68"/>
      <c r="AG702" s="68"/>
      <c r="AH702" s="68"/>
      <c r="AI702" s="68"/>
      <c r="AJ702" s="68"/>
      <c r="AK702" s="68"/>
      <c r="AL702" s="68"/>
      <c r="AM702" s="68"/>
      <c r="AN702" s="68"/>
      <c r="AO702" s="68"/>
      <c r="AP702" s="68"/>
      <c r="AQ702" s="68"/>
      <c r="AR702" s="68"/>
      <c r="AS702" s="68"/>
      <c r="AT702" s="68"/>
      <c r="AU702" s="68"/>
      <c r="AV702" s="68"/>
      <c r="AW702" s="68"/>
    </row>
    <row r="703" spans="1:49" ht="15.75">
      <c r="A703" s="84">
        <v>632</v>
      </c>
      <c r="B703" s="84" t="s">
        <v>2527</v>
      </c>
      <c r="C703" s="90" t="s">
        <v>1356</v>
      </c>
      <c r="D703" s="91">
        <v>44047</v>
      </c>
      <c r="E703" s="84" t="s">
        <v>2525</v>
      </c>
      <c r="F703" s="90" t="s">
        <v>6</v>
      </c>
      <c r="G703" s="90" t="s">
        <v>1356</v>
      </c>
      <c r="H703" s="89" t="s">
        <v>3948</v>
      </c>
      <c r="I703" s="92" t="s">
        <v>1002</v>
      </c>
      <c r="J703" s="84">
        <v>1</v>
      </c>
      <c r="K703" s="84">
        <v>1</v>
      </c>
      <c r="L703" s="92">
        <v>3.0923684885809601</v>
      </c>
      <c r="M703" s="92">
        <v>1</v>
      </c>
      <c r="N703" s="92">
        <v>1</v>
      </c>
      <c r="O703" s="92">
        <v>1</v>
      </c>
      <c r="P703" s="88">
        <f t="shared" si="10"/>
        <v>3.0923684885809601</v>
      </c>
      <c r="Q703" s="68"/>
      <c r="R703" s="68"/>
      <c r="S703" s="68"/>
      <c r="T703" s="68"/>
      <c r="U703" s="68"/>
      <c r="V703" s="68"/>
      <c r="W703" s="68"/>
      <c r="X703" s="68"/>
      <c r="Y703" s="68"/>
      <c r="Z703" s="68"/>
      <c r="AA703" s="68"/>
      <c r="AB703" s="68"/>
      <c r="AC703" s="68"/>
      <c r="AD703" s="68"/>
      <c r="AE703" s="68"/>
      <c r="AF703" s="68"/>
      <c r="AG703" s="68"/>
      <c r="AH703" s="68"/>
      <c r="AI703" s="68"/>
      <c r="AJ703" s="68"/>
      <c r="AK703" s="68"/>
      <c r="AL703" s="68"/>
      <c r="AM703" s="68"/>
      <c r="AN703" s="68"/>
      <c r="AO703" s="68"/>
      <c r="AP703" s="68"/>
      <c r="AQ703" s="68"/>
      <c r="AR703" s="68"/>
      <c r="AS703" s="68"/>
      <c r="AT703" s="68"/>
      <c r="AU703" s="68"/>
      <c r="AV703" s="68"/>
      <c r="AW703" s="68"/>
    </row>
    <row r="704" spans="1:49" ht="15.75">
      <c r="A704" s="84">
        <v>615</v>
      </c>
      <c r="B704" s="84" t="s">
        <v>389</v>
      </c>
      <c r="C704" s="90" t="s">
        <v>383</v>
      </c>
      <c r="D704" s="91">
        <v>44080</v>
      </c>
      <c r="E704" s="84" t="s">
        <v>2518</v>
      </c>
      <c r="F704" s="90" t="s">
        <v>6</v>
      </c>
      <c r="G704" s="90" t="s">
        <v>383</v>
      </c>
      <c r="H704" s="89" t="s">
        <v>3948</v>
      </c>
      <c r="I704" s="92" t="s">
        <v>1002</v>
      </c>
      <c r="J704" s="84" t="s">
        <v>1397</v>
      </c>
      <c r="K704" s="84">
        <v>2</v>
      </c>
      <c r="L704" s="92">
        <v>6.2</v>
      </c>
      <c r="M704" s="92">
        <v>1</v>
      </c>
      <c r="N704" s="92">
        <v>0.5</v>
      </c>
      <c r="O704" s="92">
        <v>1</v>
      </c>
      <c r="P704" s="88">
        <f t="shared" si="10"/>
        <v>3.1</v>
      </c>
      <c r="Q704" s="67"/>
      <c r="R704" s="68"/>
      <c r="S704" s="68"/>
      <c r="T704" s="68"/>
      <c r="U704" s="68"/>
      <c r="V704" s="68"/>
      <c r="W704" s="68"/>
      <c r="X704" s="68"/>
      <c r="Y704" s="68"/>
      <c r="Z704" s="68"/>
      <c r="AA704" s="68"/>
      <c r="AB704" s="68"/>
      <c r="AC704" s="68"/>
      <c r="AD704" s="68"/>
      <c r="AE704" s="68"/>
      <c r="AF704" s="68"/>
      <c r="AG704" s="68"/>
      <c r="AH704" s="68"/>
      <c r="AI704" s="68"/>
      <c r="AJ704" s="68"/>
      <c r="AK704" s="68"/>
      <c r="AL704" s="68"/>
      <c r="AM704" s="68"/>
      <c r="AN704" s="68"/>
      <c r="AO704" s="68"/>
      <c r="AP704" s="68"/>
      <c r="AQ704" s="68"/>
      <c r="AR704" s="68"/>
      <c r="AS704" s="68"/>
      <c r="AT704" s="68"/>
      <c r="AU704" s="68"/>
      <c r="AV704" s="68"/>
      <c r="AW704" s="68"/>
    </row>
    <row r="705" spans="1:49" ht="15.75">
      <c r="A705" s="84">
        <v>639</v>
      </c>
      <c r="B705" s="84" t="s">
        <v>2528</v>
      </c>
      <c r="C705" s="90" t="s">
        <v>621</v>
      </c>
      <c r="D705" s="91">
        <v>44029</v>
      </c>
      <c r="E705" s="84" t="s">
        <v>2529</v>
      </c>
      <c r="F705" s="90" t="s">
        <v>30</v>
      </c>
      <c r="G705" s="90" t="s">
        <v>621</v>
      </c>
      <c r="H705" s="89" t="s">
        <v>3948</v>
      </c>
      <c r="I705" s="92" t="s">
        <v>1002</v>
      </c>
      <c r="J705" s="84" t="s">
        <v>1617</v>
      </c>
      <c r="K705" s="84">
        <v>2</v>
      </c>
      <c r="L705" s="92">
        <v>6.2</v>
      </c>
      <c r="M705" s="92">
        <v>1</v>
      </c>
      <c r="N705" s="92">
        <v>0.5</v>
      </c>
      <c r="O705" s="92">
        <v>1</v>
      </c>
      <c r="P705" s="88">
        <f t="shared" si="10"/>
        <v>3.1</v>
      </c>
      <c r="Q705" s="68"/>
      <c r="R705" s="68"/>
      <c r="S705" s="68"/>
      <c r="T705" s="68"/>
      <c r="U705" s="68"/>
      <c r="V705" s="68"/>
      <c r="W705" s="68"/>
      <c r="X705" s="68"/>
      <c r="Y705" s="68"/>
      <c r="Z705" s="68"/>
      <c r="AA705" s="68"/>
      <c r="AB705" s="68"/>
      <c r="AC705" s="68"/>
      <c r="AD705" s="68"/>
      <c r="AE705" s="68"/>
      <c r="AF705" s="68"/>
      <c r="AG705" s="68"/>
      <c r="AH705" s="68"/>
      <c r="AI705" s="68"/>
      <c r="AJ705" s="68"/>
      <c r="AK705" s="68"/>
      <c r="AL705" s="68"/>
      <c r="AM705" s="68"/>
      <c r="AN705" s="68"/>
      <c r="AO705" s="68"/>
      <c r="AP705" s="68"/>
      <c r="AQ705" s="68"/>
      <c r="AR705" s="68"/>
      <c r="AS705" s="68"/>
      <c r="AT705" s="68"/>
      <c r="AU705" s="68"/>
      <c r="AV705" s="68"/>
      <c r="AW705" s="68"/>
    </row>
    <row r="706" spans="1:49" ht="15.75">
      <c r="A706" s="84">
        <v>173</v>
      </c>
      <c r="B706" s="85" t="s">
        <v>118</v>
      </c>
      <c r="C706" s="85" t="s">
        <v>113</v>
      </c>
      <c r="D706" s="85" t="s">
        <v>2530</v>
      </c>
      <c r="E706" s="85" t="s">
        <v>2531</v>
      </c>
      <c r="F706" s="85" t="s">
        <v>26</v>
      </c>
      <c r="G706" s="85" t="s">
        <v>113</v>
      </c>
      <c r="H706" s="85" t="s">
        <v>1018</v>
      </c>
      <c r="I706" s="87" t="s">
        <v>1002</v>
      </c>
      <c r="J706" s="84">
        <v>1</v>
      </c>
      <c r="K706" s="84">
        <v>1</v>
      </c>
      <c r="L706" s="87" t="s">
        <v>2532</v>
      </c>
      <c r="M706" s="87" t="s">
        <v>911</v>
      </c>
      <c r="N706" s="87" t="s">
        <v>911</v>
      </c>
      <c r="O706" s="87" t="s">
        <v>911</v>
      </c>
      <c r="P706" s="88">
        <f t="shared" ref="P706:P769" si="11">L706*M706*N706*O706</f>
        <v>3.1047010520913498</v>
      </c>
      <c r="Q706" s="68"/>
      <c r="R706" s="68"/>
      <c r="S706" s="68"/>
      <c r="T706" s="68"/>
      <c r="U706" s="68"/>
      <c r="V706" s="68"/>
      <c r="W706" s="68"/>
      <c r="X706" s="68"/>
      <c r="Y706" s="68"/>
      <c r="Z706" s="68"/>
      <c r="AA706" s="68"/>
      <c r="AB706" s="68"/>
      <c r="AC706" s="68"/>
      <c r="AD706" s="68"/>
      <c r="AE706" s="68"/>
      <c r="AF706" s="68"/>
      <c r="AG706" s="68"/>
      <c r="AH706" s="68"/>
      <c r="AI706" s="68"/>
      <c r="AJ706" s="68"/>
      <c r="AK706" s="68"/>
      <c r="AL706" s="68"/>
      <c r="AM706" s="68"/>
      <c r="AN706" s="68"/>
      <c r="AO706" s="68"/>
      <c r="AP706" s="68"/>
      <c r="AQ706" s="68"/>
      <c r="AR706" s="68"/>
      <c r="AS706" s="68"/>
      <c r="AT706" s="68"/>
      <c r="AU706" s="68"/>
      <c r="AV706" s="68"/>
      <c r="AW706" s="68"/>
    </row>
    <row r="707" spans="1:49" ht="15.75">
      <c r="A707" s="84">
        <v>821</v>
      </c>
      <c r="B707" s="84" t="s">
        <v>2533</v>
      </c>
      <c r="C707" s="90" t="s">
        <v>658</v>
      </c>
      <c r="D707" s="91">
        <v>43617</v>
      </c>
      <c r="E707" s="84" t="s">
        <v>2534</v>
      </c>
      <c r="F707" s="90" t="s">
        <v>58</v>
      </c>
      <c r="G707" s="90" t="s">
        <v>658</v>
      </c>
      <c r="H707" s="89" t="s">
        <v>3948</v>
      </c>
      <c r="I707" s="92" t="s">
        <v>1002</v>
      </c>
      <c r="J707" s="84">
        <v>1</v>
      </c>
      <c r="K707" s="84">
        <v>1</v>
      </c>
      <c r="L707" s="92">
        <v>3.1130048755452902</v>
      </c>
      <c r="M707" s="92">
        <v>1</v>
      </c>
      <c r="N707" s="92">
        <v>1</v>
      </c>
      <c r="O707" s="92">
        <v>1</v>
      </c>
      <c r="P707" s="88">
        <f t="shared" si="11"/>
        <v>3.1130048755452902</v>
      </c>
      <c r="Q707" s="67"/>
      <c r="R707" s="68"/>
      <c r="S707" s="68"/>
      <c r="T707" s="68"/>
      <c r="U707" s="68"/>
      <c r="V707" s="68"/>
      <c r="W707" s="68"/>
      <c r="X707" s="68"/>
      <c r="Y707" s="68"/>
      <c r="Z707" s="68"/>
      <c r="AA707" s="68"/>
      <c r="AB707" s="68"/>
      <c r="AC707" s="68"/>
      <c r="AD707" s="68"/>
      <c r="AE707" s="68"/>
      <c r="AF707" s="68"/>
      <c r="AG707" s="68"/>
      <c r="AH707" s="68"/>
      <c r="AI707" s="68"/>
      <c r="AJ707" s="68"/>
      <c r="AK707" s="68"/>
      <c r="AL707" s="68"/>
      <c r="AM707" s="68"/>
      <c r="AN707" s="68"/>
      <c r="AO707" s="68"/>
      <c r="AP707" s="68"/>
      <c r="AQ707" s="68"/>
      <c r="AR707" s="68"/>
      <c r="AS707" s="68"/>
      <c r="AT707" s="68"/>
      <c r="AU707" s="68"/>
      <c r="AV707" s="68"/>
      <c r="AW707" s="68"/>
    </row>
    <row r="708" spans="1:49" ht="15.75">
      <c r="A708" s="84">
        <v>759</v>
      </c>
      <c r="B708" s="84" t="s">
        <v>2535</v>
      </c>
      <c r="C708" s="90" t="s">
        <v>1411</v>
      </c>
      <c r="D708" s="91">
        <v>43761</v>
      </c>
      <c r="E708" s="84" t="s">
        <v>2536</v>
      </c>
      <c r="F708" s="90" t="s">
        <v>602</v>
      </c>
      <c r="G708" s="90" t="s">
        <v>1411</v>
      </c>
      <c r="H708" s="89" t="s">
        <v>3948</v>
      </c>
      <c r="I708" s="92" t="s">
        <v>1002</v>
      </c>
      <c r="J708" s="84">
        <v>1</v>
      </c>
      <c r="K708" s="84">
        <v>1</v>
      </c>
      <c r="L708" s="92">
        <v>3.11998460354119</v>
      </c>
      <c r="M708" s="92">
        <v>1</v>
      </c>
      <c r="N708" s="92">
        <v>1</v>
      </c>
      <c r="O708" s="92">
        <v>1</v>
      </c>
      <c r="P708" s="88">
        <f t="shared" si="11"/>
        <v>3.11998460354119</v>
      </c>
      <c r="Q708" s="68"/>
      <c r="R708" s="68"/>
      <c r="S708" s="68"/>
      <c r="T708" s="68"/>
      <c r="U708" s="68"/>
      <c r="V708" s="68"/>
      <c r="W708" s="68"/>
      <c r="X708" s="68"/>
      <c r="Y708" s="68"/>
      <c r="Z708" s="68"/>
      <c r="AA708" s="68"/>
      <c r="AB708" s="68"/>
      <c r="AC708" s="68"/>
      <c r="AD708" s="68"/>
      <c r="AE708" s="68"/>
      <c r="AF708" s="68"/>
      <c r="AG708" s="68"/>
      <c r="AH708" s="68"/>
      <c r="AI708" s="68"/>
      <c r="AJ708" s="68"/>
      <c r="AK708" s="68"/>
      <c r="AL708" s="68"/>
      <c r="AM708" s="68"/>
      <c r="AN708" s="68"/>
      <c r="AO708" s="68"/>
      <c r="AP708" s="68"/>
      <c r="AQ708" s="68"/>
      <c r="AR708" s="68"/>
      <c r="AS708" s="68"/>
      <c r="AT708" s="68"/>
      <c r="AU708" s="68"/>
      <c r="AV708" s="68"/>
      <c r="AW708" s="68"/>
    </row>
    <row r="709" spans="1:49" ht="15.75">
      <c r="A709" s="84">
        <v>251</v>
      </c>
      <c r="B709" s="85" t="s">
        <v>2537</v>
      </c>
      <c r="C709" s="85" t="s">
        <v>2538</v>
      </c>
      <c r="D709" s="85" t="s">
        <v>1130</v>
      </c>
      <c r="E709" s="85" t="s">
        <v>2539</v>
      </c>
      <c r="F709" s="85" t="s">
        <v>212</v>
      </c>
      <c r="G709" s="85" t="s">
        <v>2538</v>
      </c>
      <c r="H709" s="85" t="s">
        <v>1018</v>
      </c>
      <c r="I709" s="87" t="s">
        <v>1002</v>
      </c>
      <c r="J709" s="84">
        <v>1</v>
      </c>
      <c r="K709" s="84">
        <v>1</v>
      </c>
      <c r="L709" s="87" t="s">
        <v>2540</v>
      </c>
      <c r="M709" s="87" t="s">
        <v>911</v>
      </c>
      <c r="N709" s="87" t="s">
        <v>911</v>
      </c>
      <c r="O709" s="87" t="s">
        <v>911</v>
      </c>
      <c r="P709" s="88">
        <f t="shared" si="11"/>
        <v>3.1212676417757299</v>
      </c>
      <c r="Q709" s="68"/>
      <c r="R709" s="68"/>
      <c r="S709" s="68"/>
      <c r="T709" s="68"/>
      <c r="U709" s="68"/>
      <c r="V709" s="68"/>
      <c r="W709" s="68"/>
      <c r="X709" s="68"/>
      <c r="Y709" s="68"/>
      <c r="Z709" s="68"/>
      <c r="AA709" s="68"/>
      <c r="AB709" s="68"/>
      <c r="AC709" s="68"/>
      <c r="AD709" s="68"/>
      <c r="AE709" s="68"/>
      <c r="AF709" s="68"/>
      <c r="AG709" s="68"/>
      <c r="AH709" s="68"/>
      <c r="AI709" s="68"/>
      <c r="AJ709" s="68"/>
      <c r="AK709" s="68"/>
      <c r="AL709" s="68"/>
      <c r="AM709" s="68"/>
      <c r="AN709" s="68"/>
      <c r="AO709" s="68"/>
      <c r="AP709" s="68"/>
      <c r="AQ709" s="68"/>
      <c r="AR709" s="68"/>
      <c r="AS709" s="68"/>
      <c r="AT709" s="68"/>
      <c r="AU709" s="68"/>
      <c r="AV709" s="68"/>
      <c r="AW709" s="68"/>
    </row>
    <row r="710" spans="1:49" ht="15.75">
      <c r="A710" s="84">
        <v>215</v>
      </c>
      <c r="B710" s="85" t="s">
        <v>243</v>
      </c>
      <c r="C710" s="85" t="s">
        <v>234</v>
      </c>
      <c r="D710" s="85" t="s">
        <v>1116</v>
      </c>
      <c r="E710" s="85" t="s">
        <v>2541</v>
      </c>
      <c r="F710" s="85" t="s">
        <v>228</v>
      </c>
      <c r="G710" s="85" t="s">
        <v>234</v>
      </c>
      <c r="H710" s="85" t="s">
        <v>1018</v>
      </c>
      <c r="I710" s="87" t="s">
        <v>1002</v>
      </c>
      <c r="J710" s="84">
        <v>1</v>
      </c>
      <c r="K710" s="84">
        <v>1</v>
      </c>
      <c r="L710" s="87" t="s">
        <v>2542</v>
      </c>
      <c r="M710" s="87" t="s">
        <v>911</v>
      </c>
      <c r="N710" s="87" t="s">
        <v>911</v>
      </c>
      <c r="O710" s="87" t="s">
        <v>911</v>
      </c>
      <c r="P710" s="88">
        <f t="shared" si="11"/>
        <v>3.1367770079548398</v>
      </c>
      <c r="Q710" s="67"/>
      <c r="R710" s="68"/>
      <c r="S710" s="68"/>
      <c r="T710" s="68"/>
      <c r="U710" s="68"/>
      <c r="V710" s="68"/>
      <c r="W710" s="68"/>
      <c r="X710" s="68"/>
      <c r="Y710" s="68"/>
      <c r="Z710" s="68"/>
      <c r="AA710" s="68"/>
      <c r="AB710" s="68"/>
      <c r="AC710" s="68"/>
      <c r="AD710" s="68"/>
      <c r="AE710" s="68"/>
      <c r="AF710" s="68"/>
      <c r="AG710" s="68"/>
      <c r="AH710" s="68"/>
      <c r="AI710" s="68"/>
      <c r="AJ710" s="68"/>
      <c r="AK710" s="68"/>
      <c r="AL710" s="68"/>
      <c r="AM710" s="68"/>
      <c r="AN710" s="68"/>
      <c r="AO710" s="68"/>
      <c r="AP710" s="68"/>
      <c r="AQ710" s="68"/>
      <c r="AR710" s="68"/>
      <c r="AS710" s="68"/>
      <c r="AT710" s="68"/>
      <c r="AU710" s="68"/>
      <c r="AV710" s="68"/>
      <c r="AW710" s="68"/>
    </row>
    <row r="711" spans="1:49" ht="15.75">
      <c r="A711" s="84">
        <v>876</v>
      </c>
      <c r="B711" s="84" t="s">
        <v>416</v>
      </c>
      <c r="C711" s="90" t="s">
        <v>413</v>
      </c>
      <c r="D711" s="91">
        <v>43481</v>
      </c>
      <c r="E711" s="84" t="s">
        <v>2543</v>
      </c>
      <c r="F711" s="90" t="s">
        <v>6</v>
      </c>
      <c r="G711" s="90" t="s">
        <v>413</v>
      </c>
      <c r="H711" s="90" t="s">
        <v>1018</v>
      </c>
      <c r="I711" s="92" t="s">
        <v>1002</v>
      </c>
      <c r="J711" s="84">
        <v>1</v>
      </c>
      <c r="K711" s="84">
        <v>2</v>
      </c>
      <c r="L711" s="92">
        <v>3.1368026687195298</v>
      </c>
      <c r="M711" s="92">
        <v>1</v>
      </c>
      <c r="N711" s="92">
        <v>1</v>
      </c>
      <c r="O711" s="92">
        <v>1</v>
      </c>
      <c r="P711" s="88">
        <f t="shared" si="11"/>
        <v>3.1368026687195298</v>
      </c>
      <c r="Q711" s="67"/>
      <c r="R711" s="68"/>
      <c r="S711" s="68"/>
      <c r="T711" s="68"/>
      <c r="U711" s="68"/>
      <c r="V711" s="68"/>
      <c r="W711" s="68"/>
      <c r="X711" s="68"/>
      <c r="Y711" s="68"/>
      <c r="Z711" s="68"/>
      <c r="AA711" s="68"/>
      <c r="AB711" s="68"/>
      <c r="AC711" s="68"/>
      <c r="AD711" s="68"/>
      <c r="AE711" s="68"/>
      <c r="AF711" s="68"/>
      <c r="AG711" s="68"/>
      <c r="AH711" s="68"/>
      <c r="AI711" s="68"/>
      <c r="AJ711" s="68"/>
      <c r="AK711" s="68"/>
      <c r="AL711" s="68"/>
      <c r="AM711" s="68"/>
      <c r="AN711" s="68"/>
      <c r="AO711" s="68"/>
      <c r="AP711" s="68"/>
      <c r="AQ711" s="68"/>
      <c r="AR711" s="68"/>
      <c r="AS711" s="68"/>
      <c r="AT711" s="68"/>
      <c r="AU711" s="68"/>
      <c r="AV711" s="68"/>
      <c r="AW711" s="68"/>
    </row>
    <row r="712" spans="1:49" ht="15.75">
      <c r="A712" s="84">
        <v>135</v>
      </c>
      <c r="B712" s="85" t="s">
        <v>2544</v>
      </c>
      <c r="C712" s="85" t="s">
        <v>2104</v>
      </c>
      <c r="D712" s="85" t="s">
        <v>2545</v>
      </c>
      <c r="E712" s="85" t="s">
        <v>2546</v>
      </c>
      <c r="F712" s="85" t="s">
        <v>26</v>
      </c>
      <c r="G712" s="85" t="s">
        <v>2104</v>
      </c>
      <c r="H712" s="85" t="s">
        <v>1018</v>
      </c>
      <c r="I712" s="87" t="s">
        <v>1002</v>
      </c>
      <c r="J712" s="84" t="s">
        <v>963</v>
      </c>
      <c r="K712" s="84">
        <v>1</v>
      </c>
      <c r="L712" s="87" t="s">
        <v>2547</v>
      </c>
      <c r="M712" s="87" t="s">
        <v>911</v>
      </c>
      <c r="N712" s="87" t="s">
        <v>911</v>
      </c>
      <c r="O712" s="87" t="s">
        <v>911</v>
      </c>
      <c r="P712" s="88">
        <f t="shared" si="11"/>
        <v>3.1626789838337199</v>
      </c>
      <c r="Q712" s="67"/>
      <c r="R712" s="68"/>
      <c r="S712" s="68"/>
      <c r="T712" s="68"/>
      <c r="U712" s="68"/>
      <c r="V712" s="68"/>
      <c r="W712" s="68"/>
      <c r="X712" s="68"/>
      <c r="Y712" s="68"/>
      <c r="Z712" s="68"/>
      <c r="AA712" s="68"/>
      <c r="AB712" s="68"/>
      <c r="AC712" s="68"/>
      <c r="AD712" s="68"/>
      <c r="AE712" s="68"/>
      <c r="AF712" s="68"/>
      <c r="AG712" s="68"/>
      <c r="AH712" s="68"/>
      <c r="AI712" s="68"/>
      <c r="AJ712" s="68"/>
      <c r="AK712" s="68"/>
      <c r="AL712" s="68"/>
      <c r="AM712" s="68"/>
      <c r="AN712" s="68"/>
      <c r="AO712" s="68"/>
      <c r="AP712" s="68"/>
      <c r="AQ712" s="68"/>
      <c r="AR712" s="68"/>
      <c r="AS712" s="68"/>
      <c r="AT712" s="68"/>
      <c r="AU712" s="68"/>
      <c r="AV712" s="68"/>
      <c r="AW712" s="68"/>
    </row>
    <row r="713" spans="1:49" ht="15.75">
      <c r="A713" s="84">
        <v>72</v>
      </c>
      <c r="B713" s="85" t="s">
        <v>105</v>
      </c>
      <c r="C713" s="85" t="s">
        <v>101</v>
      </c>
      <c r="D713" s="85" t="s">
        <v>1648</v>
      </c>
      <c r="E713" s="85" t="s">
        <v>2548</v>
      </c>
      <c r="F713" s="85" t="s">
        <v>46</v>
      </c>
      <c r="G713" s="85" t="s">
        <v>101</v>
      </c>
      <c r="H713" s="85" t="s">
        <v>1018</v>
      </c>
      <c r="I713" s="87" t="s">
        <v>1002</v>
      </c>
      <c r="J713" s="84" t="s">
        <v>2549</v>
      </c>
      <c r="K713" s="84">
        <v>1</v>
      </c>
      <c r="L713" s="87" t="s">
        <v>2550</v>
      </c>
      <c r="M713" s="87" t="s">
        <v>911</v>
      </c>
      <c r="N713" s="87" t="s">
        <v>911</v>
      </c>
      <c r="O713" s="87" t="s">
        <v>911</v>
      </c>
      <c r="P713" s="88">
        <f t="shared" si="11"/>
        <v>3.1736361303566798</v>
      </c>
      <c r="Q713" s="67"/>
      <c r="R713" s="68"/>
      <c r="S713" s="68"/>
      <c r="T713" s="68"/>
      <c r="U713" s="68"/>
      <c r="V713" s="68"/>
      <c r="W713" s="68"/>
      <c r="X713" s="68"/>
      <c r="Y713" s="68"/>
      <c r="Z713" s="68"/>
      <c r="AA713" s="68"/>
      <c r="AB713" s="68"/>
      <c r="AC713" s="68"/>
      <c r="AD713" s="68"/>
      <c r="AE713" s="68"/>
      <c r="AF713" s="68"/>
      <c r="AG713" s="68"/>
      <c r="AH713" s="68"/>
      <c r="AI713" s="68"/>
      <c r="AJ713" s="68"/>
      <c r="AK713" s="68"/>
      <c r="AL713" s="68"/>
      <c r="AM713" s="68"/>
      <c r="AN713" s="68"/>
      <c r="AO713" s="68"/>
      <c r="AP713" s="68"/>
      <c r="AQ713" s="68"/>
      <c r="AR713" s="68"/>
      <c r="AS713" s="68"/>
      <c r="AT713" s="68"/>
      <c r="AU713" s="68"/>
      <c r="AV713" s="68"/>
      <c r="AW713" s="68"/>
    </row>
    <row r="714" spans="1:49" ht="15.75">
      <c r="A714" s="84">
        <v>626</v>
      </c>
      <c r="B714" s="84" t="s">
        <v>2551</v>
      </c>
      <c r="C714" s="90" t="s">
        <v>804</v>
      </c>
      <c r="D714" s="91">
        <v>44054</v>
      </c>
      <c r="E714" s="84" t="s">
        <v>2552</v>
      </c>
      <c r="F714" s="90" t="s">
        <v>6</v>
      </c>
      <c r="G714" s="89" t="s">
        <v>4121</v>
      </c>
      <c r="H714" s="89" t="s">
        <v>3948</v>
      </c>
      <c r="I714" s="92" t="s">
        <v>1002</v>
      </c>
      <c r="J714" s="84">
        <v>1</v>
      </c>
      <c r="K714" s="84">
        <v>1</v>
      </c>
      <c r="L714" s="92">
        <v>3.1780138568129299</v>
      </c>
      <c r="M714" s="92">
        <v>1</v>
      </c>
      <c r="N714" s="92">
        <v>1</v>
      </c>
      <c r="O714" s="92">
        <v>1</v>
      </c>
      <c r="P714" s="88">
        <f t="shared" si="11"/>
        <v>3.1780138568129299</v>
      </c>
      <c r="Q714" s="68"/>
      <c r="R714" s="68"/>
      <c r="S714" s="68"/>
      <c r="T714" s="68"/>
      <c r="U714" s="68"/>
      <c r="V714" s="68"/>
      <c r="W714" s="68"/>
      <c r="X714" s="68"/>
      <c r="Y714" s="68"/>
      <c r="Z714" s="68"/>
      <c r="AA714" s="68"/>
      <c r="AB714" s="68"/>
      <c r="AC714" s="68"/>
      <c r="AD714" s="68"/>
      <c r="AE714" s="68"/>
      <c r="AF714" s="68"/>
      <c r="AG714" s="68"/>
      <c r="AH714" s="68"/>
      <c r="AI714" s="68"/>
      <c r="AJ714" s="68"/>
      <c r="AK714" s="68"/>
      <c r="AL714" s="68"/>
      <c r="AM714" s="68"/>
      <c r="AN714" s="68"/>
      <c r="AO714" s="68"/>
      <c r="AP714" s="68"/>
      <c r="AQ714" s="68"/>
      <c r="AR714" s="68"/>
      <c r="AS714" s="68"/>
      <c r="AT714" s="68"/>
      <c r="AU714" s="68"/>
      <c r="AV714" s="68"/>
      <c r="AW714" s="68"/>
    </row>
    <row r="715" spans="1:49" ht="15.75">
      <c r="A715" s="84">
        <v>241</v>
      </c>
      <c r="B715" s="85" t="s">
        <v>2553</v>
      </c>
      <c r="C715" s="85" t="s">
        <v>201</v>
      </c>
      <c r="D715" s="85" t="s">
        <v>2554</v>
      </c>
      <c r="E715" s="85" t="s">
        <v>2555</v>
      </c>
      <c r="F715" s="85" t="s">
        <v>26</v>
      </c>
      <c r="G715" s="85" t="s">
        <v>201</v>
      </c>
      <c r="H715" s="85" t="s">
        <v>1018</v>
      </c>
      <c r="I715" s="87" t="s">
        <v>1002</v>
      </c>
      <c r="J715" s="84" t="s">
        <v>2369</v>
      </c>
      <c r="K715" s="84">
        <v>1</v>
      </c>
      <c r="L715" s="87" t="s">
        <v>2556</v>
      </c>
      <c r="M715" s="87" t="s">
        <v>911</v>
      </c>
      <c r="N715" s="87" t="s">
        <v>911</v>
      </c>
      <c r="O715" s="87" t="s">
        <v>911</v>
      </c>
      <c r="P715" s="88">
        <f t="shared" si="11"/>
        <v>6.36</v>
      </c>
      <c r="Q715" s="68"/>
      <c r="R715" s="68"/>
      <c r="S715" s="68"/>
      <c r="T715" s="68"/>
      <c r="U715" s="68"/>
      <c r="V715" s="68"/>
      <c r="W715" s="68"/>
      <c r="X715" s="68"/>
      <c r="Y715" s="68"/>
      <c r="Z715" s="68"/>
      <c r="AA715" s="68"/>
      <c r="AB715" s="68"/>
      <c r="AC715" s="68"/>
      <c r="AD715" s="68"/>
      <c r="AE715" s="68"/>
      <c r="AF715" s="68"/>
      <c r="AG715" s="68"/>
      <c r="AH715" s="68"/>
      <c r="AI715" s="68"/>
      <c r="AJ715" s="68"/>
      <c r="AK715" s="68"/>
      <c r="AL715" s="68"/>
      <c r="AM715" s="68"/>
      <c r="AN715" s="68"/>
      <c r="AO715" s="68"/>
      <c r="AP715" s="68"/>
      <c r="AQ715" s="68"/>
      <c r="AR715" s="68"/>
      <c r="AS715" s="68"/>
      <c r="AT715" s="68"/>
      <c r="AU715" s="68"/>
      <c r="AV715" s="68"/>
      <c r="AW715" s="68"/>
    </row>
    <row r="716" spans="1:49" ht="15.75">
      <c r="A716" s="84">
        <v>472</v>
      </c>
      <c r="B716" s="85" t="s">
        <v>2557</v>
      </c>
      <c r="C716" s="85" t="s">
        <v>732</v>
      </c>
      <c r="D716" s="85" t="s">
        <v>2558</v>
      </c>
      <c r="E716" s="85" t="s">
        <v>2559</v>
      </c>
      <c r="F716" s="85" t="s">
        <v>6</v>
      </c>
      <c r="G716" s="85" t="s">
        <v>732</v>
      </c>
      <c r="H716" s="85" t="s">
        <v>1018</v>
      </c>
      <c r="I716" s="87" t="s">
        <v>1002</v>
      </c>
      <c r="J716" s="84" t="s">
        <v>1883</v>
      </c>
      <c r="K716" s="84">
        <v>2</v>
      </c>
      <c r="L716" s="87" t="s">
        <v>2556</v>
      </c>
      <c r="M716" s="87" t="s">
        <v>928</v>
      </c>
      <c r="N716" s="87" t="s">
        <v>911</v>
      </c>
      <c r="O716" s="87" t="s">
        <v>911</v>
      </c>
      <c r="P716" s="88">
        <f t="shared" si="11"/>
        <v>3.18</v>
      </c>
      <c r="Q716" s="68"/>
      <c r="R716" s="68"/>
      <c r="S716" s="68"/>
      <c r="T716" s="68"/>
      <c r="U716" s="68"/>
      <c r="V716" s="68"/>
      <c r="W716" s="68"/>
      <c r="X716" s="68"/>
      <c r="Y716" s="68"/>
      <c r="Z716" s="68"/>
      <c r="AA716" s="68"/>
      <c r="AB716" s="68"/>
      <c r="AC716" s="68"/>
      <c r="AD716" s="68"/>
      <c r="AE716" s="68"/>
      <c r="AF716" s="68"/>
      <c r="AG716" s="68"/>
      <c r="AH716" s="68"/>
      <c r="AI716" s="68"/>
      <c r="AJ716" s="68"/>
      <c r="AK716" s="68"/>
      <c r="AL716" s="68"/>
      <c r="AM716" s="68"/>
      <c r="AN716" s="68"/>
      <c r="AO716" s="68"/>
      <c r="AP716" s="68"/>
      <c r="AQ716" s="68"/>
      <c r="AR716" s="68"/>
      <c r="AS716" s="68"/>
      <c r="AT716" s="68"/>
      <c r="AU716" s="68"/>
      <c r="AV716" s="68"/>
      <c r="AW716" s="68"/>
    </row>
    <row r="717" spans="1:49" ht="15.75">
      <c r="A717" s="84">
        <v>73</v>
      </c>
      <c r="B717" s="85" t="s">
        <v>2560</v>
      </c>
      <c r="C717" s="85" t="s">
        <v>2561</v>
      </c>
      <c r="D717" s="85" t="s">
        <v>1648</v>
      </c>
      <c r="E717" s="85" t="s">
        <v>2335</v>
      </c>
      <c r="F717" s="85" t="s">
        <v>6</v>
      </c>
      <c r="G717" s="85" t="s">
        <v>2562</v>
      </c>
      <c r="H717" s="85" t="s">
        <v>1018</v>
      </c>
      <c r="I717" s="87" t="s">
        <v>1002</v>
      </c>
      <c r="J717" s="84">
        <v>1</v>
      </c>
      <c r="K717" s="84">
        <v>1</v>
      </c>
      <c r="L717" s="87" t="s">
        <v>2563</v>
      </c>
      <c r="M717" s="87" t="s">
        <v>911</v>
      </c>
      <c r="N717" s="87" t="s">
        <v>911</v>
      </c>
      <c r="O717" s="87" t="s">
        <v>911</v>
      </c>
      <c r="P717" s="88">
        <f t="shared" si="11"/>
        <v>3.1862458301257401</v>
      </c>
      <c r="Q717" s="67"/>
      <c r="R717" s="68"/>
      <c r="S717" s="68"/>
      <c r="T717" s="68"/>
      <c r="U717" s="68"/>
      <c r="V717" s="68"/>
      <c r="W717" s="68"/>
      <c r="X717" s="68"/>
      <c r="Y717" s="68"/>
      <c r="Z717" s="68"/>
      <c r="AA717" s="68"/>
      <c r="AB717" s="68"/>
      <c r="AC717" s="68"/>
      <c r="AD717" s="68"/>
      <c r="AE717" s="68"/>
      <c r="AF717" s="68"/>
      <c r="AG717" s="68"/>
      <c r="AH717" s="68"/>
      <c r="AI717" s="68"/>
      <c r="AJ717" s="68"/>
      <c r="AK717" s="68"/>
      <c r="AL717" s="68"/>
      <c r="AM717" s="68"/>
      <c r="AN717" s="68"/>
      <c r="AO717" s="68"/>
      <c r="AP717" s="68"/>
      <c r="AQ717" s="68"/>
      <c r="AR717" s="68"/>
      <c r="AS717" s="68"/>
      <c r="AT717" s="68"/>
      <c r="AU717" s="68"/>
      <c r="AV717" s="68"/>
      <c r="AW717" s="68"/>
    </row>
    <row r="718" spans="1:49" ht="16.5">
      <c r="A718" s="84">
        <v>441</v>
      </c>
      <c r="B718" s="85" t="s">
        <v>441</v>
      </c>
      <c r="C718" s="85" t="s">
        <v>439</v>
      </c>
      <c r="D718" s="85" t="s">
        <v>2564</v>
      </c>
      <c r="E718" s="85" t="s">
        <v>2565</v>
      </c>
      <c r="F718" s="85" t="s">
        <v>26</v>
      </c>
      <c r="G718" s="85" t="s">
        <v>439</v>
      </c>
      <c r="H718" s="85" t="s">
        <v>1022</v>
      </c>
      <c r="I718" s="87" t="s">
        <v>1002</v>
      </c>
      <c r="J718" s="84">
        <v>1</v>
      </c>
      <c r="K718" s="84">
        <v>1</v>
      </c>
      <c r="L718" s="87" t="s">
        <v>2566</v>
      </c>
      <c r="M718" s="87" t="s">
        <v>911</v>
      </c>
      <c r="N718" s="87" t="s">
        <v>911</v>
      </c>
      <c r="O718" s="87" t="s">
        <v>911</v>
      </c>
      <c r="P718" s="88">
        <f t="shared" si="11"/>
        <v>3.2321478060046198</v>
      </c>
      <c r="Q718" s="67"/>
      <c r="R718" s="75"/>
      <c r="S718" s="75"/>
      <c r="T718" s="75"/>
      <c r="U718" s="75"/>
      <c r="V718" s="75"/>
      <c r="W718" s="75"/>
      <c r="X718" s="75"/>
      <c r="Y718" s="75"/>
      <c r="Z718" s="75"/>
      <c r="AA718" s="75"/>
      <c r="AB718" s="75"/>
      <c r="AC718" s="75"/>
      <c r="AD718" s="75"/>
      <c r="AE718" s="75"/>
      <c r="AF718" s="75"/>
      <c r="AG718" s="75"/>
      <c r="AH718" s="75"/>
      <c r="AI718" s="75"/>
      <c r="AJ718" s="75"/>
      <c r="AK718" s="75"/>
      <c r="AL718" s="75"/>
      <c r="AM718" s="75"/>
      <c r="AN718" s="75"/>
      <c r="AO718" s="75"/>
      <c r="AP718" s="75"/>
      <c r="AQ718" s="75"/>
      <c r="AR718" s="75"/>
      <c r="AS718" s="75"/>
      <c r="AT718" s="75"/>
      <c r="AU718" s="75"/>
      <c r="AV718" s="75"/>
      <c r="AW718" s="75"/>
    </row>
    <row r="719" spans="1:49" ht="15.75">
      <c r="A719" s="84">
        <v>340</v>
      </c>
      <c r="B719" s="85" t="s">
        <v>244</v>
      </c>
      <c r="C719" s="85" t="s">
        <v>234</v>
      </c>
      <c r="D719" s="85" t="s">
        <v>2567</v>
      </c>
      <c r="E719" s="85" t="s">
        <v>2501</v>
      </c>
      <c r="F719" s="85" t="s">
        <v>228</v>
      </c>
      <c r="G719" s="85" t="s">
        <v>234</v>
      </c>
      <c r="H719" s="85" t="s">
        <v>1018</v>
      </c>
      <c r="I719" s="87" t="s">
        <v>1002</v>
      </c>
      <c r="J719" s="84">
        <v>1</v>
      </c>
      <c r="K719" s="84">
        <v>1</v>
      </c>
      <c r="L719" s="87" t="s">
        <v>2568</v>
      </c>
      <c r="M719" s="87" t="s">
        <v>911</v>
      </c>
      <c r="N719" s="87" t="s">
        <v>911</v>
      </c>
      <c r="O719" s="87" t="s">
        <v>911</v>
      </c>
      <c r="P719" s="88">
        <f t="shared" si="11"/>
        <v>3.2359199384141699</v>
      </c>
      <c r="Q719" s="67"/>
      <c r="R719" s="68"/>
      <c r="S719" s="68"/>
      <c r="T719" s="68"/>
      <c r="U719" s="68"/>
      <c r="V719" s="68"/>
      <c r="W719" s="68"/>
      <c r="X719" s="68"/>
      <c r="Y719" s="68"/>
      <c r="Z719" s="68"/>
      <c r="AA719" s="68"/>
      <c r="AB719" s="68"/>
      <c r="AC719" s="68"/>
      <c r="AD719" s="68"/>
      <c r="AE719" s="68"/>
      <c r="AF719" s="68"/>
      <c r="AG719" s="68"/>
      <c r="AH719" s="68"/>
      <c r="AI719" s="68"/>
      <c r="AJ719" s="68"/>
      <c r="AK719" s="68"/>
      <c r="AL719" s="68"/>
      <c r="AM719" s="68"/>
      <c r="AN719" s="68"/>
      <c r="AO719" s="68"/>
      <c r="AP719" s="68"/>
      <c r="AQ719" s="68"/>
      <c r="AR719" s="68"/>
      <c r="AS719" s="68"/>
      <c r="AT719" s="68"/>
      <c r="AU719" s="68"/>
      <c r="AV719" s="68"/>
      <c r="AW719" s="68"/>
    </row>
    <row r="720" spans="1:49" ht="15.75">
      <c r="A720" s="84">
        <v>324</v>
      </c>
      <c r="B720" s="85" t="s">
        <v>108</v>
      </c>
      <c r="C720" s="85" t="s">
        <v>107</v>
      </c>
      <c r="D720" s="85" t="s">
        <v>904</v>
      </c>
      <c r="E720" s="85" t="s">
        <v>2569</v>
      </c>
      <c r="F720" s="85" t="s">
        <v>26</v>
      </c>
      <c r="G720" s="85" t="s">
        <v>107</v>
      </c>
      <c r="H720" s="85" t="s">
        <v>1018</v>
      </c>
      <c r="I720" s="87" t="s">
        <v>1002</v>
      </c>
      <c r="J720" s="84">
        <v>1</v>
      </c>
      <c r="K720" s="84">
        <v>1</v>
      </c>
      <c r="L720" s="87" t="s">
        <v>2570</v>
      </c>
      <c r="M720" s="87" t="s">
        <v>911</v>
      </c>
      <c r="N720" s="87" t="s">
        <v>911</v>
      </c>
      <c r="O720" s="87" t="s">
        <v>911</v>
      </c>
      <c r="P720" s="88">
        <f t="shared" si="11"/>
        <v>3.24469591993841</v>
      </c>
      <c r="Q720" s="67"/>
      <c r="R720" s="68"/>
      <c r="S720" s="68"/>
      <c r="T720" s="68"/>
      <c r="U720" s="68"/>
      <c r="V720" s="68"/>
      <c r="W720" s="68"/>
      <c r="X720" s="68"/>
      <c r="Y720" s="68"/>
      <c r="Z720" s="68"/>
      <c r="AA720" s="68"/>
      <c r="AB720" s="68"/>
      <c r="AC720" s="68"/>
      <c r="AD720" s="68"/>
      <c r="AE720" s="68"/>
      <c r="AF720" s="68"/>
      <c r="AG720" s="68"/>
      <c r="AH720" s="68"/>
      <c r="AI720" s="68"/>
      <c r="AJ720" s="68"/>
      <c r="AK720" s="68"/>
      <c r="AL720" s="68"/>
      <c r="AM720" s="68"/>
      <c r="AN720" s="68"/>
      <c r="AO720" s="68"/>
      <c r="AP720" s="68"/>
      <c r="AQ720" s="68"/>
      <c r="AR720" s="68"/>
      <c r="AS720" s="68"/>
      <c r="AT720" s="68"/>
      <c r="AU720" s="68"/>
      <c r="AV720" s="68"/>
      <c r="AW720" s="68"/>
    </row>
    <row r="721" spans="1:49" ht="15.75">
      <c r="A721" s="84">
        <v>291</v>
      </c>
      <c r="B721" s="85" t="s">
        <v>2571</v>
      </c>
      <c r="C721" s="85" t="s">
        <v>665</v>
      </c>
      <c r="D721" s="85" t="s">
        <v>1154</v>
      </c>
      <c r="E721" s="85" t="s">
        <v>2335</v>
      </c>
      <c r="F721" s="85" t="s">
        <v>16</v>
      </c>
      <c r="G721" s="85" t="s">
        <v>665</v>
      </c>
      <c r="H721" s="85" t="s">
        <v>1022</v>
      </c>
      <c r="I721" s="87" t="s">
        <v>1002</v>
      </c>
      <c r="J721" s="84">
        <v>1</v>
      </c>
      <c r="K721" s="84">
        <v>1</v>
      </c>
      <c r="L721" s="87" t="s">
        <v>2572</v>
      </c>
      <c r="M721" s="87" t="s">
        <v>911</v>
      </c>
      <c r="N721" s="87" t="s">
        <v>911</v>
      </c>
      <c r="O721" s="87" t="s">
        <v>911</v>
      </c>
      <c r="P721" s="88">
        <f t="shared" si="11"/>
        <v>3.2462458301257402</v>
      </c>
      <c r="Q721" s="68"/>
      <c r="R721" s="68"/>
      <c r="S721" s="68"/>
      <c r="T721" s="68"/>
      <c r="U721" s="68"/>
      <c r="V721" s="68"/>
      <c r="W721" s="68"/>
      <c r="X721" s="68"/>
      <c r="Y721" s="68"/>
      <c r="Z721" s="68"/>
      <c r="AA721" s="68"/>
      <c r="AB721" s="68"/>
      <c r="AC721" s="68"/>
      <c r="AD721" s="68"/>
      <c r="AE721" s="68"/>
      <c r="AF721" s="68"/>
      <c r="AG721" s="68"/>
      <c r="AH721" s="68"/>
      <c r="AI721" s="68"/>
      <c r="AJ721" s="68"/>
      <c r="AK721" s="68"/>
      <c r="AL721" s="68"/>
      <c r="AM721" s="68"/>
      <c r="AN721" s="68"/>
      <c r="AO721" s="68"/>
      <c r="AP721" s="68"/>
      <c r="AQ721" s="68"/>
      <c r="AR721" s="68"/>
      <c r="AS721" s="68"/>
      <c r="AT721" s="68"/>
      <c r="AU721" s="68"/>
      <c r="AV721" s="68"/>
      <c r="AW721" s="68"/>
    </row>
    <row r="722" spans="1:49" ht="15.75">
      <c r="A722" s="84">
        <v>397</v>
      </c>
      <c r="B722" s="85" t="s">
        <v>245</v>
      </c>
      <c r="C722" s="85" t="s">
        <v>234</v>
      </c>
      <c r="D722" s="85" t="s">
        <v>1184</v>
      </c>
      <c r="E722" s="85" t="s">
        <v>2501</v>
      </c>
      <c r="F722" s="85" t="s">
        <v>228</v>
      </c>
      <c r="G722" s="85" t="s">
        <v>234</v>
      </c>
      <c r="H722" s="85" t="s">
        <v>1018</v>
      </c>
      <c r="I722" s="87" t="s">
        <v>1002</v>
      </c>
      <c r="J722" s="84">
        <v>1</v>
      </c>
      <c r="K722" s="84">
        <v>1</v>
      </c>
      <c r="L722" s="87" t="s">
        <v>2573</v>
      </c>
      <c r="M722" s="87" t="s">
        <v>911</v>
      </c>
      <c r="N722" s="87" t="s">
        <v>911</v>
      </c>
      <c r="O722" s="87" t="s">
        <v>911</v>
      </c>
      <c r="P722" s="88">
        <f t="shared" si="11"/>
        <v>3.2559199384141699</v>
      </c>
      <c r="Q722" s="67"/>
      <c r="R722" s="68"/>
      <c r="S722" s="68"/>
      <c r="T722" s="68"/>
      <c r="U722" s="68"/>
      <c r="V722" s="68"/>
      <c r="W722" s="68"/>
      <c r="X722" s="68"/>
      <c r="Y722" s="68"/>
      <c r="Z722" s="68"/>
      <c r="AA722" s="68"/>
      <c r="AB722" s="68"/>
      <c r="AC722" s="68"/>
      <c r="AD722" s="68"/>
      <c r="AE722" s="68"/>
      <c r="AF722" s="68"/>
      <c r="AG722" s="68"/>
      <c r="AH722" s="68"/>
      <c r="AI722" s="68"/>
      <c r="AJ722" s="68"/>
      <c r="AK722" s="68"/>
      <c r="AL722" s="68"/>
      <c r="AM722" s="68"/>
      <c r="AN722" s="68"/>
      <c r="AO722" s="68"/>
      <c r="AP722" s="68"/>
      <c r="AQ722" s="68"/>
      <c r="AR722" s="68"/>
      <c r="AS722" s="68"/>
      <c r="AT722" s="68"/>
      <c r="AU722" s="68"/>
      <c r="AV722" s="68"/>
      <c r="AW722" s="68"/>
    </row>
    <row r="723" spans="1:49" ht="15.75">
      <c r="A723" s="84">
        <v>633</v>
      </c>
      <c r="B723" s="84" t="s">
        <v>2574</v>
      </c>
      <c r="C723" s="90" t="s">
        <v>2575</v>
      </c>
      <c r="D723" s="91">
        <v>44044</v>
      </c>
      <c r="E723" s="84" t="s">
        <v>2469</v>
      </c>
      <c r="F723" s="90" t="s">
        <v>58</v>
      </c>
      <c r="G723" s="90" t="s">
        <v>2575</v>
      </c>
      <c r="H723" s="89" t="s">
        <v>3948</v>
      </c>
      <c r="I723" s="92" t="s">
        <v>1002</v>
      </c>
      <c r="J723" s="84">
        <v>1</v>
      </c>
      <c r="K723" s="84">
        <v>1</v>
      </c>
      <c r="L723" s="92">
        <v>3.2608981267641801</v>
      </c>
      <c r="M723" s="92">
        <v>1</v>
      </c>
      <c r="N723" s="92">
        <v>1</v>
      </c>
      <c r="O723" s="92">
        <v>1</v>
      </c>
      <c r="P723" s="88">
        <f t="shared" si="11"/>
        <v>3.2608981267641801</v>
      </c>
      <c r="Q723" s="68"/>
      <c r="R723" s="68"/>
      <c r="S723" s="68"/>
      <c r="T723" s="68"/>
      <c r="U723" s="68"/>
      <c r="V723" s="68"/>
      <c r="W723" s="68"/>
      <c r="X723" s="68"/>
      <c r="Y723" s="68"/>
      <c r="Z723" s="68"/>
      <c r="AA723" s="68"/>
      <c r="AB723" s="68"/>
      <c r="AC723" s="68"/>
      <c r="AD723" s="68"/>
      <c r="AE723" s="68"/>
      <c r="AF723" s="68"/>
      <c r="AG723" s="68"/>
      <c r="AH723" s="68"/>
      <c r="AI723" s="68"/>
      <c r="AJ723" s="68"/>
      <c r="AK723" s="68"/>
      <c r="AL723" s="68"/>
      <c r="AM723" s="68"/>
      <c r="AN723" s="68"/>
      <c r="AO723" s="68"/>
      <c r="AP723" s="68"/>
      <c r="AQ723" s="68"/>
      <c r="AR723" s="68"/>
      <c r="AS723" s="68"/>
      <c r="AT723" s="68"/>
      <c r="AU723" s="68"/>
      <c r="AV723" s="68"/>
      <c r="AW723" s="68"/>
    </row>
    <row r="724" spans="1:49" ht="15.75">
      <c r="A724" s="84">
        <v>593</v>
      </c>
      <c r="B724" s="84" t="s">
        <v>95</v>
      </c>
      <c r="C724" s="90" t="s">
        <v>93</v>
      </c>
      <c r="D724" s="91">
        <v>44119</v>
      </c>
      <c r="E724" s="84" t="s">
        <v>2576</v>
      </c>
      <c r="F724" s="90" t="s">
        <v>58</v>
      </c>
      <c r="G724" s="90" t="s">
        <v>93</v>
      </c>
      <c r="H724" s="89" t="s">
        <v>3948</v>
      </c>
      <c r="I724" s="92" t="s">
        <v>1002</v>
      </c>
      <c r="J724" s="84">
        <v>1</v>
      </c>
      <c r="K724" s="84">
        <v>1</v>
      </c>
      <c r="L724" s="92">
        <v>3.2629766487041301</v>
      </c>
      <c r="M724" s="92">
        <v>1</v>
      </c>
      <c r="N724" s="92">
        <v>1</v>
      </c>
      <c r="O724" s="92">
        <v>1</v>
      </c>
      <c r="P724" s="88">
        <f t="shared" si="11"/>
        <v>3.2629766487041301</v>
      </c>
      <c r="Q724" s="67"/>
      <c r="R724" s="68"/>
      <c r="S724" s="68"/>
      <c r="T724" s="68"/>
      <c r="U724" s="68"/>
      <c r="V724" s="68"/>
      <c r="W724" s="68"/>
      <c r="X724" s="68"/>
      <c r="Y724" s="68"/>
      <c r="Z724" s="68"/>
      <c r="AA724" s="68"/>
      <c r="AB724" s="68"/>
      <c r="AC724" s="68"/>
      <c r="AD724" s="68"/>
      <c r="AE724" s="68"/>
      <c r="AF724" s="68"/>
      <c r="AG724" s="68"/>
      <c r="AH724" s="68"/>
      <c r="AI724" s="68"/>
      <c r="AJ724" s="68"/>
      <c r="AK724" s="68"/>
      <c r="AL724" s="68"/>
      <c r="AM724" s="68"/>
      <c r="AN724" s="68"/>
      <c r="AO724" s="68"/>
      <c r="AP724" s="68"/>
      <c r="AQ724" s="68"/>
      <c r="AR724" s="68"/>
      <c r="AS724" s="68"/>
      <c r="AT724" s="68"/>
      <c r="AU724" s="68"/>
      <c r="AV724" s="68"/>
      <c r="AW724" s="68"/>
    </row>
    <row r="725" spans="1:49" ht="15.75">
      <c r="A725" s="84">
        <v>323</v>
      </c>
      <c r="B725" s="85" t="s">
        <v>469</v>
      </c>
      <c r="C725" s="85" t="s">
        <v>465</v>
      </c>
      <c r="D725" s="85" t="s">
        <v>904</v>
      </c>
      <c r="E725" s="85" t="s">
        <v>2577</v>
      </c>
      <c r="F725" s="85" t="s">
        <v>58</v>
      </c>
      <c r="G725" s="85" t="s">
        <v>465</v>
      </c>
      <c r="H725" s="85" t="s">
        <v>1018</v>
      </c>
      <c r="I725" s="87" t="s">
        <v>1002</v>
      </c>
      <c r="J725" s="84" t="s">
        <v>1127</v>
      </c>
      <c r="K725" s="84">
        <v>1</v>
      </c>
      <c r="L725" s="87" t="s">
        <v>2578</v>
      </c>
      <c r="M725" s="87" t="s">
        <v>911</v>
      </c>
      <c r="N725" s="87" t="s">
        <v>911</v>
      </c>
      <c r="O725" s="87" t="s">
        <v>911</v>
      </c>
      <c r="P725" s="88">
        <f t="shared" si="11"/>
        <v>3.2749999999999999</v>
      </c>
      <c r="Q725" s="67"/>
      <c r="R725" s="68"/>
      <c r="S725" s="68"/>
      <c r="T725" s="68"/>
      <c r="U725" s="68"/>
      <c r="V725" s="68"/>
      <c r="W725" s="68"/>
      <c r="X725" s="68"/>
      <c r="Y725" s="68"/>
      <c r="Z725" s="68"/>
      <c r="AA725" s="68"/>
      <c r="AB725" s="68"/>
      <c r="AC725" s="68"/>
      <c r="AD725" s="68"/>
      <c r="AE725" s="68"/>
      <c r="AF725" s="68"/>
      <c r="AG725" s="68"/>
      <c r="AH725" s="68"/>
      <c r="AI725" s="68"/>
      <c r="AJ725" s="68"/>
      <c r="AK725" s="68"/>
      <c r="AL725" s="68"/>
      <c r="AM725" s="68"/>
      <c r="AN725" s="68"/>
      <c r="AO725" s="68"/>
      <c r="AP725" s="68"/>
      <c r="AQ725" s="68"/>
      <c r="AR725" s="68"/>
      <c r="AS725" s="68"/>
      <c r="AT725" s="68"/>
      <c r="AU725" s="68"/>
      <c r="AV725" s="68"/>
      <c r="AW725" s="68"/>
    </row>
    <row r="726" spans="1:49" ht="15.75">
      <c r="A726" s="84">
        <v>41</v>
      </c>
      <c r="B726" s="85" t="s">
        <v>382</v>
      </c>
      <c r="C726" s="85" t="s">
        <v>381</v>
      </c>
      <c r="D726" s="85" t="s">
        <v>2579</v>
      </c>
      <c r="E726" s="85" t="s">
        <v>2580</v>
      </c>
      <c r="F726" s="85" t="s">
        <v>58</v>
      </c>
      <c r="G726" s="85" t="s">
        <v>381</v>
      </c>
      <c r="H726" s="85" t="s">
        <v>1018</v>
      </c>
      <c r="I726" s="87" t="s">
        <v>1002</v>
      </c>
      <c r="J726" s="84" t="s">
        <v>1046</v>
      </c>
      <c r="K726" s="84">
        <v>1</v>
      </c>
      <c r="L726" s="87" t="s">
        <v>2581</v>
      </c>
      <c r="M726" s="87" t="s">
        <v>911</v>
      </c>
      <c r="N726" s="87" t="s">
        <v>911</v>
      </c>
      <c r="O726" s="87" t="s">
        <v>911</v>
      </c>
      <c r="P726" s="88">
        <f t="shared" si="11"/>
        <v>3.2787015653066498</v>
      </c>
      <c r="Q726" s="67"/>
      <c r="R726" s="68"/>
      <c r="S726" s="68"/>
      <c r="T726" s="68"/>
      <c r="U726" s="68"/>
      <c r="V726" s="68"/>
      <c r="W726" s="68"/>
      <c r="X726" s="68"/>
      <c r="Y726" s="68"/>
      <c r="Z726" s="68"/>
      <c r="AA726" s="68"/>
      <c r="AB726" s="68"/>
      <c r="AC726" s="68"/>
      <c r="AD726" s="68"/>
      <c r="AE726" s="68"/>
      <c r="AF726" s="68"/>
      <c r="AG726" s="68"/>
      <c r="AH726" s="68"/>
      <c r="AI726" s="68"/>
      <c r="AJ726" s="68"/>
      <c r="AK726" s="68"/>
      <c r="AL726" s="68"/>
      <c r="AM726" s="68"/>
      <c r="AN726" s="68"/>
      <c r="AO726" s="68"/>
      <c r="AP726" s="68"/>
      <c r="AQ726" s="68"/>
      <c r="AR726" s="68"/>
      <c r="AS726" s="68"/>
      <c r="AT726" s="68"/>
      <c r="AU726" s="68"/>
      <c r="AV726" s="68"/>
      <c r="AW726" s="68"/>
    </row>
    <row r="727" spans="1:49" ht="15.75">
      <c r="A727" s="84">
        <v>389</v>
      </c>
      <c r="B727" s="85" t="s">
        <v>2582</v>
      </c>
      <c r="C727" s="85" t="s">
        <v>1039</v>
      </c>
      <c r="D727" s="85" t="s">
        <v>2583</v>
      </c>
      <c r="E727" s="85" t="s">
        <v>2584</v>
      </c>
      <c r="F727" s="85" t="s">
        <v>12</v>
      </c>
      <c r="G727" s="85" t="s">
        <v>1039</v>
      </c>
      <c r="H727" s="85" t="s">
        <v>1018</v>
      </c>
      <c r="I727" s="87" t="s">
        <v>1002</v>
      </c>
      <c r="J727" s="84" t="s">
        <v>963</v>
      </c>
      <c r="K727" s="84">
        <v>1</v>
      </c>
      <c r="L727" s="87" t="s">
        <v>2585</v>
      </c>
      <c r="M727" s="87" t="s">
        <v>911</v>
      </c>
      <c r="N727" s="87" t="s">
        <v>911</v>
      </c>
      <c r="O727" s="87" t="s">
        <v>911</v>
      </c>
      <c r="P727" s="88">
        <f t="shared" si="11"/>
        <v>3.28988965871183</v>
      </c>
      <c r="Q727" s="67"/>
      <c r="R727" s="68"/>
      <c r="S727" s="68"/>
      <c r="T727" s="68"/>
      <c r="U727" s="68"/>
      <c r="V727" s="68"/>
      <c r="W727" s="68"/>
      <c r="X727" s="68"/>
      <c r="Y727" s="68"/>
      <c r="Z727" s="68"/>
      <c r="AA727" s="68"/>
      <c r="AB727" s="68"/>
      <c r="AC727" s="68"/>
      <c r="AD727" s="68"/>
      <c r="AE727" s="68"/>
      <c r="AF727" s="68"/>
      <c r="AG727" s="68"/>
      <c r="AH727" s="68"/>
      <c r="AI727" s="68"/>
      <c r="AJ727" s="68"/>
      <c r="AK727" s="68"/>
      <c r="AL727" s="68"/>
      <c r="AM727" s="68"/>
      <c r="AN727" s="68"/>
      <c r="AO727" s="68"/>
      <c r="AP727" s="68"/>
      <c r="AQ727" s="68"/>
      <c r="AR727" s="68"/>
      <c r="AS727" s="68"/>
      <c r="AT727" s="68"/>
      <c r="AU727" s="68"/>
      <c r="AV727" s="68"/>
      <c r="AW727" s="68"/>
    </row>
    <row r="728" spans="1:49" ht="15.75">
      <c r="A728" s="84">
        <v>271</v>
      </c>
      <c r="B728" s="85" t="s">
        <v>2586</v>
      </c>
      <c r="C728" s="85" t="s">
        <v>1062</v>
      </c>
      <c r="D728" s="85" t="s">
        <v>2587</v>
      </c>
      <c r="E728" s="85" t="s">
        <v>2238</v>
      </c>
      <c r="F728" s="85" t="s">
        <v>6</v>
      </c>
      <c r="G728" s="85" t="s">
        <v>1062</v>
      </c>
      <c r="H728" s="85" t="s">
        <v>1022</v>
      </c>
      <c r="I728" s="87" t="s">
        <v>1002</v>
      </c>
      <c r="J728" s="84">
        <v>1</v>
      </c>
      <c r="K728" s="84">
        <v>1</v>
      </c>
      <c r="L728" s="87" t="s">
        <v>2588</v>
      </c>
      <c r="M728" s="87" t="s">
        <v>911</v>
      </c>
      <c r="N728" s="87" t="s">
        <v>911</v>
      </c>
      <c r="O728" s="87" t="s">
        <v>911</v>
      </c>
      <c r="P728" s="88">
        <f t="shared" si="11"/>
        <v>3.3031408775981501</v>
      </c>
      <c r="Q728" s="68"/>
      <c r="R728" s="68"/>
      <c r="S728" s="68"/>
      <c r="T728" s="68"/>
      <c r="U728" s="68"/>
      <c r="V728" s="68"/>
      <c r="W728" s="68"/>
      <c r="X728" s="68"/>
      <c r="Y728" s="68"/>
      <c r="Z728" s="68"/>
      <c r="AA728" s="68"/>
      <c r="AB728" s="68"/>
      <c r="AC728" s="68"/>
      <c r="AD728" s="68"/>
      <c r="AE728" s="68"/>
      <c r="AF728" s="68"/>
      <c r="AG728" s="68"/>
      <c r="AH728" s="68"/>
      <c r="AI728" s="68"/>
      <c r="AJ728" s="68"/>
      <c r="AK728" s="68"/>
      <c r="AL728" s="68"/>
      <c r="AM728" s="68"/>
      <c r="AN728" s="68"/>
      <c r="AO728" s="68"/>
      <c r="AP728" s="68"/>
      <c r="AQ728" s="68"/>
      <c r="AR728" s="68"/>
      <c r="AS728" s="68"/>
      <c r="AT728" s="68"/>
      <c r="AU728" s="68"/>
      <c r="AV728" s="68"/>
      <c r="AW728" s="68"/>
    </row>
    <row r="729" spans="1:49" ht="15.75">
      <c r="A729" s="84">
        <v>643</v>
      </c>
      <c r="B729" s="84" t="s">
        <v>2589</v>
      </c>
      <c r="C729" s="90" t="s">
        <v>1229</v>
      </c>
      <c r="D729" s="91">
        <v>44021</v>
      </c>
      <c r="E729" s="84" t="s">
        <v>2280</v>
      </c>
      <c r="F729" s="90" t="s">
        <v>26</v>
      </c>
      <c r="G729" s="90" t="s">
        <v>1229</v>
      </c>
      <c r="H729" s="89" t="s">
        <v>3948</v>
      </c>
      <c r="I729" s="92" t="s">
        <v>1002</v>
      </c>
      <c r="J729" s="84" t="s">
        <v>985</v>
      </c>
      <c r="K729" s="84">
        <v>1</v>
      </c>
      <c r="L729" s="92">
        <v>3.3079548370541398</v>
      </c>
      <c r="M729" s="92">
        <v>1</v>
      </c>
      <c r="N729" s="92">
        <v>1</v>
      </c>
      <c r="O729" s="92">
        <v>1</v>
      </c>
      <c r="P729" s="88">
        <f t="shared" si="11"/>
        <v>3.3079548370541398</v>
      </c>
      <c r="Q729" s="67"/>
      <c r="R729" s="68"/>
      <c r="S729" s="68"/>
      <c r="T729" s="68"/>
      <c r="U729" s="68"/>
      <c r="V729" s="68"/>
      <c r="W729" s="68"/>
      <c r="X729" s="68"/>
      <c r="Y729" s="68"/>
      <c r="Z729" s="68"/>
      <c r="AA729" s="68"/>
      <c r="AB729" s="68"/>
      <c r="AC729" s="68"/>
      <c r="AD729" s="68"/>
      <c r="AE729" s="68"/>
      <c r="AF729" s="68"/>
      <c r="AG729" s="68"/>
      <c r="AH729" s="68"/>
      <c r="AI729" s="68"/>
      <c r="AJ729" s="68"/>
      <c r="AK729" s="68"/>
      <c r="AL729" s="68"/>
      <c r="AM729" s="68"/>
      <c r="AN729" s="68"/>
      <c r="AO729" s="68"/>
      <c r="AP729" s="68"/>
      <c r="AQ729" s="68"/>
      <c r="AR729" s="68"/>
      <c r="AS729" s="68"/>
      <c r="AT729" s="68"/>
      <c r="AU729" s="68"/>
      <c r="AV729" s="68"/>
      <c r="AW729" s="68"/>
    </row>
    <row r="730" spans="1:49" ht="15.75">
      <c r="A730" s="84">
        <v>484</v>
      </c>
      <c r="B730" s="85" t="s">
        <v>140</v>
      </c>
      <c r="C730" s="85" t="s">
        <v>128</v>
      </c>
      <c r="D730" s="85" t="s">
        <v>1208</v>
      </c>
      <c r="E730" s="85" t="s">
        <v>2495</v>
      </c>
      <c r="F730" s="85" t="s">
        <v>133</v>
      </c>
      <c r="G730" s="85" t="s">
        <v>128</v>
      </c>
      <c r="H730" s="85" t="s">
        <v>1022</v>
      </c>
      <c r="I730" s="87" t="s">
        <v>1002</v>
      </c>
      <c r="J730" s="84" t="s">
        <v>957</v>
      </c>
      <c r="K730" s="84">
        <v>1</v>
      </c>
      <c r="L730" s="87" t="s">
        <v>2590</v>
      </c>
      <c r="M730" s="87" t="s">
        <v>911</v>
      </c>
      <c r="N730" s="87" t="s">
        <v>911</v>
      </c>
      <c r="O730" s="87" t="s">
        <v>911</v>
      </c>
      <c r="P730" s="88">
        <f t="shared" si="11"/>
        <v>3.3105311778291</v>
      </c>
      <c r="Q730" s="68"/>
      <c r="R730" s="68"/>
      <c r="S730" s="68"/>
      <c r="T730" s="68"/>
      <c r="U730" s="68"/>
      <c r="V730" s="68"/>
      <c r="W730" s="68"/>
      <c r="X730" s="68"/>
      <c r="Y730" s="68"/>
      <c r="Z730" s="68"/>
      <c r="AA730" s="68"/>
      <c r="AB730" s="68"/>
      <c r="AC730" s="68"/>
      <c r="AD730" s="68"/>
      <c r="AE730" s="68"/>
      <c r="AF730" s="68"/>
      <c r="AG730" s="68"/>
      <c r="AH730" s="68"/>
      <c r="AI730" s="68"/>
      <c r="AJ730" s="68"/>
      <c r="AK730" s="68"/>
      <c r="AL730" s="68"/>
      <c r="AM730" s="68"/>
      <c r="AN730" s="68"/>
      <c r="AO730" s="68"/>
      <c r="AP730" s="68"/>
      <c r="AQ730" s="68"/>
      <c r="AR730" s="68"/>
      <c r="AS730" s="68"/>
      <c r="AT730" s="68"/>
      <c r="AU730" s="68"/>
      <c r="AV730" s="68"/>
      <c r="AW730" s="68"/>
    </row>
    <row r="731" spans="1:49" ht="25.5">
      <c r="A731" s="84">
        <v>234</v>
      </c>
      <c r="B731" s="85" t="s">
        <v>2591</v>
      </c>
      <c r="C731" s="85" t="s">
        <v>439</v>
      </c>
      <c r="D731" s="85" t="s">
        <v>1810</v>
      </c>
      <c r="E731" s="85" t="s">
        <v>2592</v>
      </c>
      <c r="F731" s="85" t="s">
        <v>26</v>
      </c>
      <c r="G731" s="100" t="s">
        <v>2593</v>
      </c>
      <c r="H731" s="85" t="s">
        <v>1018</v>
      </c>
      <c r="I731" s="87" t="s">
        <v>1002</v>
      </c>
      <c r="J731" s="84">
        <v>1</v>
      </c>
      <c r="K731" s="84">
        <v>1</v>
      </c>
      <c r="L731" s="87" t="s">
        <v>2594</v>
      </c>
      <c r="M731" s="87" t="s">
        <v>911</v>
      </c>
      <c r="N731" s="87" t="s">
        <v>911</v>
      </c>
      <c r="O731" s="87" t="s">
        <v>911</v>
      </c>
      <c r="P731" s="88">
        <f t="shared" si="11"/>
        <v>3.31752117013087</v>
      </c>
      <c r="Q731" s="67"/>
      <c r="R731" s="68"/>
      <c r="S731" s="68"/>
      <c r="T731" s="68"/>
      <c r="U731" s="68"/>
      <c r="V731" s="68"/>
      <c r="W731" s="68"/>
      <c r="X731" s="68"/>
      <c r="Y731" s="68"/>
      <c r="Z731" s="68"/>
      <c r="AA731" s="68"/>
      <c r="AB731" s="68"/>
      <c r="AC731" s="68"/>
      <c r="AD731" s="68"/>
      <c r="AE731" s="68"/>
      <c r="AF731" s="68"/>
      <c r="AG731" s="68"/>
      <c r="AH731" s="68"/>
      <c r="AI731" s="68"/>
      <c r="AJ731" s="68"/>
      <c r="AK731" s="68"/>
      <c r="AL731" s="68"/>
      <c r="AM731" s="68"/>
      <c r="AN731" s="68"/>
      <c r="AO731" s="68"/>
      <c r="AP731" s="68"/>
      <c r="AQ731" s="68"/>
      <c r="AR731" s="68"/>
      <c r="AS731" s="68"/>
      <c r="AT731" s="68"/>
      <c r="AU731" s="68"/>
      <c r="AV731" s="68"/>
      <c r="AW731" s="68"/>
    </row>
    <row r="732" spans="1:49" ht="15.75">
      <c r="A732" s="84">
        <v>326</v>
      </c>
      <c r="B732" s="85" t="s">
        <v>72</v>
      </c>
      <c r="C732" s="85" t="s">
        <v>70</v>
      </c>
      <c r="D732" s="85" t="s">
        <v>2595</v>
      </c>
      <c r="E732" s="85" t="s">
        <v>2335</v>
      </c>
      <c r="F732" s="85" t="s">
        <v>26</v>
      </c>
      <c r="G732" s="85" t="s">
        <v>70</v>
      </c>
      <c r="H732" s="85" t="s">
        <v>1022</v>
      </c>
      <c r="I732" s="87" t="s">
        <v>1002</v>
      </c>
      <c r="J732" s="84" t="s">
        <v>957</v>
      </c>
      <c r="K732" s="84">
        <v>1</v>
      </c>
      <c r="L732" s="87" t="s">
        <v>2596</v>
      </c>
      <c r="M732" s="87" t="s">
        <v>911</v>
      </c>
      <c r="N732" s="87" t="s">
        <v>911</v>
      </c>
      <c r="O732" s="87" t="s">
        <v>911</v>
      </c>
      <c r="P732" s="88">
        <f t="shared" si="11"/>
        <v>3.3262458301257398</v>
      </c>
      <c r="Q732" s="67"/>
      <c r="R732" s="68"/>
      <c r="S732" s="68"/>
      <c r="T732" s="68"/>
      <c r="U732" s="68"/>
      <c r="V732" s="68"/>
      <c r="W732" s="68"/>
      <c r="X732" s="68"/>
      <c r="Y732" s="68"/>
      <c r="Z732" s="68"/>
      <c r="AA732" s="68"/>
      <c r="AB732" s="68"/>
      <c r="AC732" s="68"/>
      <c r="AD732" s="68"/>
      <c r="AE732" s="68"/>
      <c r="AF732" s="68"/>
      <c r="AG732" s="68"/>
      <c r="AH732" s="68"/>
      <c r="AI732" s="68"/>
      <c r="AJ732" s="68"/>
      <c r="AK732" s="68"/>
      <c r="AL732" s="68"/>
      <c r="AM732" s="68"/>
      <c r="AN732" s="68"/>
      <c r="AO732" s="68"/>
      <c r="AP732" s="68"/>
      <c r="AQ732" s="68"/>
      <c r="AR732" s="68"/>
      <c r="AS732" s="68"/>
      <c r="AT732" s="68"/>
      <c r="AU732" s="68"/>
      <c r="AV732" s="68"/>
      <c r="AW732" s="68"/>
    </row>
    <row r="733" spans="1:49" ht="15.75">
      <c r="A733" s="84">
        <v>364</v>
      </c>
      <c r="B733" s="85" t="s">
        <v>141</v>
      </c>
      <c r="C733" s="85" t="s">
        <v>128</v>
      </c>
      <c r="D733" s="85" t="s">
        <v>2597</v>
      </c>
      <c r="E733" s="85" t="s">
        <v>2598</v>
      </c>
      <c r="F733" s="85" t="s">
        <v>133</v>
      </c>
      <c r="G733" s="85" t="s">
        <v>128</v>
      </c>
      <c r="H733" s="85" t="s">
        <v>1022</v>
      </c>
      <c r="I733" s="87" t="s">
        <v>1002</v>
      </c>
      <c r="J733" s="84" t="s">
        <v>909</v>
      </c>
      <c r="K733" s="84">
        <v>1</v>
      </c>
      <c r="L733" s="87" t="s">
        <v>2599</v>
      </c>
      <c r="M733" s="87" t="s">
        <v>911</v>
      </c>
      <c r="N733" s="87" t="s">
        <v>911</v>
      </c>
      <c r="O733" s="87" t="s">
        <v>911</v>
      </c>
      <c r="P733" s="88">
        <f t="shared" si="11"/>
        <v>3.3403079291762898</v>
      </c>
      <c r="Q733" s="67"/>
      <c r="R733" s="68"/>
      <c r="S733" s="68"/>
      <c r="T733" s="68"/>
      <c r="U733" s="68"/>
      <c r="V733" s="68"/>
      <c r="W733" s="68"/>
      <c r="X733" s="68"/>
      <c r="Y733" s="68"/>
      <c r="Z733" s="68"/>
      <c r="AA733" s="68"/>
      <c r="AB733" s="68"/>
      <c r="AC733" s="68"/>
      <c r="AD733" s="68"/>
      <c r="AE733" s="68"/>
      <c r="AF733" s="68"/>
      <c r="AG733" s="68"/>
      <c r="AH733" s="68"/>
      <c r="AI733" s="68"/>
      <c r="AJ733" s="68"/>
      <c r="AK733" s="68"/>
      <c r="AL733" s="68"/>
      <c r="AM733" s="68"/>
      <c r="AN733" s="68"/>
      <c r="AO733" s="68"/>
      <c r="AP733" s="68"/>
      <c r="AQ733" s="68"/>
      <c r="AR733" s="68"/>
      <c r="AS733" s="68"/>
      <c r="AT733" s="68"/>
      <c r="AU733" s="68"/>
      <c r="AV733" s="68"/>
      <c r="AW733" s="68"/>
    </row>
    <row r="734" spans="1:49" ht="15.75">
      <c r="A734" s="84">
        <v>477</v>
      </c>
      <c r="B734" s="85" t="s">
        <v>2600</v>
      </c>
      <c r="C734" s="85" t="s">
        <v>253</v>
      </c>
      <c r="D734" s="85" t="s">
        <v>2601</v>
      </c>
      <c r="E734" s="85" t="s">
        <v>2238</v>
      </c>
      <c r="F734" s="85" t="s">
        <v>30</v>
      </c>
      <c r="G734" s="85" t="s">
        <v>1451</v>
      </c>
      <c r="H734" s="85" t="s">
        <v>1022</v>
      </c>
      <c r="I734" s="87" t="s">
        <v>1002</v>
      </c>
      <c r="J734" s="84">
        <v>1</v>
      </c>
      <c r="K734" s="84">
        <v>1</v>
      </c>
      <c r="L734" s="87" t="s">
        <v>2602</v>
      </c>
      <c r="M734" s="87" t="s">
        <v>911</v>
      </c>
      <c r="N734" s="87" t="s">
        <v>911</v>
      </c>
      <c r="O734" s="87" t="s">
        <v>911</v>
      </c>
      <c r="P734" s="88">
        <f t="shared" si="11"/>
        <v>3.3431408775981502</v>
      </c>
      <c r="Q734" s="68"/>
      <c r="R734" s="68"/>
      <c r="S734" s="68"/>
      <c r="T734" s="68"/>
      <c r="U734" s="68"/>
      <c r="V734" s="68"/>
      <c r="W734" s="68"/>
      <c r="X734" s="68"/>
      <c r="Y734" s="68"/>
      <c r="Z734" s="68"/>
      <c r="AA734" s="68"/>
      <c r="AB734" s="68"/>
      <c r="AC734" s="68"/>
      <c r="AD734" s="68"/>
      <c r="AE734" s="68"/>
      <c r="AF734" s="68"/>
      <c r="AG734" s="68"/>
      <c r="AH734" s="68"/>
      <c r="AI734" s="68"/>
      <c r="AJ734" s="68"/>
      <c r="AK734" s="68"/>
      <c r="AL734" s="68"/>
      <c r="AM734" s="68"/>
      <c r="AN734" s="68"/>
      <c r="AO734" s="68"/>
      <c r="AP734" s="68"/>
      <c r="AQ734" s="68"/>
      <c r="AR734" s="68"/>
      <c r="AS734" s="68"/>
      <c r="AT734" s="68"/>
      <c r="AU734" s="68"/>
      <c r="AV734" s="68"/>
      <c r="AW734" s="68"/>
    </row>
    <row r="735" spans="1:49" ht="16.5">
      <c r="A735" s="84">
        <v>357</v>
      </c>
      <c r="B735" s="85" t="s">
        <v>256</v>
      </c>
      <c r="C735" s="101"/>
      <c r="D735" s="85" t="s">
        <v>967</v>
      </c>
      <c r="E735" s="85" t="s">
        <v>2603</v>
      </c>
      <c r="F735" s="85" t="s">
        <v>16</v>
      </c>
      <c r="G735" s="85" t="s">
        <v>253</v>
      </c>
      <c r="H735" s="85" t="s">
        <v>1022</v>
      </c>
      <c r="I735" s="87" t="s">
        <v>1002</v>
      </c>
      <c r="J735" s="84" t="s">
        <v>985</v>
      </c>
      <c r="K735" s="84">
        <v>1</v>
      </c>
      <c r="L735" s="87" t="s">
        <v>2604</v>
      </c>
      <c r="M735" s="87" t="s">
        <v>911</v>
      </c>
      <c r="N735" s="87" t="s">
        <v>911</v>
      </c>
      <c r="O735" s="87" t="s">
        <v>911</v>
      </c>
      <c r="P735" s="88">
        <f t="shared" si="11"/>
        <v>3.34642545547857</v>
      </c>
      <c r="Q735" s="67"/>
      <c r="R735" s="68"/>
      <c r="S735" s="68"/>
      <c r="T735" s="68"/>
      <c r="U735" s="68"/>
      <c r="V735" s="68"/>
      <c r="W735" s="68"/>
      <c r="X735" s="68"/>
      <c r="Y735" s="68"/>
      <c r="Z735" s="68"/>
      <c r="AA735" s="68"/>
      <c r="AB735" s="68"/>
      <c r="AC735" s="68"/>
      <c r="AD735" s="68"/>
      <c r="AE735" s="68"/>
      <c r="AF735" s="68"/>
      <c r="AG735" s="68"/>
      <c r="AH735" s="68"/>
      <c r="AI735" s="68"/>
      <c r="AJ735" s="68"/>
      <c r="AK735" s="68"/>
      <c r="AL735" s="68"/>
      <c r="AM735" s="68"/>
      <c r="AN735" s="68"/>
      <c r="AO735" s="68"/>
      <c r="AP735" s="68"/>
      <c r="AQ735" s="68"/>
      <c r="AR735" s="68"/>
      <c r="AS735" s="68"/>
      <c r="AT735" s="68"/>
      <c r="AU735" s="68"/>
      <c r="AV735" s="68"/>
      <c r="AW735" s="68"/>
    </row>
    <row r="736" spans="1:49" ht="15.75">
      <c r="A736" s="84">
        <v>244</v>
      </c>
      <c r="B736" s="85" t="s">
        <v>2605</v>
      </c>
      <c r="C736" s="85" t="s">
        <v>626</v>
      </c>
      <c r="D736" s="85" t="s">
        <v>2215</v>
      </c>
      <c r="E736" s="85" t="s">
        <v>2606</v>
      </c>
      <c r="F736" s="85" t="s">
        <v>26</v>
      </c>
      <c r="G736" s="85" t="s">
        <v>626</v>
      </c>
      <c r="H736" s="85" t="s">
        <v>1018</v>
      </c>
      <c r="I736" s="87" t="s">
        <v>1002</v>
      </c>
      <c r="J736" s="84" t="s">
        <v>1617</v>
      </c>
      <c r="K736" s="84">
        <v>2</v>
      </c>
      <c r="L736" s="87" t="s">
        <v>2607</v>
      </c>
      <c r="M736" s="87" t="s">
        <v>911</v>
      </c>
      <c r="N736" s="87" t="s">
        <v>928</v>
      </c>
      <c r="O736" s="87" t="s">
        <v>911</v>
      </c>
      <c r="P736" s="88">
        <f t="shared" si="11"/>
        <v>3.36</v>
      </c>
      <c r="Q736" s="68"/>
      <c r="R736" s="68"/>
      <c r="S736" s="68"/>
      <c r="T736" s="68"/>
      <c r="U736" s="68"/>
      <c r="V736" s="68"/>
      <c r="W736" s="68"/>
      <c r="X736" s="68"/>
      <c r="Y736" s="68"/>
      <c r="Z736" s="68"/>
      <c r="AA736" s="68"/>
      <c r="AB736" s="68"/>
      <c r="AC736" s="68"/>
      <c r="AD736" s="68"/>
      <c r="AE736" s="68"/>
      <c r="AF736" s="68"/>
      <c r="AG736" s="68"/>
      <c r="AH736" s="68"/>
      <c r="AI736" s="68"/>
      <c r="AJ736" s="68"/>
      <c r="AK736" s="68"/>
      <c r="AL736" s="68"/>
      <c r="AM736" s="68"/>
      <c r="AN736" s="68"/>
      <c r="AO736" s="68"/>
      <c r="AP736" s="68"/>
      <c r="AQ736" s="68"/>
      <c r="AR736" s="68"/>
      <c r="AS736" s="68"/>
      <c r="AT736" s="68"/>
      <c r="AU736" s="68"/>
      <c r="AV736" s="68"/>
      <c r="AW736" s="68"/>
    </row>
    <row r="737" spans="1:49" ht="16.5">
      <c r="A737" s="84">
        <v>499</v>
      </c>
      <c r="B737" s="85" t="s">
        <v>2608</v>
      </c>
      <c r="C737" s="93" t="s">
        <v>752</v>
      </c>
      <c r="D737" s="85" t="s">
        <v>1209</v>
      </c>
      <c r="E737" s="85" t="s">
        <v>2609</v>
      </c>
      <c r="F737" s="85" t="s">
        <v>133</v>
      </c>
      <c r="G737" s="85" t="s">
        <v>752</v>
      </c>
      <c r="H737" s="85" t="s">
        <v>1018</v>
      </c>
      <c r="I737" s="87" t="s">
        <v>1002</v>
      </c>
      <c r="J737" s="84" t="s">
        <v>1617</v>
      </c>
      <c r="K737" s="84">
        <v>2</v>
      </c>
      <c r="L737" s="87" t="s">
        <v>2607</v>
      </c>
      <c r="M737" s="87" t="s">
        <v>911</v>
      </c>
      <c r="N737" s="87" t="s">
        <v>928</v>
      </c>
      <c r="O737" s="87" t="s">
        <v>911</v>
      </c>
      <c r="P737" s="88">
        <f t="shared" si="11"/>
        <v>3.36</v>
      </c>
      <c r="Q737" s="68"/>
      <c r="R737" s="68"/>
      <c r="S737" s="68"/>
      <c r="T737" s="68"/>
      <c r="U737" s="68"/>
      <c r="V737" s="68"/>
      <c r="W737" s="68"/>
      <c r="X737" s="68"/>
      <c r="Y737" s="68"/>
      <c r="Z737" s="68"/>
      <c r="AA737" s="68"/>
      <c r="AB737" s="68"/>
      <c r="AC737" s="68"/>
      <c r="AD737" s="68"/>
      <c r="AE737" s="68"/>
      <c r="AF737" s="68"/>
      <c r="AG737" s="68"/>
      <c r="AH737" s="68"/>
      <c r="AI737" s="68"/>
      <c r="AJ737" s="68"/>
      <c r="AK737" s="68"/>
      <c r="AL737" s="68"/>
      <c r="AM737" s="68"/>
      <c r="AN737" s="68"/>
      <c r="AO737" s="68"/>
      <c r="AP737" s="68"/>
      <c r="AQ737" s="68"/>
      <c r="AR737" s="68"/>
      <c r="AS737" s="68"/>
      <c r="AT737" s="68"/>
      <c r="AU737" s="68"/>
      <c r="AV737" s="68"/>
      <c r="AW737" s="68"/>
    </row>
    <row r="738" spans="1:49" ht="15.75">
      <c r="A738" s="84">
        <v>517</v>
      </c>
      <c r="B738" s="85" t="s">
        <v>142</v>
      </c>
      <c r="C738" s="85" t="s">
        <v>128</v>
      </c>
      <c r="D738" s="85" t="s">
        <v>984</v>
      </c>
      <c r="E738" s="85" t="s">
        <v>2610</v>
      </c>
      <c r="F738" s="85" t="s">
        <v>133</v>
      </c>
      <c r="G738" s="85" t="s">
        <v>128</v>
      </c>
      <c r="H738" s="85" t="s">
        <v>1022</v>
      </c>
      <c r="I738" s="87" t="s">
        <v>1002</v>
      </c>
      <c r="J738" s="84" t="s">
        <v>957</v>
      </c>
      <c r="K738" s="84">
        <v>1</v>
      </c>
      <c r="L738" s="87" t="s">
        <v>2611</v>
      </c>
      <c r="M738" s="87" t="s">
        <v>911</v>
      </c>
      <c r="N738" s="87" t="s">
        <v>911</v>
      </c>
      <c r="O738" s="87" t="s">
        <v>911</v>
      </c>
      <c r="P738" s="88">
        <f t="shared" si="11"/>
        <v>3.3614216063638702</v>
      </c>
      <c r="Q738" s="68"/>
      <c r="R738" s="68"/>
      <c r="S738" s="68"/>
      <c r="T738" s="68"/>
      <c r="U738" s="68"/>
      <c r="V738" s="68"/>
      <c r="W738" s="68"/>
      <c r="X738" s="68"/>
      <c r="Y738" s="68"/>
      <c r="Z738" s="68"/>
      <c r="AA738" s="68"/>
      <c r="AB738" s="68"/>
      <c r="AC738" s="68"/>
      <c r="AD738" s="68"/>
      <c r="AE738" s="68"/>
      <c r="AF738" s="68"/>
      <c r="AG738" s="68"/>
      <c r="AH738" s="68"/>
      <c r="AI738" s="68"/>
      <c r="AJ738" s="68"/>
      <c r="AK738" s="68"/>
      <c r="AL738" s="68"/>
      <c r="AM738" s="68"/>
      <c r="AN738" s="68"/>
      <c r="AO738" s="68"/>
      <c r="AP738" s="68"/>
      <c r="AQ738" s="68"/>
      <c r="AR738" s="68"/>
      <c r="AS738" s="68"/>
      <c r="AT738" s="68"/>
      <c r="AU738" s="68"/>
      <c r="AV738" s="68"/>
      <c r="AW738" s="68"/>
    </row>
    <row r="739" spans="1:49" ht="15.75">
      <c r="A739" s="84">
        <v>374</v>
      </c>
      <c r="B739" s="85" t="s">
        <v>2612</v>
      </c>
      <c r="C739" s="85" t="s">
        <v>1451</v>
      </c>
      <c r="D739" s="85" t="s">
        <v>2613</v>
      </c>
      <c r="E739" s="85" t="s">
        <v>2614</v>
      </c>
      <c r="F739" s="85" t="s">
        <v>30</v>
      </c>
      <c r="G739" s="85" t="s">
        <v>1451</v>
      </c>
      <c r="H739" s="85" t="s">
        <v>1022</v>
      </c>
      <c r="I739" s="87" t="s">
        <v>1002</v>
      </c>
      <c r="J739" s="84">
        <v>1</v>
      </c>
      <c r="K739" s="84">
        <v>1</v>
      </c>
      <c r="L739" s="87" t="s">
        <v>2615</v>
      </c>
      <c r="M739" s="87" t="s">
        <v>911</v>
      </c>
      <c r="N739" s="87" t="s">
        <v>911</v>
      </c>
      <c r="O739" s="87" t="s">
        <v>911</v>
      </c>
      <c r="P739" s="88">
        <f t="shared" si="11"/>
        <v>3.3673441108544999</v>
      </c>
      <c r="Q739" s="67"/>
      <c r="R739" s="68"/>
      <c r="S739" s="68"/>
      <c r="T739" s="68"/>
      <c r="U739" s="68"/>
      <c r="V739" s="68"/>
      <c r="W739" s="68"/>
      <c r="X739" s="68"/>
      <c r="Y739" s="68"/>
      <c r="Z739" s="68"/>
      <c r="AA739" s="68"/>
      <c r="AB739" s="68"/>
      <c r="AC739" s="68"/>
      <c r="AD739" s="68"/>
      <c r="AE739" s="68"/>
      <c r="AF739" s="68"/>
      <c r="AG739" s="68"/>
      <c r="AH739" s="68"/>
      <c r="AI739" s="68"/>
      <c r="AJ739" s="68"/>
      <c r="AK739" s="68"/>
      <c r="AL739" s="68"/>
      <c r="AM739" s="68"/>
      <c r="AN739" s="68"/>
      <c r="AO739" s="68"/>
      <c r="AP739" s="68"/>
      <c r="AQ739" s="68"/>
      <c r="AR739" s="68"/>
      <c r="AS739" s="68"/>
      <c r="AT739" s="68"/>
      <c r="AU739" s="68"/>
      <c r="AV739" s="68"/>
      <c r="AW739" s="68"/>
    </row>
    <row r="740" spans="1:49" ht="15.75">
      <c r="A740" s="84">
        <v>363</v>
      </c>
      <c r="B740" s="85" t="s">
        <v>2616</v>
      </c>
      <c r="C740" s="85" t="s">
        <v>612</v>
      </c>
      <c r="D740" s="85" t="s">
        <v>2617</v>
      </c>
      <c r="E740" s="85" t="s">
        <v>2618</v>
      </c>
      <c r="F740" s="85" t="s">
        <v>26</v>
      </c>
      <c r="G740" s="85" t="s">
        <v>612</v>
      </c>
      <c r="H740" s="85" t="s">
        <v>1022</v>
      </c>
      <c r="I740" s="87" t="s">
        <v>1002</v>
      </c>
      <c r="J740" s="84">
        <v>1</v>
      </c>
      <c r="K740" s="84">
        <v>1</v>
      </c>
      <c r="L740" s="87" t="s">
        <v>2619</v>
      </c>
      <c r="M740" s="87" t="s">
        <v>911</v>
      </c>
      <c r="N740" s="87" t="s">
        <v>911</v>
      </c>
      <c r="O740" s="87" t="s">
        <v>911</v>
      </c>
      <c r="P740" s="88">
        <f t="shared" si="11"/>
        <v>3.3679548370541399</v>
      </c>
      <c r="Q740" s="67"/>
      <c r="R740" s="68"/>
      <c r="S740" s="68"/>
      <c r="T740" s="68"/>
      <c r="U740" s="68"/>
      <c r="V740" s="68"/>
      <c r="W740" s="68"/>
      <c r="X740" s="68"/>
      <c r="Y740" s="68"/>
      <c r="Z740" s="68"/>
      <c r="AA740" s="68"/>
      <c r="AB740" s="68"/>
      <c r="AC740" s="68"/>
      <c r="AD740" s="68"/>
      <c r="AE740" s="68"/>
      <c r="AF740" s="68"/>
      <c r="AG740" s="68"/>
      <c r="AH740" s="68"/>
      <c r="AI740" s="68"/>
      <c r="AJ740" s="68"/>
      <c r="AK740" s="68"/>
      <c r="AL740" s="68"/>
      <c r="AM740" s="68"/>
      <c r="AN740" s="68"/>
      <c r="AO740" s="68"/>
      <c r="AP740" s="68"/>
      <c r="AQ740" s="68"/>
      <c r="AR740" s="68"/>
      <c r="AS740" s="68"/>
      <c r="AT740" s="68"/>
      <c r="AU740" s="68"/>
      <c r="AV740" s="68"/>
      <c r="AW740" s="68"/>
    </row>
    <row r="741" spans="1:49" ht="15.75">
      <c r="A741" s="84">
        <v>414</v>
      </c>
      <c r="B741" s="85" t="s">
        <v>2620</v>
      </c>
      <c r="C741" s="85" t="s">
        <v>588</v>
      </c>
      <c r="D741" s="85" t="s">
        <v>2621</v>
      </c>
      <c r="E741" s="85" t="s">
        <v>2622</v>
      </c>
      <c r="F741" s="85" t="s">
        <v>58</v>
      </c>
      <c r="G741" s="85" t="s">
        <v>588</v>
      </c>
      <c r="H741" s="85" t="s">
        <v>1018</v>
      </c>
      <c r="I741" s="87" t="s">
        <v>1002</v>
      </c>
      <c r="J741" s="84">
        <v>1</v>
      </c>
      <c r="K741" s="84">
        <v>1</v>
      </c>
      <c r="L741" s="87" t="s">
        <v>2623</v>
      </c>
      <c r="M741" s="87" t="s">
        <v>911</v>
      </c>
      <c r="N741" s="87" t="s">
        <v>911</v>
      </c>
      <c r="O741" s="87" t="s">
        <v>911</v>
      </c>
      <c r="P741" s="88">
        <f t="shared" si="11"/>
        <v>3.3892532717475001</v>
      </c>
      <c r="Q741" s="68"/>
      <c r="R741" s="68"/>
      <c r="S741" s="68"/>
      <c r="T741" s="68"/>
      <c r="U741" s="68"/>
      <c r="V741" s="68"/>
      <c r="W741" s="68"/>
      <c r="X741" s="68"/>
      <c r="Y741" s="68"/>
      <c r="Z741" s="68"/>
      <c r="AA741" s="68"/>
      <c r="AB741" s="68"/>
      <c r="AC741" s="68"/>
      <c r="AD741" s="68"/>
      <c r="AE741" s="68"/>
      <c r="AF741" s="68"/>
      <c r="AG741" s="68"/>
      <c r="AH741" s="68"/>
      <c r="AI741" s="68"/>
      <c r="AJ741" s="68"/>
      <c r="AK741" s="68"/>
      <c r="AL741" s="68"/>
      <c r="AM741" s="68"/>
      <c r="AN741" s="68"/>
      <c r="AO741" s="68"/>
      <c r="AP741" s="68"/>
      <c r="AQ741" s="68"/>
      <c r="AR741" s="68"/>
      <c r="AS741" s="68"/>
      <c r="AT741" s="68"/>
      <c r="AU741" s="68"/>
      <c r="AV741" s="68"/>
      <c r="AW741" s="68"/>
    </row>
    <row r="742" spans="1:49" ht="15.75">
      <c r="A742" s="84">
        <v>394</v>
      </c>
      <c r="B742" s="85" t="s">
        <v>2624</v>
      </c>
      <c r="C742" s="85" t="s">
        <v>551</v>
      </c>
      <c r="D742" s="85" t="s">
        <v>2625</v>
      </c>
      <c r="E742" s="85" t="s">
        <v>2626</v>
      </c>
      <c r="F742" s="85" t="s">
        <v>26</v>
      </c>
      <c r="G742" s="85" t="s">
        <v>551</v>
      </c>
      <c r="H742" s="85" t="s">
        <v>1018</v>
      </c>
      <c r="I742" s="87" t="s">
        <v>1002</v>
      </c>
      <c r="J742" s="84" t="s">
        <v>963</v>
      </c>
      <c r="K742" s="84">
        <v>1</v>
      </c>
      <c r="L742" s="87" t="s">
        <v>2627</v>
      </c>
      <c r="M742" s="87" t="s">
        <v>911</v>
      </c>
      <c r="N742" s="87" t="s">
        <v>911</v>
      </c>
      <c r="O742" s="87" t="s">
        <v>911</v>
      </c>
      <c r="P742" s="88">
        <f t="shared" si="11"/>
        <v>3.40642545547857</v>
      </c>
      <c r="Q742" s="67"/>
      <c r="R742" s="68"/>
      <c r="S742" s="68"/>
      <c r="T742" s="68"/>
      <c r="U742" s="68"/>
      <c r="V742" s="68"/>
      <c r="W742" s="68"/>
      <c r="X742" s="68"/>
      <c r="Y742" s="68"/>
      <c r="Z742" s="68"/>
      <c r="AA742" s="68"/>
      <c r="AB742" s="68"/>
      <c r="AC742" s="68"/>
      <c r="AD742" s="68"/>
      <c r="AE742" s="68"/>
      <c r="AF742" s="68"/>
      <c r="AG742" s="68"/>
      <c r="AH742" s="68"/>
      <c r="AI742" s="68"/>
      <c r="AJ742" s="68"/>
      <c r="AK742" s="68"/>
      <c r="AL742" s="68"/>
      <c r="AM742" s="68"/>
      <c r="AN742" s="68"/>
      <c r="AO742" s="68"/>
      <c r="AP742" s="68"/>
      <c r="AQ742" s="68"/>
      <c r="AR742" s="68"/>
      <c r="AS742" s="68"/>
      <c r="AT742" s="68"/>
      <c r="AU742" s="68"/>
      <c r="AV742" s="68"/>
      <c r="AW742" s="68"/>
    </row>
    <row r="743" spans="1:49" ht="15.75">
      <c r="A743" s="84">
        <v>515</v>
      </c>
      <c r="B743" s="85" t="s">
        <v>143</v>
      </c>
      <c r="C743" s="85" t="s">
        <v>128</v>
      </c>
      <c r="D743" s="85" t="s">
        <v>984</v>
      </c>
      <c r="E743" s="85" t="s">
        <v>2495</v>
      </c>
      <c r="F743" s="85" t="s">
        <v>133</v>
      </c>
      <c r="G743" s="85" t="s">
        <v>128</v>
      </c>
      <c r="H743" s="85" t="s">
        <v>1022</v>
      </c>
      <c r="I743" s="87" t="s">
        <v>1002</v>
      </c>
      <c r="J743" s="84" t="s">
        <v>957</v>
      </c>
      <c r="K743" s="84">
        <v>1</v>
      </c>
      <c r="L743" s="87" t="s">
        <v>2628</v>
      </c>
      <c r="M743" s="87" t="s">
        <v>911</v>
      </c>
      <c r="N743" s="87" t="s">
        <v>911</v>
      </c>
      <c r="O743" s="87" t="s">
        <v>911</v>
      </c>
      <c r="P743" s="88">
        <f t="shared" si="11"/>
        <v>3.4105311778291001</v>
      </c>
      <c r="Q743" s="68"/>
      <c r="R743" s="68"/>
      <c r="S743" s="68"/>
      <c r="T743" s="68"/>
      <c r="U743" s="68"/>
      <c r="V743" s="68"/>
      <c r="W743" s="68"/>
      <c r="X743" s="68"/>
      <c r="Y743" s="68"/>
      <c r="Z743" s="68"/>
      <c r="AA743" s="68"/>
      <c r="AB743" s="68"/>
      <c r="AC743" s="68"/>
      <c r="AD743" s="68"/>
      <c r="AE743" s="68"/>
      <c r="AF743" s="68"/>
      <c r="AG743" s="68"/>
      <c r="AH743" s="68"/>
      <c r="AI743" s="68"/>
      <c r="AJ743" s="68"/>
      <c r="AK743" s="68"/>
      <c r="AL743" s="68"/>
      <c r="AM743" s="68"/>
      <c r="AN743" s="68"/>
      <c r="AO743" s="68"/>
      <c r="AP743" s="68"/>
      <c r="AQ743" s="68"/>
      <c r="AR743" s="68"/>
      <c r="AS743" s="68"/>
      <c r="AT743" s="68"/>
      <c r="AU743" s="68"/>
      <c r="AV743" s="68"/>
      <c r="AW743" s="68"/>
    </row>
    <row r="744" spans="1:49" ht="15.75">
      <c r="A744" s="84">
        <v>494</v>
      </c>
      <c r="B744" s="85" t="s">
        <v>2629</v>
      </c>
      <c r="C744" s="85" t="s">
        <v>560</v>
      </c>
      <c r="D744" s="85" t="s">
        <v>1532</v>
      </c>
      <c r="E744" s="85" t="s">
        <v>2352</v>
      </c>
      <c r="F744" s="85" t="s">
        <v>215</v>
      </c>
      <c r="G744" s="85" t="s">
        <v>560</v>
      </c>
      <c r="H744" s="85" t="s">
        <v>1018</v>
      </c>
      <c r="I744" s="87" t="s">
        <v>1002</v>
      </c>
      <c r="J744" s="84" t="s">
        <v>1046</v>
      </c>
      <c r="K744" s="84">
        <v>1</v>
      </c>
      <c r="L744" s="87" t="s">
        <v>2630</v>
      </c>
      <c r="M744" s="87" t="s">
        <v>911</v>
      </c>
      <c r="N744" s="87" t="s">
        <v>911</v>
      </c>
      <c r="O744" s="87" t="s">
        <v>911</v>
      </c>
      <c r="P744" s="88">
        <f t="shared" si="11"/>
        <v>3.4453733641262501</v>
      </c>
      <c r="Q744" s="68"/>
      <c r="R744" s="68"/>
      <c r="S744" s="68"/>
      <c r="T744" s="68"/>
      <c r="U744" s="68"/>
      <c r="V744" s="68"/>
      <c r="W744" s="68"/>
      <c r="X744" s="68"/>
      <c r="Y744" s="68"/>
      <c r="Z744" s="68"/>
      <c r="AA744" s="68"/>
      <c r="AB744" s="68"/>
      <c r="AC744" s="68"/>
      <c r="AD744" s="68"/>
      <c r="AE744" s="68"/>
      <c r="AF744" s="68"/>
      <c r="AG744" s="68"/>
      <c r="AH744" s="68"/>
      <c r="AI744" s="68"/>
      <c r="AJ744" s="68"/>
      <c r="AK744" s="68"/>
      <c r="AL744" s="68"/>
      <c r="AM744" s="68"/>
      <c r="AN744" s="68"/>
      <c r="AO744" s="68"/>
      <c r="AP744" s="68"/>
      <c r="AQ744" s="68"/>
      <c r="AR744" s="68"/>
      <c r="AS744" s="68"/>
      <c r="AT744" s="68"/>
      <c r="AU744" s="68"/>
      <c r="AV744" s="68"/>
      <c r="AW744" s="68"/>
    </row>
    <row r="745" spans="1:49" ht="15.75">
      <c r="A745" s="84">
        <v>514</v>
      </c>
      <c r="B745" s="85" t="s">
        <v>2631</v>
      </c>
      <c r="C745" s="85" t="s">
        <v>2632</v>
      </c>
      <c r="D745" s="85" t="s">
        <v>984</v>
      </c>
      <c r="E745" s="85" t="s">
        <v>2633</v>
      </c>
      <c r="F745" s="85" t="s">
        <v>6</v>
      </c>
      <c r="G745" s="85" t="s">
        <v>2632</v>
      </c>
      <c r="H745" s="85" t="s">
        <v>1022</v>
      </c>
      <c r="I745" s="87" t="s">
        <v>1002</v>
      </c>
      <c r="J745" s="84">
        <v>1</v>
      </c>
      <c r="K745" s="84">
        <v>1</v>
      </c>
      <c r="L745" s="87" t="s">
        <v>2634</v>
      </c>
      <c r="M745" s="87" t="s">
        <v>911</v>
      </c>
      <c r="N745" s="87" t="s">
        <v>911</v>
      </c>
      <c r="O745" s="87" t="s">
        <v>911</v>
      </c>
      <c r="P745" s="88">
        <f t="shared" si="11"/>
        <v>3.45478060046189</v>
      </c>
      <c r="Q745" s="68"/>
      <c r="R745" s="68"/>
      <c r="S745" s="68"/>
      <c r="T745" s="68"/>
      <c r="U745" s="68"/>
      <c r="V745" s="68"/>
      <c r="W745" s="68"/>
      <c r="X745" s="68"/>
      <c r="Y745" s="68"/>
      <c r="Z745" s="68"/>
      <c r="AA745" s="68"/>
      <c r="AB745" s="68"/>
      <c r="AC745" s="68"/>
      <c r="AD745" s="68"/>
      <c r="AE745" s="68"/>
      <c r="AF745" s="68"/>
      <c r="AG745" s="68"/>
      <c r="AH745" s="68"/>
      <c r="AI745" s="68"/>
      <c r="AJ745" s="68"/>
      <c r="AK745" s="68"/>
      <c r="AL745" s="68"/>
      <c r="AM745" s="68"/>
      <c r="AN745" s="68"/>
      <c r="AO745" s="68"/>
      <c r="AP745" s="68"/>
      <c r="AQ745" s="68"/>
      <c r="AR745" s="68"/>
      <c r="AS745" s="68"/>
      <c r="AT745" s="68"/>
      <c r="AU745" s="68"/>
      <c r="AV745" s="68"/>
      <c r="AW745" s="68"/>
    </row>
    <row r="746" spans="1:49" ht="15.75">
      <c r="A746" s="84">
        <v>470</v>
      </c>
      <c r="B746" s="85" t="s">
        <v>275</v>
      </c>
      <c r="C746" s="85" t="s">
        <v>274</v>
      </c>
      <c r="D746" s="85" t="s">
        <v>1016</v>
      </c>
      <c r="E746" s="85" t="s">
        <v>2635</v>
      </c>
      <c r="F746" s="85" t="s">
        <v>26</v>
      </c>
      <c r="G746" s="85" t="s">
        <v>274</v>
      </c>
      <c r="H746" s="85" t="s">
        <v>1018</v>
      </c>
      <c r="I746" s="87" t="s">
        <v>1002</v>
      </c>
      <c r="J746" s="84">
        <v>1</v>
      </c>
      <c r="K746" s="84">
        <v>1</v>
      </c>
      <c r="L746" s="87" t="s">
        <v>2636</v>
      </c>
      <c r="M746" s="87" t="s">
        <v>911</v>
      </c>
      <c r="N746" s="87" t="s">
        <v>911</v>
      </c>
      <c r="O746" s="87" t="s">
        <v>911</v>
      </c>
      <c r="P746" s="88">
        <f t="shared" si="11"/>
        <v>3.4849833205029501</v>
      </c>
      <c r="Q746" s="68"/>
      <c r="R746" s="68"/>
      <c r="S746" s="68"/>
      <c r="T746" s="68"/>
      <c r="U746" s="68"/>
      <c r="V746" s="68"/>
      <c r="W746" s="68"/>
      <c r="X746" s="68"/>
      <c r="Y746" s="68"/>
      <c r="Z746" s="68"/>
      <c r="AA746" s="68"/>
      <c r="AB746" s="68"/>
      <c r="AC746" s="68"/>
      <c r="AD746" s="68"/>
      <c r="AE746" s="68"/>
      <c r="AF746" s="68"/>
      <c r="AG746" s="68"/>
      <c r="AH746" s="68"/>
      <c r="AI746" s="68"/>
      <c r="AJ746" s="68"/>
      <c r="AK746" s="68"/>
      <c r="AL746" s="68"/>
      <c r="AM746" s="68"/>
      <c r="AN746" s="68"/>
      <c r="AO746" s="68"/>
      <c r="AP746" s="68"/>
      <c r="AQ746" s="68"/>
      <c r="AR746" s="68"/>
      <c r="AS746" s="68"/>
      <c r="AT746" s="68"/>
      <c r="AU746" s="68"/>
      <c r="AV746" s="68"/>
      <c r="AW746" s="68"/>
    </row>
    <row r="747" spans="1:49" ht="15.75">
      <c r="A747" s="84">
        <v>307</v>
      </c>
      <c r="B747" s="85" t="s">
        <v>2637</v>
      </c>
      <c r="C747" s="85" t="s">
        <v>560</v>
      </c>
      <c r="D747" s="85" t="s">
        <v>2638</v>
      </c>
      <c r="E747" s="85" t="s">
        <v>2639</v>
      </c>
      <c r="F747" s="85" t="s">
        <v>215</v>
      </c>
      <c r="G747" s="85" t="s">
        <v>560</v>
      </c>
      <c r="H747" s="85" t="s">
        <v>1018</v>
      </c>
      <c r="I747" s="87" t="s">
        <v>1002</v>
      </c>
      <c r="J747" s="84" t="s">
        <v>1046</v>
      </c>
      <c r="K747" s="84">
        <v>1</v>
      </c>
      <c r="L747" s="87" t="s">
        <v>2640</v>
      </c>
      <c r="M747" s="87" t="s">
        <v>911</v>
      </c>
      <c r="N747" s="87" t="s">
        <v>911</v>
      </c>
      <c r="O747" s="87" t="s">
        <v>911</v>
      </c>
      <c r="P747" s="88">
        <f t="shared" si="11"/>
        <v>3.5105311778291002</v>
      </c>
      <c r="Q747" s="67"/>
      <c r="R747" s="68"/>
      <c r="S747" s="68"/>
      <c r="T747" s="68"/>
      <c r="U747" s="68"/>
      <c r="V747" s="68"/>
      <c r="W747" s="68"/>
      <c r="X747" s="68"/>
      <c r="Y747" s="68"/>
      <c r="Z747" s="68"/>
      <c r="AA747" s="68"/>
      <c r="AB747" s="68"/>
      <c r="AC747" s="68"/>
      <c r="AD747" s="68"/>
      <c r="AE747" s="68"/>
      <c r="AF747" s="68"/>
      <c r="AG747" s="68"/>
      <c r="AH747" s="68"/>
      <c r="AI747" s="68"/>
      <c r="AJ747" s="68"/>
      <c r="AK747" s="68"/>
      <c r="AL747" s="68"/>
      <c r="AM747" s="68"/>
      <c r="AN747" s="68"/>
      <c r="AO747" s="68"/>
      <c r="AP747" s="68"/>
      <c r="AQ747" s="68"/>
      <c r="AR747" s="68"/>
      <c r="AS747" s="68"/>
      <c r="AT747" s="68"/>
      <c r="AU747" s="68"/>
      <c r="AV747" s="68"/>
      <c r="AW747" s="68"/>
    </row>
    <row r="748" spans="1:49" ht="15.75">
      <c r="A748" s="84">
        <v>308</v>
      </c>
      <c r="B748" s="85" t="s">
        <v>2641</v>
      </c>
      <c r="C748" s="85" t="s">
        <v>560</v>
      </c>
      <c r="D748" s="85" t="s">
        <v>2638</v>
      </c>
      <c r="E748" s="85" t="s">
        <v>2352</v>
      </c>
      <c r="F748" s="85" t="s">
        <v>215</v>
      </c>
      <c r="G748" s="85" t="s">
        <v>560</v>
      </c>
      <c r="H748" s="85" t="s">
        <v>1018</v>
      </c>
      <c r="I748" s="87" t="s">
        <v>1002</v>
      </c>
      <c r="J748" s="84" t="s">
        <v>985</v>
      </c>
      <c r="K748" s="84">
        <v>1</v>
      </c>
      <c r="L748" s="87" t="s">
        <v>2642</v>
      </c>
      <c r="M748" s="87" t="s">
        <v>911</v>
      </c>
      <c r="N748" s="87" t="s">
        <v>911</v>
      </c>
      <c r="O748" s="87" t="s">
        <v>911</v>
      </c>
      <c r="P748" s="88">
        <f t="shared" si="11"/>
        <v>3.5253733641262501</v>
      </c>
      <c r="Q748" s="67"/>
      <c r="R748" s="68"/>
      <c r="S748" s="68"/>
      <c r="T748" s="68"/>
      <c r="U748" s="68"/>
      <c r="V748" s="68"/>
      <c r="W748" s="68"/>
      <c r="X748" s="68"/>
      <c r="Y748" s="68"/>
      <c r="Z748" s="68"/>
      <c r="AA748" s="68"/>
      <c r="AB748" s="68"/>
      <c r="AC748" s="68"/>
      <c r="AD748" s="68"/>
      <c r="AE748" s="68"/>
      <c r="AF748" s="68"/>
      <c r="AG748" s="68"/>
      <c r="AH748" s="68"/>
      <c r="AI748" s="68"/>
      <c r="AJ748" s="68"/>
      <c r="AK748" s="68"/>
      <c r="AL748" s="68"/>
      <c r="AM748" s="68"/>
      <c r="AN748" s="68"/>
      <c r="AO748" s="68"/>
      <c r="AP748" s="68"/>
      <c r="AQ748" s="68"/>
      <c r="AR748" s="68"/>
      <c r="AS748" s="68"/>
      <c r="AT748" s="68"/>
      <c r="AU748" s="68"/>
      <c r="AV748" s="68"/>
      <c r="AW748" s="68"/>
    </row>
    <row r="749" spans="1:49" ht="15.75">
      <c r="A749" s="84">
        <v>275</v>
      </c>
      <c r="B749" s="85" t="s">
        <v>2643</v>
      </c>
      <c r="C749" s="85" t="s">
        <v>551</v>
      </c>
      <c r="D749" s="85" t="s">
        <v>1143</v>
      </c>
      <c r="E749" s="85" t="s">
        <v>2644</v>
      </c>
      <c r="F749" s="85" t="s">
        <v>26</v>
      </c>
      <c r="G749" s="85" t="s">
        <v>551</v>
      </c>
      <c r="H749" s="85" t="s">
        <v>1018</v>
      </c>
      <c r="I749" s="87" t="s">
        <v>1002</v>
      </c>
      <c r="J749" s="84">
        <v>1</v>
      </c>
      <c r="K749" s="84">
        <v>1</v>
      </c>
      <c r="L749" s="87" t="s">
        <v>2645</v>
      </c>
      <c r="M749" s="87" t="s">
        <v>911</v>
      </c>
      <c r="N749" s="87" t="s">
        <v>911</v>
      </c>
      <c r="O749" s="87" t="s">
        <v>911</v>
      </c>
      <c r="P749" s="88">
        <f t="shared" si="11"/>
        <v>3.5877649473954301</v>
      </c>
      <c r="Q749" s="68"/>
      <c r="R749" s="68"/>
      <c r="S749" s="68"/>
      <c r="T749" s="68"/>
      <c r="U749" s="68"/>
      <c r="V749" s="68"/>
      <c r="W749" s="68"/>
      <c r="X749" s="68"/>
      <c r="Y749" s="68"/>
      <c r="Z749" s="68"/>
      <c r="AA749" s="68"/>
      <c r="AB749" s="68"/>
      <c r="AC749" s="68"/>
      <c r="AD749" s="68"/>
      <c r="AE749" s="68"/>
      <c r="AF749" s="68"/>
      <c r="AG749" s="68"/>
      <c r="AH749" s="68"/>
      <c r="AI749" s="68"/>
      <c r="AJ749" s="68"/>
      <c r="AK749" s="68"/>
      <c r="AL749" s="68"/>
      <c r="AM749" s="68"/>
      <c r="AN749" s="68"/>
      <c r="AO749" s="68"/>
      <c r="AP749" s="68"/>
      <c r="AQ749" s="68"/>
      <c r="AR749" s="68"/>
      <c r="AS749" s="68"/>
      <c r="AT749" s="68"/>
      <c r="AU749" s="68"/>
      <c r="AV749" s="68"/>
      <c r="AW749" s="68"/>
    </row>
    <row r="750" spans="1:49" ht="15.75">
      <c r="A750" s="84">
        <v>209</v>
      </c>
      <c r="B750" s="85" t="s">
        <v>2646</v>
      </c>
      <c r="C750" s="85" t="s">
        <v>1180</v>
      </c>
      <c r="D750" s="85" t="s">
        <v>2647</v>
      </c>
      <c r="E750" s="85" t="s">
        <v>2648</v>
      </c>
      <c r="F750" s="85" t="s">
        <v>46</v>
      </c>
      <c r="G750" s="85" t="s">
        <v>2649</v>
      </c>
      <c r="H750" s="85" t="s">
        <v>1022</v>
      </c>
      <c r="I750" s="87" t="s">
        <v>1002</v>
      </c>
      <c r="J750" s="84">
        <v>1</v>
      </c>
      <c r="K750" s="84">
        <v>2</v>
      </c>
      <c r="L750" s="87" t="s">
        <v>2650</v>
      </c>
      <c r="M750" s="87" t="s">
        <v>911</v>
      </c>
      <c r="N750" s="87" t="s">
        <v>928</v>
      </c>
      <c r="O750" s="87" t="s">
        <v>911</v>
      </c>
      <c r="P750" s="88">
        <f t="shared" si="11"/>
        <v>3.65</v>
      </c>
      <c r="Q750" s="67"/>
      <c r="R750" s="68"/>
      <c r="S750" s="68"/>
      <c r="T750" s="68"/>
      <c r="U750" s="68"/>
      <c r="V750" s="68"/>
      <c r="W750" s="68"/>
      <c r="X750" s="68"/>
      <c r="Y750" s="68"/>
      <c r="Z750" s="68"/>
      <c r="AA750" s="68"/>
      <c r="AB750" s="68"/>
      <c r="AC750" s="68"/>
      <c r="AD750" s="68"/>
      <c r="AE750" s="68"/>
      <c r="AF750" s="68"/>
      <c r="AG750" s="68"/>
      <c r="AH750" s="68"/>
      <c r="AI750" s="68"/>
      <c r="AJ750" s="68"/>
      <c r="AK750" s="68"/>
      <c r="AL750" s="68"/>
      <c r="AM750" s="68"/>
      <c r="AN750" s="68"/>
      <c r="AO750" s="68"/>
      <c r="AP750" s="68"/>
      <c r="AQ750" s="68"/>
      <c r="AR750" s="68"/>
      <c r="AS750" s="68"/>
      <c r="AT750" s="68"/>
      <c r="AU750" s="68"/>
      <c r="AV750" s="68"/>
      <c r="AW750" s="68"/>
    </row>
    <row r="751" spans="1:49" ht="15.75">
      <c r="A751" s="84">
        <v>5</v>
      </c>
      <c r="B751" s="84" t="s">
        <v>2651</v>
      </c>
      <c r="C751" s="84" t="s">
        <v>1654</v>
      </c>
      <c r="D751" s="84" t="s">
        <v>2652</v>
      </c>
      <c r="E751" s="84" t="s">
        <v>2653</v>
      </c>
      <c r="F751" s="84" t="s">
        <v>6</v>
      </c>
      <c r="G751" s="84" t="s">
        <v>1654</v>
      </c>
      <c r="H751" s="84" t="s">
        <v>1022</v>
      </c>
      <c r="I751" s="87" t="s">
        <v>1002</v>
      </c>
      <c r="J751" s="84">
        <v>1</v>
      </c>
      <c r="K751" s="84">
        <v>2</v>
      </c>
      <c r="L751" s="87" t="s">
        <v>2654</v>
      </c>
      <c r="M751" s="87" t="s">
        <v>911</v>
      </c>
      <c r="N751" s="87" t="s">
        <v>928</v>
      </c>
      <c r="O751" s="87" t="s">
        <v>911</v>
      </c>
      <c r="P751" s="88">
        <f t="shared" si="11"/>
        <v>3.73</v>
      </c>
      <c r="Q751" s="71"/>
      <c r="R751" s="68"/>
      <c r="S751" s="68"/>
      <c r="T751" s="68"/>
      <c r="U751" s="68"/>
      <c r="V751" s="68"/>
      <c r="W751" s="68"/>
      <c r="X751" s="68"/>
      <c r="Y751" s="68"/>
      <c r="Z751" s="68"/>
      <c r="AA751" s="68"/>
      <c r="AB751" s="68"/>
      <c r="AC751" s="68"/>
      <c r="AD751" s="68"/>
      <c r="AE751" s="68"/>
      <c r="AF751" s="68"/>
      <c r="AG751" s="68"/>
      <c r="AH751" s="68"/>
      <c r="AI751" s="68"/>
      <c r="AJ751" s="68"/>
      <c r="AK751" s="68"/>
      <c r="AL751" s="68"/>
      <c r="AM751" s="68"/>
      <c r="AN751" s="68"/>
      <c r="AO751" s="68"/>
      <c r="AP751" s="68"/>
      <c r="AQ751" s="68"/>
      <c r="AR751" s="68"/>
      <c r="AS751" s="68"/>
      <c r="AT751" s="68"/>
      <c r="AU751" s="68"/>
      <c r="AV751" s="68"/>
      <c r="AW751" s="68"/>
    </row>
    <row r="752" spans="1:49" ht="15.75">
      <c r="A752" s="84">
        <v>561</v>
      </c>
      <c r="B752" s="84" t="s">
        <v>2655</v>
      </c>
      <c r="C752" s="90" t="s">
        <v>2656</v>
      </c>
      <c r="D752" s="91">
        <v>44176</v>
      </c>
      <c r="E752" s="84" t="s">
        <v>2304</v>
      </c>
      <c r="F752" s="90" t="s">
        <v>6</v>
      </c>
      <c r="G752" s="90" t="s">
        <v>2656</v>
      </c>
      <c r="H752" s="89" t="s">
        <v>3948</v>
      </c>
      <c r="I752" s="92" t="s">
        <v>1002</v>
      </c>
      <c r="J752" s="84">
        <v>1</v>
      </c>
      <c r="K752" s="84">
        <v>1</v>
      </c>
      <c r="L752" s="92">
        <v>4.46</v>
      </c>
      <c r="M752" s="92">
        <v>1</v>
      </c>
      <c r="N752" s="92">
        <v>1</v>
      </c>
      <c r="O752" s="92">
        <v>1</v>
      </c>
      <c r="P752" s="88">
        <f t="shared" si="11"/>
        <v>4.46</v>
      </c>
      <c r="Q752" s="68"/>
      <c r="R752" s="68"/>
      <c r="S752" s="68"/>
      <c r="T752" s="68"/>
      <c r="U752" s="68"/>
      <c r="V752" s="68"/>
      <c r="W752" s="68"/>
      <c r="X752" s="68"/>
      <c r="Y752" s="68"/>
      <c r="Z752" s="68"/>
      <c r="AA752" s="68"/>
      <c r="AB752" s="68"/>
      <c r="AC752" s="68"/>
      <c r="AD752" s="68"/>
      <c r="AE752" s="68"/>
      <c r="AF752" s="68"/>
      <c r="AG752" s="68"/>
      <c r="AH752" s="68"/>
      <c r="AI752" s="68"/>
      <c r="AJ752" s="68"/>
      <c r="AK752" s="68"/>
      <c r="AL752" s="68"/>
      <c r="AM752" s="68"/>
      <c r="AN752" s="68"/>
      <c r="AO752" s="68"/>
      <c r="AP752" s="68"/>
      <c r="AQ752" s="68"/>
      <c r="AR752" s="68"/>
      <c r="AS752" s="68"/>
      <c r="AT752" s="68"/>
      <c r="AU752" s="68"/>
      <c r="AV752" s="68"/>
      <c r="AW752" s="68"/>
    </row>
    <row r="753" spans="1:49" ht="15.75">
      <c r="A753" s="84">
        <v>788</v>
      </c>
      <c r="B753" s="84" t="s">
        <v>2657</v>
      </c>
      <c r="C753" s="90" t="s">
        <v>725</v>
      </c>
      <c r="D753" s="91">
        <v>43684</v>
      </c>
      <c r="E753" s="84" t="s">
        <v>2658</v>
      </c>
      <c r="F753" s="90" t="s">
        <v>6</v>
      </c>
      <c r="G753" s="90" t="s">
        <v>725</v>
      </c>
      <c r="H753" s="90" t="s">
        <v>1018</v>
      </c>
      <c r="I753" s="92" t="s">
        <v>1002</v>
      </c>
      <c r="J753" s="84">
        <v>1</v>
      </c>
      <c r="K753" s="84">
        <v>1</v>
      </c>
      <c r="L753" s="92">
        <v>4.68</v>
      </c>
      <c r="M753" s="92">
        <v>1</v>
      </c>
      <c r="N753" s="92">
        <v>1</v>
      </c>
      <c r="O753" s="92">
        <v>1</v>
      </c>
      <c r="P753" s="88">
        <f t="shared" si="11"/>
        <v>4.68</v>
      </c>
      <c r="Q753" s="68"/>
      <c r="R753" s="68"/>
      <c r="S753" s="68"/>
      <c r="T753" s="68"/>
      <c r="U753" s="68"/>
      <c r="V753" s="68"/>
      <c r="W753" s="68"/>
      <c r="X753" s="68"/>
      <c r="Y753" s="68"/>
      <c r="Z753" s="68"/>
      <c r="AA753" s="68"/>
      <c r="AB753" s="68"/>
      <c r="AC753" s="68"/>
      <c r="AD753" s="68"/>
      <c r="AE753" s="68"/>
      <c r="AF753" s="68"/>
      <c r="AG753" s="68"/>
      <c r="AH753" s="68"/>
      <c r="AI753" s="68"/>
      <c r="AJ753" s="68"/>
      <c r="AK753" s="68"/>
      <c r="AL753" s="68"/>
      <c r="AM753" s="68"/>
      <c r="AN753" s="68"/>
      <c r="AO753" s="68"/>
      <c r="AP753" s="68"/>
      <c r="AQ753" s="68"/>
      <c r="AR753" s="68"/>
      <c r="AS753" s="68"/>
      <c r="AT753" s="68"/>
      <c r="AU753" s="68"/>
      <c r="AV753" s="68"/>
      <c r="AW753" s="68"/>
    </row>
    <row r="754" spans="1:49" ht="15.75">
      <c r="A754" s="84">
        <v>694</v>
      </c>
      <c r="B754" s="84" t="s">
        <v>2659</v>
      </c>
      <c r="C754" s="90" t="s">
        <v>2660</v>
      </c>
      <c r="D754" s="91">
        <v>43900</v>
      </c>
      <c r="E754" s="84" t="s">
        <v>2661</v>
      </c>
      <c r="F754" s="90" t="s">
        <v>6</v>
      </c>
      <c r="G754" s="90" t="s">
        <v>2660</v>
      </c>
      <c r="H754" s="89" t="s">
        <v>3948</v>
      </c>
      <c r="I754" s="92" t="s">
        <v>2662</v>
      </c>
      <c r="J754" s="84">
        <v>1</v>
      </c>
      <c r="K754" s="84">
        <v>1</v>
      </c>
      <c r="L754" s="92">
        <v>4.7</v>
      </c>
      <c r="M754" s="92">
        <v>1</v>
      </c>
      <c r="N754" s="92">
        <v>1</v>
      </c>
      <c r="O754" s="92">
        <v>1</v>
      </c>
      <c r="P754" s="88">
        <f t="shared" si="11"/>
        <v>4.7</v>
      </c>
      <c r="Q754" s="66"/>
      <c r="R754" s="68"/>
      <c r="S754" s="68"/>
      <c r="T754" s="68"/>
      <c r="U754" s="68"/>
      <c r="V754" s="68"/>
      <c r="W754" s="68"/>
      <c r="X754" s="68"/>
      <c r="Y754" s="68"/>
      <c r="Z754" s="68"/>
      <c r="AA754" s="68"/>
      <c r="AB754" s="68"/>
      <c r="AC754" s="68"/>
      <c r="AD754" s="68"/>
      <c r="AE754" s="68"/>
      <c r="AF754" s="68"/>
      <c r="AG754" s="68"/>
      <c r="AH754" s="68"/>
      <c r="AI754" s="68"/>
      <c r="AJ754" s="68"/>
      <c r="AK754" s="68"/>
      <c r="AL754" s="68"/>
      <c r="AM754" s="68"/>
      <c r="AN754" s="68"/>
      <c r="AO754" s="68"/>
      <c r="AP754" s="68"/>
      <c r="AQ754" s="68"/>
      <c r="AR754" s="68"/>
      <c r="AS754" s="68"/>
      <c r="AT754" s="68"/>
      <c r="AU754" s="68"/>
      <c r="AV754" s="68"/>
      <c r="AW754" s="68"/>
    </row>
    <row r="755" spans="1:49" ht="15.75">
      <c r="A755" s="84">
        <v>255</v>
      </c>
      <c r="B755" s="85" t="s">
        <v>442</v>
      </c>
      <c r="C755" s="85" t="s">
        <v>439</v>
      </c>
      <c r="D755" s="85" t="s">
        <v>2663</v>
      </c>
      <c r="E755" s="85" t="s">
        <v>2664</v>
      </c>
      <c r="F755" s="85" t="s">
        <v>26</v>
      </c>
      <c r="G755" s="85" t="s">
        <v>439</v>
      </c>
      <c r="H755" s="85" t="s">
        <v>1022</v>
      </c>
      <c r="I755" s="87" t="s">
        <v>1002</v>
      </c>
      <c r="J755" s="84">
        <v>1</v>
      </c>
      <c r="K755" s="84">
        <v>1</v>
      </c>
      <c r="L755" s="87" t="s">
        <v>2665</v>
      </c>
      <c r="M755" s="87" t="s">
        <v>911</v>
      </c>
      <c r="N755" s="87" t="s">
        <v>911</v>
      </c>
      <c r="O755" s="87" t="s">
        <v>911</v>
      </c>
      <c r="P755" s="88">
        <f t="shared" si="11"/>
        <v>4.74</v>
      </c>
      <c r="Q755" s="68"/>
      <c r="R755" s="68"/>
      <c r="S755" s="68"/>
      <c r="T755" s="68"/>
      <c r="U755" s="68"/>
      <c r="V755" s="68"/>
      <c r="W755" s="68"/>
      <c r="X755" s="68"/>
      <c r="Y755" s="68"/>
      <c r="Z755" s="68"/>
      <c r="AA755" s="68"/>
      <c r="AB755" s="68"/>
      <c r="AC755" s="68"/>
      <c r="AD755" s="68"/>
      <c r="AE755" s="68"/>
      <c r="AF755" s="68"/>
      <c r="AG755" s="68"/>
      <c r="AH755" s="68"/>
      <c r="AI755" s="68"/>
      <c r="AJ755" s="68"/>
      <c r="AK755" s="68"/>
      <c r="AL755" s="68"/>
      <c r="AM755" s="68"/>
      <c r="AN755" s="68"/>
      <c r="AO755" s="68"/>
      <c r="AP755" s="68"/>
      <c r="AQ755" s="68"/>
      <c r="AR755" s="68"/>
      <c r="AS755" s="68"/>
      <c r="AT755" s="68"/>
      <c r="AU755" s="68"/>
      <c r="AV755" s="68"/>
      <c r="AW755" s="68"/>
    </row>
    <row r="756" spans="1:49" ht="15.75">
      <c r="A756" s="84">
        <v>262</v>
      </c>
      <c r="B756" s="85" t="s">
        <v>2666</v>
      </c>
      <c r="C756" s="85" t="s">
        <v>1501</v>
      </c>
      <c r="D756" s="85" t="s">
        <v>1004</v>
      </c>
      <c r="E756" s="85" t="s">
        <v>2667</v>
      </c>
      <c r="F756" s="85" t="s">
        <v>162</v>
      </c>
      <c r="G756" s="85" t="s">
        <v>1501</v>
      </c>
      <c r="H756" s="85" t="s">
        <v>1022</v>
      </c>
      <c r="I756" s="87" t="s">
        <v>1002</v>
      </c>
      <c r="J756" s="84">
        <v>1</v>
      </c>
      <c r="K756" s="84">
        <v>1</v>
      </c>
      <c r="L756" s="87" t="s">
        <v>2668</v>
      </c>
      <c r="M756" s="87" t="s">
        <v>911</v>
      </c>
      <c r="N756" s="87" t="s">
        <v>911</v>
      </c>
      <c r="O756" s="87" t="s">
        <v>911</v>
      </c>
      <c r="P756" s="88">
        <f t="shared" si="11"/>
        <v>4.82</v>
      </c>
      <c r="Q756" s="68"/>
      <c r="R756" s="68"/>
      <c r="S756" s="68"/>
      <c r="T756" s="68"/>
      <c r="U756" s="68"/>
      <c r="V756" s="68"/>
      <c r="W756" s="68"/>
      <c r="X756" s="68"/>
      <c r="Y756" s="68"/>
      <c r="Z756" s="68"/>
      <c r="AA756" s="68"/>
      <c r="AB756" s="68"/>
      <c r="AC756" s="68"/>
      <c r="AD756" s="68"/>
      <c r="AE756" s="68"/>
      <c r="AF756" s="68"/>
      <c r="AG756" s="68"/>
      <c r="AH756" s="68"/>
      <c r="AI756" s="68"/>
      <c r="AJ756" s="68"/>
      <c r="AK756" s="68"/>
      <c r="AL756" s="68"/>
      <c r="AM756" s="68"/>
      <c r="AN756" s="68"/>
      <c r="AO756" s="68"/>
      <c r="AP756" s="68"/>
      <c r="AQ756" s="68"/>
      <c r="AR756" s="68"/>
      <c r="AS756" s="68"/>
      <c r="AT756" s="68"/>
      <c r="AU756" s="68"/>
      <c r="AV756" s="68"/>
      <c r="AW756" s="68"/>
    </row>
    <row r="757" spans="1:49" ht="15.75">
      <c r="A757" s="84">
        <v>19</v>
      </c>
      <c r="B757" s="85" t="s">
        <v>2669</v>
      </c>
      <c r="C757" s="85" t="s">
        <v>739</v>
      </c>
      <c r="D757" s="85" t="s">
        <v>1020</v>
      </c>
      <c r="E757" s="85" t="s">
        <v>2670</v>
      </c>
      <c r="F757" s="85" t="s">
        <v>6</v>
      </c>
      <c r="G757" s="85" t="s">
        <v>739</v>
      </c>
      <c r="H757" s="85" t="s">
        <v>1022</v>
      </c>
      <c r="I757" s="87" t="s">
        <v>1002</v>
      </c>
      <c r="J757" s="84" t="s">
        <v>945</v>
      </c>
      <c r="K757" s="84">
        <v>1</v>
      </c>
      <c r="L757" s="87" t="s">
        <v>2444</v>
      </c>
      <c r="M757" s="87" t="s">
        <v>911</v>
      </c>
      <c r="N757" s="87" t="s">
        <v>911</v>
      </c>
      <c r="O757" s="87" t="s">
        <v>911</v>
      </c>
      <c r="P757" s="88">
        <f t="shared" si="11"/>
        <v>4.88</v>
      </c>
      <c r="Q757" s="71"/>
      <c r="R757" s="68"/>
      <c r="S757" s="68"/>
      <c r="T757" s="68"/>
      <c r="U757" s="68"/>
      <c r="V757" s="68"/>
      <c r="W757" s="68"/>
      <c r="X757" s="68"/>
      <c r="Y757" s="68"/>
      <c r="Z757" s="68"/>
      <c r="AA757" s="68"/>
      <c r="AB757" s="68"/>
      <c r="AC757" s="68"/>
      <c r="AD757" s="68"/>
      <c r="AE757" s="68"/>
      <c r="AF757" s="68"/>
      <c r="AG757" s="68"/>
      <c r="AH757" s="68"/>
      <c r="AI757" s="68"/>
      <c r="AJ757" s="68"/>
      <c r="AK757" s="68"/>
      <c r="AL757" s="68"/>
      <c r="AM757" s="68"/>
      <c r="AN757" s="68"/>
      <c r="AO757" s="68"/>
      <c r="AP757" s="68"/>
      <c r="AQ757" s="68"/>
      <c r="AR757" s="68"/>
      <c r="AS757" s="68"/>
      <c r="AT757" s="68"/>
      <c r="AU757" s="68"/>
      <c r="AV757" s="68"/>
      <c r="AW757" s="68"/>
    </row>
    <row r="758" spans="1:49" ht="15.75">
      <c r="A758" s="84">
        <v>585</v>
      </c>
      <c r="B758" s="84" t="s">
        <v>473</v>
      </c>
      <c r="C758" s="90" t="s">
        <v>470</v>
      </c>
      <c r="D758" s="91">
        <v>44136</v>
      </c>
      <c r="E758" s="84" t="s">
        <v>2671</v>
      </c>
      <c r="F758" s="90" t="s">
        <v>58</v>
      </c>
      <c r="G758" s="90" t="s">
        <v>470</v>
      </c>
      <c r="H758" s="89" t="s">
        <v>3948</v>
      </c>
      <c r="I758" s="92" t="s">
        <v>1002</v>
      </c>
      <c r="J758" s="84">
        <v>1</v>
      </c>
      <c r="K758" s="84">
        <v>1</v>
      </c>
      <c r="L758" s="92">
        <v>4.92</v>
      </c>
      <c r="M758" s="92">
        <v>1</v>
      </c>
      <c r="N758" s="92">
        <v>1</v>
      </c>
      <c r="O758" s="92">
        <v>1</v>
      </c>
      <c r="P758" s="88">
        <f t="shared" si="11"/>
        <v>4.92</v>
      </c>
      <c r="Q758" s="68"/>
      <c r="R758" s="68"/>
      <c r="S758" s="68"/>
      <c r="T758" s="68"/>
      <c r="U758" s="68"/>
      <c r="V758" s="68"/>
      <c r="W758" s="68"/>
      <c r="X758" s="68"/>
      <c r="Y758" s="68"/>
      <c r="Z758" s="68"/>
      <c r="AA758" s="68"/>
      <c r="AB758" s="68"/>
      <c r="AC758" s="68"/>
      <c r="AD758" s="68"/>
      <c r="AE758" s="68"/>
      <c r="AF758" s="68"/>
      <c r="AG758" s="68"/>
      <c r="AH758" s="68"/>
      <c r="AI758" s="68"/>
      <c r="AJ758" s="68"/>
      <c r="AK758" s="68"/>
      <c r="AL758" s="68"/>
      <c r="AM758" s="68"/>
      <c r="AN758" s="68"/>
      <c r="AO758" s="68"/>
      <c r="AP758" s="68"/>
      <c r="AQ758" s="68"/>
      <c r="AR758" s="68"/>
      <c r="AS758" s="68"/>
      <c r="AT758" s="68"/>
      <c r="AU758" s="68"/>
      <c r="AV758" s="68"/>
      <c r="AW758" s="68"/>
    </row>
    <row r="759" spans="1:49" ht="15.75">
      <c r="A759" s="84">
        <v>653</v>
      </c>
      <c r="B759" s="84" t="s">
        <v>2672</v>
      </c>
      <c r="C759" s="90" t="s">
        <v>2126</v>
      </c>
      <c r="D759" s="91">
        <v>44006</v>
      </c>
      <c r="E759" s="84" t="s">
        <v>2673</v>
      </c>
      <c r="F759" s="90" t="s">
        <v>670</v>
      </c>
      <c r="G759" s="90" t="s">
        <v>2126</v>
      </c>
      <c r="H759" s="90" t="s">
        <v>1018</v>
      </c>
      <c r="I759" s="92" t="s">
        <v>1002</v>
      </c>
      <c r="J759" s="84" t="s">
        <v>927</v>
      </c>
      <c r="K759" s="84">
        <v>1</v>
      </c>
      <c r="L759" s="92">
        <v>4.9400000000000004</v>
      </c>
      <c r="M759" s="92">
        <v>1</v>
      </c>
      <c r="N759" s="92">
        <v>1</v>
      </c>
      <c r="O759" s="92">
        <v>1</v>
      </c>
      <c r="P759" s="88">
        <f t="shared" si="11"/>
        <v>4.9400000000000004</v>
      </c>
      <c r="Q759" s="67"/>
      <c r="R759" s="68"/>
      <c r="S759" s="68"/>
      <c r="T759" s="68"/>
      <c r="U759" s="68"/>
      <c r="V759" s="68"/>
      <c r="W759" s="68"/>
      <c r="X759" s="68"/>
      <c r="Y759" s="68"/>
      <c r="Z759" s="68"/>
      <c r="AA759" s="68"/>
      <c r="AB759" s="68"/>
      <c r="AC759" s="68"/>
      <c r="AD759" s="68"/>
      <c r="AE759" s="68"/>
      <c r="AF759" s="68"/>
      <c r="AG759" s="68"/>
      <c r="AH759" s="68"/>
      <c r="AI759" s="68"/>
      <c r="AJ759" s="68"/>
      <c r="AK759" s="68"/>
      <c r="AL759" s="68"/>
      <c r="AM759" s="68"/>
      <c r="AN759" s="68"/>
      <c r="AO759" s="68"/>
      <c r="AP759" s="68"/>
      <c r="AQ759" s="68"/>
      <c r="AR759" s="68"/>
      <c r="AS759" s="68"/>
      <c r="AT759" s="68"/>
      <c r="AU759" s="68"/>
      <c r="AV759" s="68"/>
      <c r="AW759" s="68"/>
    </row>
    <row r="760" spans="1:49" ht="15.75">
      <c r="A760" s="84">
        <v>501</v>
      </c>
      <c r="B760" s="85" t="s">
        <v>62</v>
      </c>
      <c r="C760" s="85" t="s">
        <v>60</v>
      </c>
      <c r="D760" s="85" t="s">
        <v>1209</v>
      </c>
      <c r="E760" s="85" t="s">
        <v>2674</v>
      </c>
      <c r="F760" s="85" t="s">
        <v>6</v>
      </c>
      <c r="G760" s="85" t="s">
        <v>60</v>
      </c>
      <c r="H760" s="85" t="s">
        <v>1018</v>
      </c>
      <c r="I760" s="87" t="s">
        <v>1002</v>
      </c>
      <c r="J760" s="84" t="s">
        <v>909</v>
      </c>
      <c r="K760" s="84">
        <v>1</v>
      </c>
      <c r="L760" s="87" t="s">
        <v>2675</v>
      </c>
      <c r="M760" s="87" t="s">
        <v>911</v>
      </c>
      <c r="N760" s="87" t="s">
        <v>911</v>
      </c>
      <c r="O760" s="87" t="s">
        <v>911</v>
      </c>
      <c r="P760" s="88">
        <f t="shared" si="11"/>
        <v>4.95</v>
      </c>
      <c r="Q760" s="68"/>
      <c r="R760" s="68"/>
      <c r="S760" s="68"/>
      <c r="T760" s="68"/>
      <c r="U760" s="68"/>
      <c r="V760" s="68"/>
      <c r="W760" s="68"/>
      <c r="X760" s="68"/>
      <c r="Y760" s="68"/>
      <c r="Z760" s="68"/>
      <c r="AA760" s="68"/>
      <c r="AB760" s="68"/>
      <c r="AC760" s="68"/>
      <c r="AD760" s="68"/>
      <c r="AE760" s="68"/>
      <c r="AF760" s="68"/>
      <c r="AG760" s="68"/>
      <c r="AH760" s="68"/>
      <c r="AI760" s="68"/>
      <c r="AJ760" s="68"/>
      <c r="AK760" s="68"/>
      <c r="AL760" s="68"/>
      <c r="AM760" s="68"/>
      <c r="AN760" s="68"/>
      <c r="AO760" s="68"/>
      <c r="AP760" s="68"/>
      <c r="AQ760" s="68"/>
      <c r="AR760" s="68"/>
      <c r="AS760" s="68"/>
      <c r="AT760" s="68"/>
      <c r="AU760" s="68"/>
      <c r="AV760" s="68"/>
      <c r="AW760" s="68"/>
    </row>
    <row r="761" spans="1:49" ht="15.75">
      <c r="A761" s="84">
        <v>118</v>
      </c>
      <c r="B761" s="85" t="s">
        <v>2676</v>
      </c>
      <c r="C761" s="85" t="s">
        <v>818</v>
      </c>
      <c r="D761" s="85" t="s">
        <v>1066</v>
      </c>
      <c r="E761" s="85" t="s">
        <v>1968</v>
      </c>
      <c r="F761" s="85" t="s">
        <v>26</v>
      </c>
      <c r="G761" s="85" t="s">
        <v>818</v>
      </c>
      <c r="H761" s="85" t="s">
        <v>1022</v>
      </c>
      <c r="I761" s="87" t="s">
        <v>1002</v>
      </c>
      <c r="J761" s="84">
        <v>1</v>
      </c>
      <c r="K761" s="84">
        <v>1</v>
      </c>
      <c r="L761" s="87" t="s">
        <v>2677</v>
      </c>
      <c r="M761" s="87" t="s">
        <v>911</v>
      </c>
      <c r="N761" s="87" t="s">
        <v>911</v>
      </c>
      <c r="O761" s="87" t="s">
        <v>911</v>
      </c>
      <c r="P761" s="88">
        <f t="shared" si="11"/>
        <v>4.9800000000000004</v>
      </c>
      <c r="Q761" s="68"/>
      <c r="R761" s="68"/>
      <c r="S761" s="68"/>
      <c r="T761" s="68"/>
      <c r="U761" s="68"/>
      <c r="V761" s="68"/>
      <c r="W761" s="68"/>
      <c r="X761" s="68"/>
      <c r="Y761" s="68"/>
      <c r="Z761" s="68"/>
      <c r="AA761" s="68"/>
      <c r="AB761" s="68"/>
      <c r="AC761" s="68"/>
      <c r="AD761" s="68"/>
      <c r="AE761" s="68"/>
      <c r="AF761" s="68"/>
      <c r="AG761" s="68"/>
      <c r="AH761" s="68"/>
      <c r="AI761" s="68"/>
      <c r="AJ761" s="68"/>
      <c r="AK761" s="68"/>
      <c r="AL761" s="68"/>
      <c r="AM761" s="68"/>
      <c r="AN761" s="68"/>
      <c r="AO761" s="68"/>
      <c r="AP761" s="68"/>
      <c r="AQ761" s="68"/>
      <c r="AR761" s="68"/>
      <c r="AS761" s="68"/>
      <c r="AT761" s="68"/>
      <c r="AU761" s="68"/>
      <c r="AV761" s="68"/>
      <c r="AW761" s="68"/>
    </row>
    <row r="762" spans="1:49" ht="15.75">
      <c r="A762" s="84">
        <v>296</v>
      </c>
      <c r="B762" s="85" t="s">
        <v>2678</v>
      </c>
      <c r="C762" s="85" t="s">
        <v>616</v>
      </c>
      <c r="D762" s="85" t="s">
        <v>2679</v>
      </c>
      <c r="E762" s="85" t="s">
        <v>1968</v>
      </c>
      <c r="F762" s="85" t="s">
        <v>58</v>
      </c>
      <c r="G762" s="85" t="s">
        <v>616</v>
      </c>
      <c r="H762" s="85" t="s">
        <v>1018</v>
      </c>
      <c r="I762" s="87" t="s">
        <v>1002</v>
      </c>
      <c r="J762" s="84">
        <v>1</v>
      </c>
      <c r="K762" s="84">
        <v>1</v>
      </c>
      <c r="L762" s="87" t="s">
        <v>2680</v>
      </c>
      <c r="M762" s="87" t="s">
        <v>911</v>
      </c>
      <c r="N762" s="87" t="s">
        <v>911</v>
      </c>
      <c r="O762" s="87" t="s">
        <v>911</v>
      </c>
      <c r="P762" s="88">
        <f t="shared" si="11"/>
        <v>6.05</v>
      </c>
      <c r="Q762" s="68"/>
      <c r="R762" s="68"/>
      <c r="S762" s="68"/>
      <c r="T762" s="68"/>
      <c r="U762" s="68"/>
      <c r="V762" s="68"/>
      <c r="W762" s="68"/>
      <c r="X762" s="68"/>
      <c r="Y762" s="68"/>
      <c r="Z762" s="68"/>
      <c r="AA762" s="68"/>
      <c r="AB762" s="68"/>
      <c r="AC762" s="68"/>
      <c r="AD762" s="68"/>
      <c r="AE762" s="68"/>
      <c r="AF762" s="68"/>
      <c r="AG762" s="68"/>
      <c r="AH762" s="68"/>
      <c r="AI762" s="68"/>
      <c r="AJ762" s="68"/>
      <c r="AK762" s="68"/>
      <c r="AL762" s="68"/>
      <c r="AM762" s="68"/>
      <c r="AN762" s="68"/>
      <c r="AO762" s="68"/>
      <c r="AP762" s="68"/>
      <c r="AQ762" s="68"/>
      <c r="AR762" s="68"/>
      <c r="AS762" s="68"/>
      <c r="AT762" s="68"/>
      <c r="AU762" s="68"/>
      <c r="AV762" s="68"/>
      <c r="AW762" s="68"/>
    </row>
    <row r="763" spans="1:49" ht="15.75">
      <c r="A763" s="84">
        <v>787</v>
      </c>
      <c r="B763" s="84" t="s">
        <v>2681</v>
      </c>
      <c r="C763" s="90" t="s">
        <v>2034</v>
      </c>
      <c r="D763" s="91">
        <v>43686</v>
      </c>
      <c r="E763" s="84" t="s">
        <v>2682</v>
      </c>
      <c r="F763" s="90" t="s">
        <v>6</v>
      </c>
      <c r="G763" s="90" t="s">
        <v>2034</v>
      </c>
      <c r="H763" s="89" t="s">
        <v>3948</v>
      </c>
      <c r="I763" s="92" t="s">
        <v>1002</v>
      </c>
      <c r="J763" s="84">
        <v>1</v>
      </c>
      <c r="K763" s="84">
        <v>1</v>
      </c>
      <c r="L763" s="92">
        <v>6.14</v>
      </c>
      <c r="M763" s="92">
        <v>1</v>
      </c>
      <c r="N763" s="92">
        <v>1</v>
      </c>
      <c r="O763" s="92">
        <v>1</v>
      </c>
      <c r="P763" s="88">
        <f t="shared" si="11"/>
        <v>6.14</v>
      </c>
      <c r="Q763" s="68"/>
      <c r="R763" s="68"/>
      <c r="S763" s="68"/>
      <c r="T763" s="68"/>
      <c r="U763" s="68"/>
      <c r="V763" s="68"/>
      <c r="W763" s="68"/>
      <c r="X763" s="68"/>
      <c r="Y763" s="68"/>
      <c r="Z763" s="68"/>
      <c r="AA763" s="68"/>
      <c r="AB763" s="68"/>
      <c r="AC763" s="68"/>
      <c r="AD763" s="68"/>
      <c r="AE763" s="68"/>
      <c r="AF763" s="68"/>
      <c r="AG763" s="68"/>
      <c r="AH763" s="68"/>
      <c r="AI763" s="68"/>
      <c r="AJ763" s="68"/>
      <c r="AK763" s="68"/>
      <c r="AL763" s="68"/>
      <c r="AM763" s="68"/>
      <c r="AN763" s="68"/>
      <c r="AO763" s="68"/>
      <c r="AP763" s="68"/>
      <c r="AQ763" s="68"/>
      <c r="AR763" s="68"/>
      <c r="AS763" s="68"/>
      <c r="AT763" s="68"/>
      <c r="AU763" s="68"/>
      <c r="AV763" s="68"/>
      <c r="AW763" s="68"/>
    </row>
    <row r="764" spans="1:49" ht="15.75">
      <c r="A764" s="84">
        <v>631</v>
      </c>
      <c r="B764" s="84" t="s">
        <v>2683</v>
      </c>
      <c r="C764" s="90" t="s">
        <v>1356</v>
      </c>
      <c r="D764" s="91">
        <v>44047</v>
      </c>
      <c r="E764" s="84" t="s">
        <v>2684</v>
      </c>
      <c r="F764" s="90" t="s">
        <v>6</v>
      </c>
      <c r="G764" s="90" t="s">
        <v>1356</v>
      </c>
      <c r="H764" s="89" t="s">
        <v>3948</v>
      </c>
      <c r="I764" s="92" t="s">
        <v>1002</v>
      </c>
      <c r="J764" s="84" t="s">
        <v>1127</v>
      </c>
      <c r="K764" s="84">
        <v>1</v>
      </c>
      <c r="L764" s="92">
        <v>6.16</v>
      </c>
      <c r="M764" s="92">
        <v>1</v>
      </c>
      <c r="N764" s="92">
        <v>1</v>
      </c>
      <c r="O764" s="92">
        <v>1</v>
      </c>
      <c r="P764" s="88">
        <f t="shared" si="11"/>
        <v>6.16</v>
      </c>
      <c r="Q764" s="68"/>
      <c r="R764" s="68"/>
      <c r="S764" s="68"/>
      <c r="T764" s="68"/>
      <c r="U764" s="68"/>
      <c r="V764" s="68"/>
      <c r="W764" s="68"/>
      <c r="X764" s="68"/>
      <c r="Y764" s="68"/>
      <c r="Z764" s="68"/>
      <c r="AA764" s="68"/>
      <c r="AB764" s="68"/>
      <c r="AC764" s="68"/>
      <c r="AD764" s="68"/>
      <c r="AE764" s="68"/>
      <c r="AF764" s="68"/>
      <c r="AG764" s="68"/>
      <c r="AH764" s="68"/>
      <c r="AI764" s="68"/>
      <c r="AJ764" s="68"/>
      <c r="AK764" s="68"/>
      <c r="AL764" s="68"/>
      <c r="AM764" s="68"/>
      <c r="AN764" s="68"/>
      <c r="AO764" s="68"/>
      <c r="AP764" s="68"/>
      <c r="AQ764" s="68"/>
      <c r="AR764" s="68"/>
      <c r="AS764" s="68"/>
      <c r="AT764" s="68"/>
      <c r="AU764" s="68"/>
      <c r="AV764" s="68"/>
      <c r="AW764" s="68"/>
    </row>
    <row r="765" spans="1:49" ht="15.75">
      <c r="A765" s="84">
        <v>205</v>
      </c>
      <c r="B765" s="85" t="s">
        <v>145</v>
      </c>
      <c r="C765" s="94" t="s">
        <v>144</v>
      </c>
      <c r="D765" s="85" t="s">
        <v>2685</v>
      </c>
      <c r="E765" s="85" t="s">
        <v>2686</v>
      </c>
      <c r="F765" s="85" t="s">
        <v>26</v>
      </c>
      <c r="G765" s="86" t="s">
        <v>4122</v>
      </c>
      <c r="H765" s="85" t="s">
        <v>1022</v>
      </c>
      <c r="I765" s="87" t="s">
        <v>1002</v>
      </c>
      <c r="J765" s="84">
        <v>1</v>
      </c>
      <c r="K765" s="84">
        <v>1</v>
      </c>
      <c r="L765" s="87" t="s">
        <v>2305</v>
      </c>
      <c r="M765" s="87" t="s">
        <v>911</v>
      </c>
      <c r="N765" s="87" t="s">
        <v>911</v>
      </c>
      <c r="O765" s="87" t="s">
        <v>911</v>
      </c>
      <c r="P765" s="88">
        <f t="shared" si="11"/>
        <v>6.18</v>
      </c>
      <c r="Q765" s="68"/>
      <c r="R765" s="68"/>
      <c r="S765" s="68"/>
      <c r="T765" s="68"/>
      <c r="U765" s="68"/>
      <c r="V765" s="68"/>
      <c r="W765" s="68"/>
      <c r="X765" s="68"/>
      <c r="Y765" s="68"/>
      <c r="Z765" s="68"/>
      <c r="AA765" s="68"/>
      <c r="AB765" s="68"/>
      <c r="AC765" s="68"/>
      <c r="AD765" s="68"/>
      <c r="AE765" s="68"/>
      <c r="AF765" s="68"/>
      <c r="AG765" s="68"/>
      <c r="AH765" s="68"/>
      <c r="AI765" s="68"/>
      <c r="AJ765" s="68"/>
      <c r="AK765" s="68"/>
      <c r="AL765" s="68"/>
      <c r="AM765" s="68"/>
      <c r="AN765" s="68"/>
      <c r="AO765" s="68"/>
      <c r="AP765" s="68"/>
      <c r="AQ765" s="68"/>
      <c r="AR765" s="68"/>
      <c r="AS765" s="68"/>
      <c r="AT765" s="68"/>
      <c r="AU765" s="68"/>
      <c r="AV765" s="68"/>
      <c r="AW765" s="68"/>
    </row>
    <row r="766" spans="1:49" ht="15.75">
      <c r="A766" s="84">
        <v>6</v>
      </c>
      <c r="B766" s="84" t="s">
        <v>146</v>
      </c>
      <c r="C766" s="90" t="s">
        <v>144</v>
      </c>
      <c r="D766" s="84" t="s">
        <v>2652</v>
      </c>
      <c r="E766" s="84" t="s">
        <v>2687</v>
      </c>
      <c r="F766" s="84" t="s">
        <v>26</v>
      </c>
      <c r="G766" s="89" t="s">
        <v>4123</v>
      </c>
      <c r="H766" s="84" t="s">
        <v>1022</v>
      </c>
      <c r="I766" s="87" t="s">
        <v>1002</v>
      </c>
      <c r="J766" s="84" t="s">
        <v>937</v>
      </c>
      <c r="K766" s="84">
        <v>1</v>
      </c>
      <c r="L766" s="87" t="s">
        <v>2688</v>
      </c>
      <c r="M766" s="87" t="s">
        <v>911</v>
      </c>
      <c r="N766" s="87" t="s">
        <v>911</v>
      </c>
      <c r="O766" s="87" t="s">
        <v>911</v>
      </c>
      <c r="P766" s="88">
        <f t="shared" si="11"/>
        <v>6.26</v>
      </c>
      <c r="Q766" s="77"/>
      <c r="R766" s="68"/>
      <c r="S766" s="68"/>
      <c r="T766" s="68"/>
      <c r="U766" s="68"/>
      <c r="V766" s="68"/>
      <c r="W766" s="68"/>
      <c r="X766" s="68"/>
      <c r="Y766" s="68"/>
      <c r="Z766" s="68"/>
      <c r="AA766" s="68"/>
      <c r="AB766" s="68"/>
      <c r="AC766" s="68"/>
      <c r="AD766" s="68"/>
      <c r="AE766" s="68"/>
      <c r="AF766" s="68"/>
      <c r="AG766" s="68"/>
      <c r="AH766" s="68"/>
      <c r="AI766" s="68"/>
      <c r="AJ766" s="68"/>
      <c r="AK766" s="68"/>
      <c r="AL766" s="68"/>
      <c r="AM766" s="68"/>
      <c r="AN766" s="68"/>
      <c r="AO766" s="68"/>
      <c r="AP766" s="68"/>
      <c r="AQ766" s="68"/>
      <c r="AR766" s="68"/>
      <c r="AS766" s="68"/>
      <c r="AT766" s="68"/>
      <c r="AU766" s="68"/>
      <c r="AV766" s="68"/>
      <c r="AW766" s="68"/>
    </row>
    <row r="767" spans="1:49" ht="16.5">
      <c r="A767" s="84">
        <v>358</v>
      </c>
      <c r="B767" s="85" t="s">
        <v>2689</v>
      </c>
      <c r="C767" s="94" t="s">
        <v>720</v>
      </c>
      <c r="D767" s="85" t="s">
        <v>1725</v>
      </c>
      <c r="E767" s="85" t="s">
        <v>2690</v>
      </c>
      <c r="F767" s="85" t="s">
        <v>721</v>
      </c>
      <c r="G767" s="86" t="s">
        <v>4124</v>
      </c>
      <c r="H767" s="85" t="s">
        <v>1022</v>
      </c>
      <c r="I767" s="87" t="s">
        <v>1002</v>
      </c>
      <c r="J767" s="84">
        <v>1</v>
      </c>
      <c r="K767" s="84">
        <v>1</v>
      </c>
      <c r="L767" s="87" t="s">
        <v>2688</v>
      </c>
      <c r="M767" s="87" t="s">
        <v>911</v>
      </c>
      <c r="N767" s="87" t="s">
        <v>911</v>
      </c>
      <c r="O767" s="87" t="s">
        <v>911</v>
      </c>
      <c r="P767" s="88">
        <f t="shared" si="11"/>
        <v>6.26</v>
      </c>
      <c r="Q767" s="67"/>
      <c r="R767" s="68"/>
      <c r="S767" s="68"/>
      <c r="T767" s="68"/>
      <c r="U767" s="68"/>
      <c r="V767" s="68"/>
      <c r="W767" s="68"/>
      <c r="X767" s="68"/>
      <c r="Y767" s="68"/>
      <c r="Z767" s="68"/>
      <c r="AA767" s="68"/>
      <c r="AB767" s="68"/>
      <c r="AC767" s="68"/>
      <c r="AD767" s="68"/>
      <c r="AE767" s="68"/>
      <c r="AF767" s="68"/>
      <c r="AG767" s="68"/>
      <c r="AH767" s="68"/>
      <c r="AI767" s="68"/>
      <c r="AJ767" s="68"/>
      <c r="AK767" s="68"/>
      <c r="AL767" s="68"/>
      <c r="AM767" s="68"/>
      <c r="AN767" s="68"/>
      <c r="AO767" s="68"/>
      <c r="AP767" s="68"/>
      <c r="AQ767" s="68"/>
      <c r="AR767" s="68"/>
      <c r="AS767" s="68"/>
      <c r="AT767" s="68"/>
      <c r="AU767" s="68"/>
      <c r="AV767" s="68"/>
      <c r="AW767" s="68"/>
    </row>
    <row r="768" spans="1:49" ht="15.75">
      <c r="A768" s="84">
        <v>512</v>
      </c>
      <c r="B768" s="85" t="s">
        <v>106</v>
      </c>
      <c r="C768" s="85" t="s">
        <v>101</v>
      </c>
      <c r="D768" s="85" t="s">
        <v>2691</v>
      </c>
      <c r="E768" s="85" t="s">
        <v>2692</v>
      </c>
      <c r="F768" s="85" t="s">
        <v>46</v>
      </c>
      <c r="G768" s="85" t="s">
        <v>101</v>
      </c>
      <c r="H768" s="85" t="s">
        <v>1018</v>
      </c>
      <c r="I768" s="87" t="s">
        <v>1002</v>
      </c>
      <c r="J768" s="84">
        <v>1</v>
      </c>
      <c r="K768" s="84">
        <v>1</v>
      </c>
      <c r="L768" s="87" t="s">
        <v>2693</v>
      </c>
      <c r="M768" s="87" t="s">
        <v>911</v>
      </c>
      <c r="N768" s="87" t="s">
        <v>911</v>
      </c>
      <c r="O768" s="87" t="s">
        <v>911</v>
      </c>
      <c r="P768" s="88">
        <f t="shared" si="11"/>
        <v>6.28</v>
      </c>
      <c r="Q768" s="68"/>
      <c r="R768" s="68"/>
      <c r="S768" s="68"/>
      <c r="T768" s="68"/>
      <c r="U768" s="68"/>
      <c r="V768" s="68"/>
      <c r="W768" s="68"/>
      <c r="X768" s="68"/>
      <c r="Y768" s="68"/>
      <c r="Z768" s="68"/>
      <c r="AA768" s="68"/>
      <c r="AB768" s="68"/>
      <c r="AC768" s="68"/>
      <c r="AD768" s="68"/>
      <c r="AE768" s="68"/>
      <c r="AF768" s="68"/>
      <c r="AG768" s="68"/>
      <c r="AH768" s="68"/>
      <c r="AI768" s="68"/>
      <c r="AJ768" s="68"/>
      <c r="AK768" s="68"/>
      <c r="AL768" s="68"/>
      <c r="AM768" s="68"/>
      <c r="AN768" s="68"/>
      <c r="AO768" s="68"/>
      <c r="AP768" s="68"/>
      <c r="AQ768" s="68"/>
      <c r="AR768" s="68"/>
      <c r="AS768" s="68"/>
      <c r="AT768" s="68"/>
      <c r="AU768" s="68"/>
      <c r="AV768" s="68"/>
      <c r="AW768" s="68"/>
    </row>
    <row r="769" spans="1:49" ht="15.75">
      <c r="A769" s="84">
        <v>520</v>
      </c>
      <c r="B769" s="85" t="s">
        <v>2694</v>
      </c>
      <c r="C769" s="85" t="s">
        <v>2695</v>
      </c>
      <c r="D769" s="85" t="s">
        <v>984</v>
      </c>
      <c r="E769" s="85" t="s">
        <v>2696</v>
      </c>
      <c r="F769" s="85" t="s">
        <v>26</v>
      </c>
      <c r="G769" s="85" t="s">
        <v>2695</v>
      </c>
      <c r="H769" s="85" t="s">
        <v>1018</v>
      </c>
      <c r="I769" s="87" t="s">
        <v>1002</v>
      </c>
      <c r="J769" s="84">
        <v>1</v>
      </c>
      <c r="K769" s="84">
        <v>1</v>
      </c>
      <c r="L769" s="87" t="s">
        <v>2693</v>
      </c>
      <c r="M769" s="87" t="s">
        <v>911</v>
      </c>
      <c r="N769" s="87" t="s">
        <v>911</v>
      </c>
      <c r="O769" s="87" t="s">
        <v>911</v>
      </c>
      <c r="P769" s="88">
        <f t="shared" si="11"/>
        <v>6.28</v>
      </c>
      <c r="Q769" s="68"/>
      <c r="R769" s="68"/>
      <c r="S769" s="68"/>
      <c r="T769" s="68"/>
      <c r="U769" s="68"/>
      <c r="V769" s="68"/>
      <c r="W769" s="68"/>
      <c r="X769" s="68"/>
      <c r="Y769" s="68"/>
      <c r="Z769" s="68"/>
      <c r="AA769" s="68"/>
      <c r="AB769" s="68"/>
      <c r="AC769" s="68"/>
      <c r="AD769" s="68"/>
      <c r="AE769" s="68"/>
      <c r="AF769" s="68"/>
      <c r="AG769" s="68"/>
      <c r="AH769" s="68"/>
      <c r="AI769" s="68"/>
      <c r="AJ769" s="68"/>
      <c r="AK769" s="68"/>
      <c r="AL769" s="68"/>
      <c r="AM769" s="68"/>
      <c r="AN769" s="68"/>
      <c r="AO769" s="68"/>
      <c r="AP769" s="68"/>
      <c r="AQ769" s="68"/>
      <c r="AR769" s="68"/>
      <c r="AS769" s="68"/>
      <c r="AT769" s="68"/>
      <c r="AU769" s="68"/>
      <c r="AV769" s="68"/>
      <c r="AW769" s="68"/>
    </row>
    <row r="770" spans="1:49" ht="15.75">
      <c r="A770" s="84">
        <v>265</v>
      </c>
      <c r="B770" s="85" t="s">
        <v>2697</v>
      </c>
      <c r="C770" s="85" t="s">
        <v>644</v>
      </c>
      <c r="D770" s="85" t="s">
        <v>1004</v>
      </c>
      <c r="E770" s="85" t="s">
        <v>2606</v>
      </c>
      <c r="F770" s="85" t="s">
        <v>26</v>
      </c>
      <c r="G770" s="85" t="s">
        <v>2698</v>
      </c>
      <c r="H770" s="85" t="s">
        <v>1018</v>
      </c>
      <c r="I770" s="87" t="s">
        <v>1002</v>
      </c>
      <c r="J770" s="84">
        <v>1</v>
      </c>
      <c r="K770" s="84">
        <v>1</v>
      </c>
      <c r="L770" s="87" t="s">
        <v>2699</v>
      </c>
      <c r="M770" s="87" t="s">
        <v>911</v>
      </c>
      <c r="N770" s="87" t="s">
        <v>911</v>
      </c>
      <c r="O770" s="87" t="s">
        <v>911</v>
      </c>
      <c r="P770" s="88">
        <f t="shared" ref="P770:P788" si="12">L770*M770*N770*O770</f>
        <v>6.3</v>
      </c>
      <c r="Q770" s="68"/>
      <c r="R770" s="68"/>
      <c r="S770" s="68"/>
      <c r="T770" s="68"/>
      <c r="U770" s="68"/>
      <c r="V770" s="68"/>
      <c r="W770" s="68"/>
      <c r="X770" s="68"/>
      <c r="Y770" s="68"/>
      <c r="Z770" s="68"/>
      <c r="AA770" s="68"/>
      <c r="AB770" s="68"/>
      <c r="AC770" s="68"/>
      <c r="AD770" s="68"/>
      <c r="AE770" s="68"/>
      <c r="AF770" s="68"/>
      <c r="AG770" s="68"/>
      <c r="AH770" s="68"/>
      <c r="AI770" s="68"/>
      <c r="AJ770" s="68"/>
      <c r="AK770" s="68"/>
      <c r="AL770" s="68"/>
      <c r="AM770" s="68"/>
      <c r="AN770" s="68"/>
      <c r="AO770" s="68"/>
      <c r="AP770" s="68"/>
      <c r="AQ770" s="68"/>
      <c r="AR770" s="68"/>
      <c r="AS770" s="68"/>
      <c r="AT770" s="68"/>
      <c r="AU770" s="68"/>
      <c r="AV770" s="68"/>
      <c r="AW770" s="68"/>
    </row>
    <row r="771" spans="1:49" ht="15.75">
      <c r="A771" s="84">
        <v>325</v>
      </c>
      <c r="B771" s="85" t="s">
        <v>2700</v>
      </c>
      <c r="C771" s="85" t="s">
        <v>580</v>
      </c>
      <c r="D771" s="85" t="s">
        <v>2701</v>
      </c>
      <c r="E771" s="85" t="s">
        <v>2702</v>
      </c>
      <c r="F771" s="85" t="s">
        <v>26</v>
      </c>
      <c r="G771" s="85" t="s">
        <v>580</v>
      </c>
      <c r="H771" s="85" t="s">
        <v>1018</v>
      </c>
      <c r="I771" s="87" t="s">
        <v>1002</v>
      </c>
      <c r="J771" s="84">
        <v>1</v>
      </c>
      <c r="K771" s="84">
        <v>1</v>
      </c>
      <c r="L771" s="87" t="s">
        <v>2703</v>
      </c>
      <c r="M771" s="87" t="s">
        <v>911</v>
      </c>
      <c r="N771" s="87" t="s">
        <v>911</v>
      </c>
      <c r="O771" s="87" t="s">
        <v>911</v>
      </c>
      <c r="P771" s="88">
        <f t="shared" si="12"/>
        <v>6.34</v>
      </c>
      <c r="Q771" s="67"/>
      <c r="R771" s="68"/>
      <c r="S771" s="68"/>
      <c r="T771" s="68"/>
      <c r="U771" s="68"/>
      <c r="V771" s="68"/>
      <c r="W771" s="68"/>
      <c r="X771" s="68"/>
      <c r="Y771" s="68"/>
      <c r="Z771" s="68"/>
      <c r="AA771" s="68"/>
      <c r="AB771" s="68"/>
      <c r="AC771" s="68"/>
      <c r="AD771" s="68"/>
      <c r="AE771" s="68"/>
      <c r="AF771" s="68"/>
      <c r="AG771" s="68"/>
      <c r="AH771" s="68"/>
      <c r="AI771" s="68"/>
      <c r="AJ771" s="68"/>
      <c r="AK771" s="68"/>
      <c r="AL771" s="68"/>
      <c r="AM771" s="68"/>
      <c r="AN771" s="68"/>
      <c r="AO771" s="68"/>
      <c r="AP771" s="68"/>
      <c r="AQ771" s="68"/>
      <c r="AR771" s="68"/>
      <c r="AS771" s="68"/>
      <c r="AT771" s="68"/>
      <c r="AU771" s="68"/>
      <c r="AV771" s="68"/>
      <c r="AW771" s="68"/>
    </row>
    <row r="772" spans="1:49" ht="15.75">
      <c r="A772" s="84">
        <v>497</v>
      </c>
      <c r="B772" s="85" t="s">
        <v>232</v>
      </c>
      <c r="C772" s="85" t="s">
        <v>231</v>
      </c>
      <c r="D772" s="85" t="s">
        <v>2704</v>
      </c>
      <c r="E772" s="85" t="s">
        <v>2705</v>
      </c>
      <c r="F772" s="85" t="s">
        <v>58</v>
      </c>
      <c r="G772" s="85" t="s">
        <v>231</v>
      </c>
      <c r="H772" s="85" t="s">
        <v>1022</v>
      </c>
      <c r="I772" s="87" t="s">
        <v>1002</v>
      </c>
      <c r="J772" s="84">
        <v>1</v>
      </c>
      <c r="K772" s="84">
        <v>1</v>
      </c>
      <c r="L772" s="87" t="s">
        <v>2706</v>
      </c>
      <c r="M772" s="87" t="s">
        <v>911</v>
      </c>
      <c r="N772" s="87" t="s">
        <v>911</v>
      </c>
      <c r="O772" s="87" t="s">
        <v>911</v>
      </c>
      <c r="P772" s="88">
        <f t="shared" si="12"/>
        <v>6.38</v>
      </c>
      <c r="Q772" s="68"/>
      <c r="R772" s="68"/>
      <c r="S772" s="68"/>
      <c r="T772" s="68"/>
      <c r="U772" s="68"/>
      <c r="V772" s="68"/>
      <c r="W772" s="68"/>
      <c r="X772" s="68"/>
      <c r="Y772" s="68"/>
      <c r="Z772" s="68"/>
      <c r="AA772" s="68"/>
      <c r="AB772" s="68"/>
      <c r="AC772" s="68"/>
      <c r="AD772" s="68"/>
      <c r="AE772" s="68"/>
      <c r="AF772" s="68"/>
      <c r="AG772" s="68"/>
      <c r="AH772" s="68"/>
      <c r="AI772" s="68"/>
      <c r="AJ772" s="68"/>
      <c r="AK772" s="68"/>
      <c r="AL772" s="68"/>
      <c r="AM772" s="68"/>
      <c r="AN772" s="68"/>
      <c r="AO772" s="68"/>
      <c r="AP772" s="68"/>
      <c r="AQ772" s="68"/>
      <c r="AR772" s="68"/>
      <c r="AS772" s="68"/>
      <c r="AT772" s="68"/>
      <c r="AU772" s="68"/>
      <c r="AV772" s="68"/>
      <c r="AW772" s="68"/>
    </row>
    <row r="773" spans="1:49" ht="15.75">
      <c r="A773" s="84">
        <v>464</v>
      </c>
      <c r="B773" s="85" t="s">
        <v>2707</v>
      </c>
      <c r="C773" s="85" t="s">
        <v>574</v>
      </c>
      <c r="D773" s="85" t="s">
        <v>1200</v>
      </c>
      <c r="E773" s="85" t="s">
        <v>2708</v>
      </c>
      <c r="F773" s="85" t="s">
        <v>26</v>
      </c>
      <c r="G773" s="85" t="s">
        <v>574</v>
      </c>
      <c r="H773" s="85" t="s">
        <v>1022</v>
      </c>
      <c r="I773" s="87" t="s">
        <v>1002</v>
      </c>
      <c r="J773" s="84">
        <v>1</v>
      </c>
      <c r="K773" s="84">
        <v>1</v>
      </c>
      <c r="L773" s="87" t="s">
        <v>2709</v>
      </c>
      <c r="M773" s="87" t="s">
        <v>911</v>
      </c>
      <c r="N773" s="87" t="s">
        <v>911</v>
      </c>
      <c r="O773" s="87" t="s">
        <v>911</v>
      </c>
      <c r="P773" s="88">
        <f t="shared" si="12"/>
        <v>6.4</v>
      </c>
      <c r="Q773" s="68"/>
      <c r="R773" s="68"/>
      <c r="S773" s="68"/>
      <c r="T773" s="68"/>
      <c r="U773" s="68"/>
      <c r="V773" s="68"/>
      <c r="W773" s="68"/>
      <c r="X773" s="68"/>
      <c r="Y773" s="68"/>
      <c r="Z773" s="68"/>
      <c r="AA773" s="68"/>
      <c r="AB773" s="68"/>
      <c r="AC773" s="68"/>
      <c r="AD773" s="68"/>
      <c r="AE773" s="68"/>
      <c r="AF773" s="68"/>
      <c r="AG773" s="68"/>
      <c r="AH773" s="68"/>
      <c r="AI773" s="68"/>
      <c r="AJ773" s="68"/>
      <c r="AK773" s="68"/>
      <c r="AL773" s="68"/>
      <c r="AM773" s="68"/>
      <c r="AN773" s="68"/>
      <c r="AO773" s="68"/>
      <c r="AP773" s="68"/>
      <c r="AQ773" s="68"/>
      <c r="AR773" s="68"/>
      <c r="AS773" s="68"/>
      <c r="AT773" s="68"/>
      <c r="AU773" s="68"/>
      <c r="AV773" s="68"/>
      <c r="AW773" s="68"/>
    </row>
    <row r="774" spans="1:49" ht="15.75">
      <c r="A774" s="84">
        <v>345</v>
      </c>
      <c r="B774" s="85" t="s">
        <v>233</v>
      </c>
      <c r="C774" s="85" t="s">
        <v>231</v>
      </c>
      <c r="D774" s="85" t="s">
        <v>2710</v>
      </c>
      <c r="E774" s="85" t="s">
        <v>2711</v>
      </c>
      <c r="F774" s="85" t="s">
        <v>58</v>
      </c>
      <c r="G774" s="85" t="s">
        <v>231</v>
      </c>
      <c r="H774" s="85" t="s">
        <v>1022</v>
      </c>
      <c r="I774" s="87" t="s">
        <v>1002</v>
      </c>
      <c r="J774" s="84">
        <v>1</v>
      </c>
      <c r="K774" s="84">
        <v>1</v>
      </c>
      <c r="L774" s="87" t="s">
        <v>2712</v>
      </c>
      <c r="M774" s="87" t="s">
        <v>911</v>
      </c>
      <c r="N774" s="87" t="s">
        <v>911</v>
      </c>
      <c r="O774" s="87" t="s">
        <v>911</v>
      </c>
      <c r="P774" s="88">
        <f t="shared" si="12"/>
        <v>6.42</v>
      </c>
      <c r="Q774" s="67"/>
      <c r="R774" s="68"/>
      <c r="S774" s="68"/>
      <c r="T774" s="68"/>
      <c r="U774" s="68"/>
      <c r="V774" s="68"/>
      <c r="W774" s="68"/>
      <c r="X774" s="68"/>
      <c r="Y774" s="68"/>
      <c r="Z774" s="68"/>
      <c r="AA774" s="68"/>
      <c r="AB774" s="68"/>
      <c r="AC774" s="68"/>
      <c r="AD774" s="68"/>
      <c r="AE774" s="68"/>
      <c r="AF774" s="68"/>
      <c r="AG774" s="68"/>
      <c r="AH774" s="68"/>
      <c r="AI774" s="68"/>
      <c r="AJ774" s="68"/>
      <c r="AK774" s="68"/>
      <c r="AL774" s="68"/>
      <c r="AM774" s="68"/>
      <c r="AN774" s="68"/>
      <c r="AO774" s="68"/>
      <c r="AP774" s="68"/>
      <c r="AQ774" s="68"/>
      <c r="AR774" s="68"/>
      <c r="AS774" s="68"/>
      <c r="AT774" s="68"/>
      <c r="AU774" s="68"/>
      <c r="AV774" s="68"/>
      <c r="AW774" s="68"/>
    </row>
    <row r="775" spans="1:49" ht="15.75">
      <c r="A775" s="84">
        <v>434</v>
      </c>
      <c r="B775" s="85" t="s">
        <v>2713</v>
      </c>
      <c r="C775" s="85" t="s">
        <v>626</v>
      </c>
      <c r="D775" s="85" t="s">
        <v>2714</v>
      </c>
      <c r="E775" s="85" t="s">
        <v>2715</v>
      </c>
      <c r="F775" s="85" t="s">
        <v>26</v>
      </c>
      <c r="G775" s="85" t="s">
        <v>626</v>
      </c>
      <c r="H775" s="85" t="s">
        <v>1018</v>
      </c>
      <c r="I775" s="87" t="s">
        <v>1002</v>
      </c>
      <c r="J775" s="84">
        <v>1</v>
      </c>
      <c r="K775" s="84">
        <v>1</v>
      </c>
      <c r="L775" s="87" t="s">
        <v>2712</v>
      </c>
      <c r="M775" s="87" t="s">
        <v>911</v>
      </c>
      <c r="N775" s="87" t="s">
        <v>911</v>
      </c>
      <c r="O775" s="87" t="s">
        <v>911</v>
      </c>
      <c r="P775" s="88">
        <f t="shared" si="12"/>
        <v>6.42</v>
      </c>
      <c r="Q775" s="67"/>
      <c r="R775" s="68"/>
      <c r="S775" s="68"/>
      <c r="T775" s="68"/>
      <c r="U775" s="68"/>
      <c r="V775" s="68"/>
      <c r="W775" s="68"/>
      <c r="X775" s="68"/>
      <c r="Y775" s="68"/>
      <c r="Z775" s="68"/>
      <c r="AA775" s="68"/>
      <c r="AB775" s="68"/>
      <c r="AC775" s="68"/>
      <c r="AD775" s="68"/>
      <c r="AE775" s="68"/>
      <c r="AF775" s="68"/>
      <c r="AG775" s="68"/>
      <c r="AH775" s="68"/>
      <c r="AI775" s="68"/>
      <c r="AJ775" s="68"/>
      <c r="AK775" s="68"/>
      <c r="AL775" s="68"/>
      <c r="AM775" s="68"/>
      <c r="AN775" s="68"/>
      <c r="AO775" s="68"/>
      <c r="AP775" s="68"/>
      <c r="AQ775" s="68"/>
      <c r="AR775" s="68"/>
      <c r="AS775" s="68"/>
      <c r="AT775" s="68"/>
      <c r="AU775" s="68"/>
      <c r="AV775" s="68"/>
      <c r="AW775" s="68"/>
    </row>
    <row r="776" spans="1:49" ht="15.75">
      <c r="A776" s="84">
        <v>438</v>
      </c>
      <c r="B776" s="85" t="s">
        <v>2716</v>
      </c>
      <c r="C776" s="85" t="s">
        <v>560</v>
      </c>
      <c r="D776" s="85" t="s">
        <v>1194</v>
      </c>
      <c r="E776" s="85" t="s">
        <v>2717</v>
      </c>
      <c r="F776" s="85" t="s">
        <v>215</v>
      </c>
      <c r="G776" s="85" t="s">
        <v>560</v>
      </c>
      <c r="H776" s="85" t="s">
        <v>1018</v>
      </c>
      <c r="I776" s="87" t="s">
        <v>1002</v>
      </c>
      <c r="J776" s="84" t="s">
        <v>985</v>
      </c>
      <c r="K776" s="84">
        <v>1</v>
      </c>
      <c r="L776" s="87" t="s">
        <v>2718</v>
      </c>
      <c r="M776" s="87" t="s">
        <v>911</v>
      </c>
      <c r="N776" s="87" t="s">
        <v>911</v>
      </c>
      <c r="O776" s="87" t="s">
        <v>911</v>
      </c>
      <c r="P776" s="88">
        <f t="shared" si="12"/>
        <v>6.44</v>
      </c>
      <c r="Q776" s="67"/>
      <c r="R776" s="68"/>
      <c r="S776" s="68"/>
      <c r="T776" s="68"/>
      <c r="U776" s="68"/>
      <c r="V776" s="68"/>
      <c r="W776" s="68"/>
      <c r="X776" s="68"/>
      <c r="Y776" s="68"/>
      <c r="Z776" s="68"/>
      <c r="AA776" s="68"/>
      <c r="AB776" s="68"/>
      <c r="AC776" s="68"/>
      <c r="AD776" s="68"/>
      <c r="AE776" s="68"/>
      <c r="AF776" s="68"/>
      <c r="AG776" s="68"/>
      <c r="AH776" s="68"/>
      <c r="AI776" s="68"/>
      <c r="AJ776" s="68"/>
      <c r="AK776" s="68"/>
      <c r="AL776" s="68"/>
      <c r="AM776" s="68"/>
      <c r="AN776" s="68"/>
      <c r="AO776" s="68"/>
      <c r="AP776" s="68"/>
      <c r="AQ776" s="68"/>
      <c r="AR776" s="68"/>
      <c r="AS776" s="68"/>
      <c r="AT776" s="68"/>
      <c r="AU776" s="68"/>
      <c r="AV776" s="68"/>
      <c r="AW776" s="68"/>
    </row>
    <row r="777" spans="1:49" ht="15.75">
      <c r="A777" s="84">
        <v>387</v>
      </c>
      <c r="B777" s="85" t="s">
        <v>63</v>
      </c>
      <c r="C777" s="85" t="s">
        <v>60</v>
      </c>
      <c r="D777" s="85" t="s">
        <v>2719</v>
      </c>
      <c r="E777" s="85" t="s">
        <v>2720</v>
      </c>
      <c r="F777" s="85" t="s">
        <v>6</v>
      </c>
      <c r="G777" s="85" t="s">
        <v>60</v>
      </c>
      <c r="H777" s="85" t="s">
        <v>1018</v>
      </c>
      <c r="I777" s="87" t="s">
        <v>1002</v>
      </c>
      <c r="J777" s="84" t="s">
        <v>909</v>
      </c>
      <c r="K777" s="84">
        <v>1</v>
      </c>
      <c r="L777" s="87" t="s">
        <v>2721</v>
      </c>
      <c r="M777" s="87" t="s">
        <v>911</v>
      </c>
      <c r="N777" s="87" t="s">
        <v>911</v>
      </c>
      <c r="O777" s="87" t="s">
        <v>911</v>
      </c>
      <c r="P777" s="88">
        <f t="shared" si="12"/>
        <v>6.625</v>
      </c>
      <c r="Q777" s="67"/>
      <c r="R777" s="68"/>
      <c r="S777" s="68"/>
      <c r="T777" s="68"/>
      <c r="U777" s="68"/>
      <c r="V777" s="68"/>
      <c r="W777" s="68"/>
      <c r="X777" s="68"/>
      <c r="Y777" s="68"/>
      <c r="Z777" s="68"/>
      <c r="AA777" s="68"/>
      <c r="AB777" s="68"/>
      <c r="AC777" s="68"/>
      <c r="AD777" s="68"/>
      <c r="AE777" s="68"/>
      <c r="AF777" s="68"/>
      <c r="AG777" s="68"/>
      <c r="AH777" s="68"/>
      <c r="AI777" s="68"/>
      <c r="AJ777" s="68"/>
      <c r="AK777" s="68"/>
      <c r="AL777" s="68"/>
      <c r="AM777" s="68"/>
      <c r="AN777" s="68"/>
      <c r="AO777" s="68"/>
      <c r="AP777" s="68"/>
      <c r="AQ777" s="68"/>
      <c r="AR777" s="68"/>
      <c r="AS777" s="68"/>
      <c r="AT777" s="68"/>
      <c r="AU777" s="68"/>
      <c r="AV777" s="68"/>
      <c r="AW777" s="68"/>
    </row>
    <row r="778" spans="1:49" ht="15.75">
      <c r="A778" s="84">
        <v>432</v>
      </c>
      <c r="B778" s="85" t="s">
        <v>2722</v>
      </c>
      <c r="C778" s="85" t="s">
        <v>2632</v>
      </c>
      <c r="D778" s="85" t="s">
        <v>2723</v>
      </c>
      <c r="E778" s="85" t="s">
        <v>2724</v>
      </c>
      <c r="F778" s="85" t="s">
        <v>6</v>
      </c>
      <c r="G778" s="85" t="s">
        <v>2632</v>
      </c>
      <c r="H778" s="85" t="s">
        <v>1022</v>
      </c>
      <c r="I778" s="87" t="s">
        <v>1002</v>
      </c>
      <c r="J778" s="84">
        <v>1</v>
      </c>
      <c r="K778" s="84">
        <v>1</v>
      </c>
      <c r="L778" s="87" t="s">
        <v>2725</v>
      </c>
      <c r="M778" s="87" t="s">
        <v>911</v>
      </c>
      <c r="N778" s="87" t="s">
        <v>911</v>
      </c>
      <c r="O778" s="87" t="s">
        <v>911</v>
      </c>
      <c r="P778" s="88">
        <f t="shared" si="12"/>
        <v>6.64</v>
      </c>
      <c r="Q778" s="67"/>
      <c r="R778" s="68"/>
      <c r="S778" s="68"/>
      <c r="T778" s="68"/>
      <c r="U778" s="68"/>
      <c r="V778" s="68"/>
      <c r="W778" s="68"/>
      <c r="X778" s="68"/>
      <c r="Y778" s="68"/>
      <c r="Z778" s="68"/>
      <c r="AA778" s="68"/>
      <c r="AB778" s="68"/>
      <c r="AC778" s="68"/>
      <c r="AD778" s="68"/>
      <c r="AE778" s="68"/>
      <c r="AF778" s="68"/>
      <c r="AG778" s="68"/>
      <c r="AH778" s="68"/>
      <c r="AI778" s="68"/>
      <c r="AJ778" s="68"/>
      <c r="AK778" s="68"/>
      <c r="AL778" s="68"/>
      <c r="AM778" s="68"/>
      <c r="AN778" s="68"/>
      <c r="AO778" s="68"/>
      <c r="AP778" s="68"/>
      <c r="AQ778" s="68"/>
      <c r="AR778" s="68"/>
      <c r="AS778" s="68"/>
      <c r="AT778" s="68"/>
      <c r="AU778" s="68"/>
      <c r="AV778" s="68"/>
      <c r="AW778" s="68"/>
    </row>
    <row r="779" spans="1:49" ht="15.75">
      <c r="A779" s="84">
        <v>386</v>
      </c>
      <c r="B779" s="85" t="s">
        <v>2726</v>
      </c>
      <c r="C779" s="85" t="s">
        <v>560</v>
      </c>
      <c r="D779" s="85" t="s">
        <v>2727</v>
      </c>
      <c r="E779" s="85" t="s">
        <v>2728</v>
      </c>
      <c r="F779" s="85" t="s">
        <v>215</v>
      </c>
      <c r="G779" s="85" t="s">
        <v>560</v>
      </c>
      <c r="H779" s="85" t="s">
        <v>1018</v>
      </c>
      <c r="I779" s="87" t="s">
        <v>1002</v>
      </c>
      <c r="J779" s="84" t="s">
        <v>1224</v>
      </c>
      <c r="K779" s="84">
        <v>1</v>
      </c>
      <c r="L779" s="87" t="s">
        <v>2729</v>
      </c>
      <c r="M779" s="87" t="s">
        <v>911</v>
      </c>
      <c r="N779" s="87" t="s">
        <v>911</v>
      </c>
      <c r="O779" s="87" t="s">
        <v>911</v>
      </c>
      <c r="P779" s="88">
        <f t="shared" si="12"/>
        <v>6.68</v>
      </c>
      <c r="Q779" s="67"/>
      <c r="R779" s="68"/>
      <c r="S779" s="68"/>
      <c r="T779" s="68"/>
      <c r="U779" s="68"/>
      <c r="V779" s="68"/>
      <c r="W779" s="68"/>
      <c r="X779" s="68"/>
      <c r="Y779" s="68"/>
      <c r="Z779" s="68"/>
      <c r="AA779" s="68"/>
      <c r="AB779" s="68"/>
      <c r="AC779" s="68"/>
      <c r="AD779" s="68"/>
      <c r="AE779" s="68"/>
      <c r="AF779" s="68"/>
      <c r="AG779" s="68"/>
      <c r="AH779" s="68"/>
      <c r="AI779" s="68"/>
      <c r="AJ779" s="68"/>
      <c r="AK779" s="68"/>
      <c r="AL779" s="68"/>
      <c r="AM779" s="68"/>
      <c r="AN779" s="68"/>
      <c r="AO779" s="68"/>
      <c r="AP779" s="68"/>
      <c r="AQ779" s="68"/>
      <c r="AR779" s="68"/>
      <c r="AS779" s="68"/>
      <c r="AT779" s="68"/>
      <c r="AU779" s="68"/>
      <c r="AV779" s="68"/>
      <c r="AW779" s="68"/>
    </row>
    <row r="780" spans="1:49" ht="15.75">
      <c r="A780" s="84">
        <v>655</v>
      </c>
      <c r="B780" s="84" t="s">
        <v>2730</v>
      </c>
      <c r="C780" s="90" t="s">
        <v>725</v>
      </c>
      <c r="D780" s="91">
        <v>44002</v>
      </c>
      <c r="E780" s="84" t="s">
        <v>2731</v>
      </c>
      <c r="F780" s="90" t="s">
        <v>6</v>
      </c>
      <c r="G780" s="90" t="s">
        <v>725</v>
      </c>
      <c r="H780" s="90" t="s">
        <v>1018</v>
      </c>
      <c r="I780" s="92" t="s">
        <v>1002</v>
      </c>
      <c r="J780" s="84">
        <v>1</v>
      </c>
      <c r="K780" s="84">
        <v>1</v>
      </c>
      <c r="L780" s="92">
        <v>6.7</v>
      </c>
      <c r="M780" s="92">
        <v>1</v>
      </c>
      <c r="N780" s="92">
        <v>1</v>
      </c>
      <c r="O780" s="92">
        <v>1</v>
      </c>
      <c r="P780" s="88">
        <f t="shared" si="12"/>
        <v>6.7</v>
      </c>
      <c r="Q780" s="67"/>
      <c r="R780" s="68"/>
      <c r="S780" s="68"/>
      <c r="T780" s="68"/>
      <c r="U780" s="68"/>
      <c r="V780" s="68"/>
      <c r="W780" s="68"/>
      <c r="X780" s="68"/>
      <c r="Y780" s="68"/>
      <c r="Z780" s="68"/>
      <c r="AA780" s="68"/>
      <c r="AB780" s="68"/>
      <c r="AC780" s="68"/>
      <c r="AD780" s="68"/>
      <c r="AE780" s="68"/>
      <c r="AF780" s="68"/>
      <c r="AG780" s="68"/>
      <c r="AH780" s="68"/>
      <c r="AI780" s="68"/>
      <c r="AJ780" s="68"/>
      <c r="AK780" s="68"/>
      <c r="AL780" s="68"/>
      <c r="AM780" s="68"/>
      <c r="AN780" s="68"/>
      <c r="AO780" s="68"/>
      <c r="AP780" s="68"/>
      <c r="AQ780" s="68"/>
      <c r="AR780" s="68"/>
      <c r="AS780" s="68"/>
      <c r="AT780" s="68"/>
      <c r="AU780" s="68"/>
      <c r="AV780" s="68"/>
      <c r="AW780" s="68"/>
    </row>
    <row r="781" spans="1:49" ht="15.75">
      <c r="A781" s="84">
        <v>1</v>
      </c>
      <c r="B781" s="85" t="s">
        <v>64</v>
      </c>
      <c r="C781" s="85" t="s">
        <v>60</v>
      </c>
      <c r="D781" s="85" t="s">
        <v>2732</v>
      </c>
      <c r="E781" s="85" t="s">
        <v>2733</v>
      </c>
      <c r="F781" s="85" t="s">
        <v>6</v>
      </c>
      <c r="G781" s="85" t="s">
        <v>60</v>
      </c>
      <c r="H781" s="85" t="s">
        <v>1018</v>
      </c>
      <c r="I781" s="87" t="s">
        <v>1002</v>
      </c>
      <c r="J781" s="84" t="s">
        <v>1127</v>
      </c>
      <c r="K781" s="84">
        <v>1</v>
      </c>
      <c r="L781" s="87" t="s">
        <v>2734</v>
      </c>
      <c r="M781" s="87" t="s">
        <v>911</v>
      </c>
      <c r="N781" s="87" t="s">
        <v>911</v>
      </c>
      <c r="O781" s="87" t="s">
        <v>911</v>
      </c>
      <c r="P781" s="88">
        <f t="shared" si="12"/>
        <v>6.85</v>
      </c>
      <c r="Q781" s="67"/>
      <c r="R781" s="68"/>
      <c r="S781" s="68"/>
      <c r="T781" s="68"/>
      <c r="U781" s="68"/>
      <c r="V781" s="68"/>
      <c r="W781" s="68"/>
      <c r="X781" s="68"/>
      <c r="Y781" s="68"/>
      <c r="Z781" s="68"/>
      <c r="AA781" s="68"/>
      <c r="AB781" s="68"/>
      <c r="AC781" s="68"/>
      <c r="AD781" s="68"/>
      <c r="AE781" s="68"/>
      <c r="AF781" s="68"/>
      <c r="AG781" s="68"/>
      <c r="AH781" s="68"/>
      <c r="AI781" s="68"/>
      <c r="AJ781" s="68"/>
      <c r="AK781" s="68"/>
      <c r="AL781" s="68"/>
      <c r="AM781" s="68"/>
      <c r="AN781" s="68"/>
      <c r="AO781" s="68"/>
      <c r="AP781" s="68"/>
      <c r="AQ781" s="68"/>
      <c r="AR781" s="68"/>
      <c r="AS781" s="68"/>
      <c r="AT781" s="68"/>
      <c r="AU781" s="68"/>
      <c r="AV781" s="68"/>
      <c r="AW781" s="68"/>
    </row>
    <row r="782" spans="1:49" ht="15.75">
      <c r="A782" s="84">
        <v>286</v>
      </c>
      <c r="B782" s="85" t="s">
        <v>2735</v>
      </c>
      <c r="C782" s="85" t="s">
        <v>793</v>
      </c>
      <c r="D782" s="85" t="s">
        <v>1152</v>
      </c>
      <c r="E782" s="85" t="s">
        <v>2736</v>
      </c>
      <c r="F782" s="85" t="s">
        <v>16</v>
      </c>
      <c r="G782" s="85" t="s">
        <v>793</v>
      </c>
      <c r="H782" s="85" t="s">
        <v>1022</v>
      </c>
      <c r="I782" s="87" t="s">
        <v>1002</v>
      </c>
      <c r="J782" s="84">
        <v>1</v>
      </c>
      <c r="K782" s="84">
        <v>1</v>
      </c>
      <c r="L782" s="87" t="s">
        <v>2737</v>
      </c>
      <c r="M782" s="87" t="s">
        <v>911</v>
      </c>
      <c r="N782" s="87" t="s">
        <v>911</v>
      </c>
      <c r="O782" s="87" t="s">
        <v>911</v>
      </c>
      <c r="P782" s="88">
        <f t="shared" si="12"/>
        <v>7.7</v>
      </c>
      <c r="Q782" s="68"/>
      <c r="R782" s="68"/>
      <c r="S782" s="68"/>
      <c r="T782" s="68"/>
      <c r="U782" s="68"/>
      <c r="V782" s="68"/>
      <c r="W782" s="68"/>
      <c r="X782" s="68"/>
      <c r="Y782" s="68"/>
      <c r="Z782" s="68"/>
      <c r="AA782" s="68"/>
      <c r="AB782" s="68"/>
      <c r="AC782" s="68"/>
      <c r="AD782" s="68"/>
      <c r="AE782" s="68"/>
      <c r="AF782" s="68"/>
      <c r="AG782" s="68"/>
      <c r="AH782" s="68"/>
      <c r="AI782" s="68"/>
      <c r="AJ782" s="68"/>
      <c r="AK782" s="68"/>
      <c r="AL782" s="68"/>
      <c r="AM782" s="68"/>
      <c r="AN782" s="68"/>
      <c r="AO782" s="68"/>
      <c r="AP782" s="68"/>
      <c r="AQ782" s="68"/>
      <c r="AR782" s="68"/>
      <c r="AS782" s="68"/>
      <c r="AT782" s="68"/>
      <c r="AU782" s="68"/>
      <c r="AV782" s="68"/>
      <c r="AW782" s="68"/>
    </row>
    <row r="783" spans="1:49" ht="15.75">
      <c r="A783" s="84">
        <v>197</v>
      </c>
      <c r="B783" s="85" t="s">
        <v>2738</v>
      </c>
      <c r="C783" s="85" t="s">
        <v>1451</v>
      </c>
      <c r="D783" s="85" t="s">
        <v>2381</v>
      </c>
      <c r="E783" s="85" t="s">
        <v>2739</v>
      </c>
      <c r="F783" s="85" t="s">
        <v>30</v>
      </c>
      <c r="G783" s="85" t="s">
        <v>1451</v>
      </c>
      <c r="H783" s="85" t="s">
        <v>1022</v>
      </c>
      <c r="I783" s="87" t="s">
        <v>1002</v>
      </c>
      <c r="J783" s="84">
        <v>1</v>
      </c>
      <c r="K783" s="84">
        <v>1</v>
      </c>
      <c r="L783" s="87" t="s">
        <v>2740</v>
      </c>
      <c r="M783" s="87" t="s">
        <v>911</v>
      </c>
      <c r="N783" s="87" t="s">
        <v>911</v>
      </c>
      <c r="O783" s="87" t="s">
        <v>911</v>
      </c>
      <c r="P783" s="88">
        <f t="shared" si="12"/>
        <v>10</v>
      </c>
      <c r="Q783" s="68"/>
      <c r="R783" s="68"/>
      <c r="S783" s="68"/>
      <c r="T783" s="68"/>
      <c r="U783" s="68"/>
      <c r="V783" s="68"/>
      <c r="W783" s="68"/>
      <c r="X783" s="68"/>
      <c r="Y783" s="68"/>
      <c r="Z783" s="68"/>
      <c r="AA783" s="68"/>
      <c r="AB783" s="68"/>
      <c r="AC783" s="68"/>
      <c r="AD783" s="68"/>
      <c r="AE783" s="68"/>
      <c r="AF783" s="68"/>
      <c r="AG783" s="68"/>
      <c r="AH783" s="68"/>
      <c r="AI783" s="68"/>
      <c r="AJ783" s="68"/>
      <c r="AK783" s="68"/>
      <c r="AL783" s="68"/>
      <c r="AM783" s="68"/>
      <c r="AN783" s="68"/>
      <c r="AO783" s="68"/>
      <c r="AP783" s="68"/>
      <c r="AQ783" s="68"/>
      <c r="AR783" s="68"/>
      <c r="AS783" s="68"/>
      <c r="AT783" s="68"/>
      <c r="AU783" s="68"/>
      <c r="AV783" s="68"/>
      <c r="AW783" s="68"/>
    </row>
    <row r="784" spans="1:49" ht="15.75">
      <c r="A784" s="84">
        <v>428</v>
      </c>
      <c r="B784" s="85" t="s">
        <v>443</v>
      </c>
      <c r="C784" s="85" t="s">
        <v>439</v>
      </c>
      <c r="D784" s="85" t="s">
        <v>2293</v>
      </c>
      <c r="E784" s="85" t="s">
        <v>2741</v>
      </c>
      <c r="F784" s="85" t="s">
        <v>26</v>
      </c>
      <c r="G784" s="85" t="s">
        <v>439</v>
      </c>
      <c r="H784" s="85" t="s">
        <v>1022</v>
      </c>
      <c r="I784" s="87" t="s">
        <v>1002</v>
      </c>
      <c r="J784" s="84">
        <v>1</v>
      </c>
      <c r="K784" s="84">
        <v>1</v>
      </c>
      <c r="L784" s="87" t="s">
        <v>2742</v>
      </c>
      <c r="M784" s="87" t="s">
        <v>911</v>
      </c>
      <c r="N784" s="87" t="s">
        <v>911</v>
      </c>
      <c r="O784" s="87" t="s">
        <v>911</v>
      </c>
      <c r="P784" s="88">
        <f t="shared" si="12"/>
        <v>10.119999999999999</v>
      </c>
      <c r="Q784" s="67"/>
      <c r="R784" s="68"/>
      <c r="S784" s="68"/>
      <c r="T784" s="68"/>
      <c r="U784" s="68"/>
      <c r="V784" s="68"/>
      <c r="W784" s="68"/>
      <c r="X784" s="68"/>
      <c r="Y784" s="68"/>
      <c r="Z784" s="68"/>
      <c r="AA784" s="68"/>
      <c r="AB784" s="68"/>
      <c r="AC784" s="68"/>
      <c r="AD784" s="68"/>
      <c r="AE784" s="68"/>
      <c r="AF784" s="68"/>
      <c r="AG784" s="68"/>
      <c r="AH784" s="68"/>
      <c r="AI784" s="68"/>
      <c r="AJ784" s="68"/>
      <c r="AK784" s="68"/>
      <c r="AL784" s="68"/>
      <c r="AM784" s="68"/>
      <c r="AN784" s="68"/>
      <c r="AO784" s="68"/>
      <c r="AP784" s="68"/>
      <c r="AQ784" s="68"/>
      <c r="AR784" s="68"/>
      <c r="AS784" s="68"/>
      <c r="AT784" s="68"/>
      <c r="AU784" s="68"/>
      <c r="AV784" s="68"/>
      <c r="AW784" s="68"/>
    </row>
    <row r="785" spans="1:49" ht="15.75">
      <c r="A785" s="84">
        <v>121</v>
      </c>
      <c r="B785" s="85" t="s">
        <v>2743</v>
      </c>
      <c r="C785" s="85" t="s">
        <v>653</v>
      </c>
      <c r="D785" s="85" t="s">
        <v>1456</v>
      </c>
      <c r="E785" s="85" t="s">
        <v>2744</v>
      </c>
      <c r="F785" s="85" t="s">
        <v>26</v>
      </c>
      <c r="G785" s="85" t="s">
        <v>653</v>
      </c>
      <c r="H785" s="85" t="s">
        <v>1018</v>
      </c>
      <c r="I785" s="87" t="s">
        <v>1002</v>
      </c>
      <c r="J785" s="84">
        <v>1</v>
      </c>
      <c r="K785" s="84">
        <v>1</v>
      </c>
      <c r="L785" s="87" t="s">
        <v>2745</v>
      </c>
      <c r="M785" s="87" t="s">
        <v>911</v>
      </c>
      <c r="N785" s="87" t="s">
        <v>911</v>
      </c>
      <c r="O785" s="87" t="s">
        <v>911</v>
      </c>
      <c r="P785" s="88">
        <f t="shared" si="12"/>
        <v>10.14</v>
      </c>
      <c r="Q785" s="68"/>
      <c r="R785" s="68"/>
      <c r="S785" s="68"/>
      <c r="T785" s="68"/>
      <c r="U785" s="68"/>
      <c r="V785" s="68"/>
      <c r="W785" s="68"/>
      <c r="X785" s="68"/>
      <c r="Y785" s="68"/>
      <c r="Z785" s="68"/>
      <c r="AA785" s="68"/>
      <c r="AB785" s="68"/>
      <c r="AC785" s="68"/>
      <c r="AD785" s="68"/>
      <c r="AE785" s="68"/>
      <c r="AF785" s="68"/>
      <c r="AG785" s="68"/>
      <c r="AH785" s="68"/>
      <c r="AI785" s="68"/>
      <c r="AJ785" s="68"/>
      <c r="AK785" s="68"/>
      <c r="AL785" s="68"/>
      <c r="AM785" s="68"/>
      <c r="AN785" s="68"/>
      <c r="AO785" s="68"/>
      <c r="AP785" s="68"/>
      <c r="AQ785" s="68"/>
      <c r="AR785" s="68"/>
      <c r="AS785" s="68"/>
      <c r="AT785" s="68"/>
      <c r="AU785" s="68"/>
      <c r="AV785" s="68"/>
      <c r="AW785" s="68"/>
    </row>
    <row r="786" spans="1:49" ht="15.75">
      <c r="A786" s="84">
        <v>181</v>
      </c>
      <c r="B786" s="85" t="s">
        <v>2746</v>
      </c>
      <c r="C786" s="85" t="s">
        <v>551</v>
      </c>
      <c r="D786" s="85" t="s">
        <v>1099</v>
      </c>
      <c r="E786" s="85" t="s">
        <v>2747</v>
      </c>
      <c r="F786" s="85" t="s">
        <v>26</v>
      </c>
      <c r="G786" s="85" t="s">
        <v>551</v>
      </c>
      <c r="H786" s="85" t="s">
        <v>1018</v>
      </c>
      <c r="I786" s="87" t="s">
        <v>1002</v>
      </c>
      <c r="J786" s="84" t="s">
        <v>918</v>
      </c>
      <c r="K786" s="84">
        <v>1</v>
      </c>
      <c r="L786" s="87" t="s">
        <v>2748</v>
      </c>
      <c r="M786" s="87" t="s">
        <v>911</v>
      </c>
      <c r="N786" s="87" t="s">
        <v>911</v>
      </c>
      <c r="O786" s="87" t="s">
        <v>911</v>
      </c>
      <c r="P786" s="88">
        <f t="shared" si="12"/>
        <v>10.3</v>
      </c>
      <c r="Q786" s="67"/>
      <c r="R786" s="68"/>
      <c r="S786" s="68"/>
      <c r="T786" s="68"/>
      <c r="U786" s="68"/>
      <c r="V786" s="68"/>
      <c r="W786" s="68"/>
      <c r="X786" s="68"/>
      <c r="Y786" s="68"/>
      <c r="Z786" s="68"/>
      <c r="AA786" s="68"/>
      <c r="AB786" s="68"/>
      <c r="AC786" s="68"/>
      <c r="AD786" s="68"/>
      <c r="AE786" s="68"/>
      <c r="AF786" s="68"/>
      <c r="AG786" s="68"/>
      <c r="AH786" s="68"/>
      <c r="AI786" s="68"/>
      <c r="AJ786" s="68"/>
      <c r="AK786" s="68"/>
      <c r="AL786" s="68"/>
      <c r="AM786" s="68"/>
      <c r="AN786" s="68"/>
      <c r="AO786" s="68"/>
      <c r="AP786" s="68"/>
      <c r="AQ786" s="68"/>
      <c r="AR786" s="68"/>
      <c r="AS786" s="68"/>
      <c r="AT786" s="68"/>
      <c r="AU786" s="68"/>
      <c r="AV786" s="68"/>
      <c r="AW786" s="68"/>
    </row>
    <row r="787" spans="1:49" ht="15.75">
      <c r="A787" s="84">
        <v>457</v>
      </c>
      <c r="B787" s="85" t="s">
        <v>2749</v>
      </c>
      <c r="C787" s="85" t="s">
        <v>626</v>
      </c>
      <c r="D787" s="85" t="s">
        <v>2750</v>
      </c>
      <c r="E787" s="85" t="s">
        <v>2751</v>
      </c>
      <c r="F787" s="85" t="s">
        <v>26</v>
      </c>
      <c r="G787" s="85" t="s">
        <v>626</v>
      </c>
      <c r="H787" s="85" t="s">
        <v>1018</v>
      </c>
      <c r="I787" s="87" t="s">
        <v>1002</v>
      </c>
      <c r="J787" s="84">
        <v>1</v>
      </c>
      <c r="K787" s="84">
        <v>1</v>
      </c>
      <c r="L787" s="87" t="s">
        <v>2752</v>
      </c>
      <c r="M787" s="87" t="s">
        <v>911</v>
      </c>
      <c r="N787" s="87" t="s">
        <v>911</v>
      </c>
      <c r="O787" s="87" t="s">
        <v>911</v>
      </c>
      <c r="P787" s="88">
        <f t="shared" si="12"/>
        <v>10.34</v>
      </c>
      <c r="Q787" s="67"/>
      <c r="R787" s="68"/>
      <c r="S787" s="68"/>
      <c r="T787" s="68"/>
      <c r="U787" s="68"/>
      <c r="V787" s="68"/>
      <c r="W787" s="68"/>
      <c r="X787" s="68"/>
      <c r="Y787" s="68"/>
      <c r="Z787" s="68"/>
      <c r="AA787" s="68"/>
      <c r="AB787" s="68"/>
      <c r="AC787" s="68"/>
      <c r="AD787" s="68"/>
      <c r="AE787" s="68"/>
      <c r="AF787" s="68"/>
      <c r="AG787" s="68"/>
      <c r="AH787" s="68"/>
      <c r="AI787" s="68"/>
      <c r="AJ787" s="68"/>
      <c r="AK787" s="68"/>
      <c r="AL787" s="68"/>
      <c r="AM787" s="68"/>
      <c r="AN787" s="68"/>
      <c r="AO787" s="68"/>
      <c r="AP787" s="68"/>
      <c r="AQ787" s="68"/>
      <c r="AR787" s="68"/>
      <c r="AS787" s="68"/>
      <c r="AT787" s="68"/>
      <c r="AU787" s="68"/>
      <c r="AV787" s="68"/>
      <c r="AW787" s="68"/>
    </row>
    <row r="788" spans="1:49" ht="15.75">
      <c r="A788" s="84">
        <v>412</v>
      </c>
      <c r="B788" s="85" t="s">
        <v>2753</v>
      </c>
      <c r="C788" s="85" t="s">
        <v>626</v>
      </c>
      <c r="D788" s="85" t="s">
        <v>1187</v>
      </c>
      <c r="E788" s="85" t="s">
        <v>2754</v>
      </c>
      <c r="F788" s="85" t="s">
        <v>26</v>
      </c>
      <c r="G788" s="85" t="s">
        <v>2755</v>
      </c>
      <c r="H788" s="85" t="s">
        <v>1018</v>
      </c>
      <c r="I788" s="87" t="s">
        <v>1002</v>
      </c>
      <c r="J788" s="84">
        <v>1</v>
      </c>
      <c r="K788" s="84">
        <v>1</v>
      </c>
      <c r="L788" s="87" t="s">
        <v>2756</v>
      </c>
      <c r="M788" s="87" t="s">
        <v>911</v>
      </c>
      <c r="N788" s="87" t="s">
        <v>911</v>
      </c>
      <c r="O788" s="87" t="s">
        <v>911</v>
      </c>
      <c r="P788" s="88">
        <f t="shared" si="12"/>
        <v>10.52</v>
      </c>
      <c r="Q788" s="68"/>
      <c r="R788" s="67"/>
      <c r="S788" s="68"/>
      <c r="T788" s="68"/>
      <c r="U788" s="68"/>
      <c r="V788" s="68"/>
      <c r="W788" s="68"/>
      <c r="X788" s="68"/>
      <c r="Y788" s="68"/>
      <c r="Z788" s="68"/>
      <c r="AA788" s="68"/>
      <c r="AB788" s="68"/>
      <c r="AC788" s="68"/>
      <c r="AD788" s="68"/>
      <c r="AE788" s="68"/>
      <c r="AF788" s="68"/>
      <c r="AG788" s="68"/>
      <c r="AH788" s="68"/>
      <c r="AI788" s="68"/>
      <c r="AJ788" s="68"/>
      <c r="AK788" s="68"/>
      <c r="AL788" s="68"/>
      <c r="AM788" s="68"/>
      <c r="AN788" s="68"/>
      <c r="AO788" s="68"/>
      <c r="AP788" s="68"/>
      <c r="AQ788" s="68"/>
      <c r="AR788" s="68"/>
      <c r="AS788" s="68"/>
      <c r="AT788" s="68"/>
      <c r="AU788" s="68"/>
      <c r="AV788" s="68"/>
      <c r="AW788" s="68"/>
    </row>
    <row r="789" spans="1:49" ht="16.5">
      <c r="A789" s="84">
        <v>550</v>
      </c>
      <c r="B789" s="90" t="s">
        <v>2757</v>
      </c>
      <c r="C789" s="90" t="s">
        <v>2758</v>
      </c>
      <c r="D789" s="91">
        <v>43855</v>
      </c>
      <c r="E789" s="90" t="s">
        <v>2759</v>
      </c>
      <c r="F789" s="90" t="s">
        <v>26</v>
      </c>
      <c r="G789" s="90" t="s">
        <v>2758</v>
      </c>
      <c r="H789" s="89" t="s">
        <v>3948</v>
      </c>
      <c r="I789" s="89" t="s">
        <v>4197</v>
      </c>
      <c r="J789" s="84">
        <v>1</v>
      </c>
      <c r="K789" s="84">
        <v>1</v>
      </c>
      <c r="L789" s="92">
        <v>0.5</v>
      </c>
      <c r="M789" s="92">
        <v>1</v>
      </c>
      <c r="N789" s="92">
        <v>1</v>
      </c>
      <c r="O789" s="92">
        <v>1</v>
      </c>
      <c r="P789" s="88">
        <v>0.5</v>
      </c>
      <c r="Q789" s="75"/>
      <c r="R789" s="75"/>
      <c r="S789" s="67"/>
      <c r="T789" s="67"/>
      <c r="U789" s="67"/>
      <c r="V789" s="67"/>
      <c r="W789" s="67"/>
      <c r="X789" s="67"/>
      <c r="Y789" s="67"/>
      <c r="Z789" s="67"/>
      <c r="AA789" s="67"/>
      <c r="AB789" s="67"/>
      <c r="AC789" s="67"/>
      <c r="AD789" s="67"/>
      <c r="AE789" s="67"/>
      <c r="AF789" s="67"/>
      <c r="AG789" s="67"/>
      <c r="AH789" s="67"/>
      <c r="AI789" s="67"/>
      <c r="AJ789" s="67"/>
      <c r="AK789" s="67"/>
      <c r="AL789" s="67"/>
      <c r="AM789" s="67"/>
      <c r="AN789" s="67"/>
      <c r="AO789" s="67"/>
      <c r="AP789" s="67"/>
      <c r="AQ789" s="67"/>
      <c r="AR789" s="67"/>
      <c r="AS789" s="67"/>
      <c r="AT789" s="67"/>
      <c r="AU789" s="67"/>
      <c r="AV789" s="67"/>
      <c r="AW789" s="67"/>
    </row>
    <row r="790" spans="1:49" ht="15.75">
      <c r="A790" s="84"/>
      <c r="B790" s="86" t="s">
        <v>4237</v>
      </c>
      <c r="C790" s="90" t="s">
        <v>763</v>
      </c>
      <c r="D790" s="97">
        <v>43922</v>
      </c>
      <c r="E790" s="90" t="s">
        <v>1475</v>
      </c>
      <c r="F790" s="84"/>
      <c r="G790" s="84"/>
      <c r="H790" s="85" t="s">
        <v>1018</v>
      </c>
      <c r="I790" s="90" t="s">
        <v>2760</v>
      </c>
      <c r="J790" s="84" t="s">
        <v>937</v>
      </c>
      <c r="K790" s="84">
        <v>4</v>
      </c>
      <c r="L790" s="87" t="s">
        <v>928</v>
      </c>
      <c r="M790" s="87" t="s">
        <v>911</v>
      </c>
      <c r="N790" s="87" t="s">
        <v>912</v>
      </c>
      <c r="O790" s="87" t="s">
        <v>911</v>
      </c>
      <c r="P790" s="102">
        <v>0.15</v>
      </c>
      <c r="Q790" s="71"/>
      <c r="R790" s="76"/>
      <c r="S790" s="67"/>
      <c r="T790" s="67"/>
      <c r="U790" s="67"/>
      <c r="V790" s="67"/>
      <c r="W790" s="67"/>
      <c r="X790" s="67"/>
      <c r="Y790" s="67"/>
      <c r="Z790" s="67"/>
      <c r="AA790" s="67"/>
      <c r="AB790" s="67"/>
      <c r="AC790" s="67"/>
      <c r="AD790" s="67"/>
      <c r="AE790" s="67"/>
      <c r="AF790" s="67"/>
      <c r="AG790" s="67"/>
      <c r="AH790" s="67"/>
      <c r="AI790" s="67"/>
      <c r="AJ790" s="67"/>
      <c r="AK790" s="67"/>
      <c r="AL790" s="67"/>
      <c r="AM790" s="67"/>
      <c r="AN790" s="67"/>
      <c r="AO790" s="67"/>
      <c r="AP790" s="67"/>
      <c r="AQ790" s="67"/>
      <c r="AR790" s="67"/>
      <c r="AS790" s="67"/>
      <c r="AT790" s="67"/>
      <c r="AU790" s="67"/>
      <c r="AV790" s="67"/>
      <c r="AW790" s="67"/>
    </row>
    <row r="791" spans="1:49" ht="15.75">
      <c r="A791" s="84"/>
      <c r="B791" s="90" t="s">
        <v>2761</v>
      </c>
      <c r="C791" s="90" t="s">
        <v>763</v>
      </c>
      <c r="D791" s="84">
        <v>2019.06</v>
      </c>
      <c r="E791" s="90" t="s">
        <v>932</v>
      </c>
      <c r="F791" s="84"/>
      <c r="G791" s="84"/>
      <c r="H791" s="85" t="s">
        <v>1018</v>
      </c>
      <c r="I791" s="84"/>
      <c r="J791" s="84" t="s">
        <v>937</v>
      </c>
      <c r="K791" s="84">
        <v>2</v>
      </c>
      <c r="L791" s="87" t="s">
        <v>910</v>
      </c>
      <c r="M791" s="87" t="s">
        <v>911</v>
      </c>
      <c r="N791" s="87" t="s">
        <v>928</v>
      </c>
      <c r="O791" s="87" t="s">
        <v>911</v>
      </c>
      <c r="P791" s="102">
        <v>0.05</v>
      </c>
      <c r="Q791" s="71"/>
      <c r="R791" s="76"/>
      <c r="S791" s="67"/>
      <c r="T791" s="67"/>
      <c r="U791" s="67"/>
      <c r="V791" s="67"/>
      <c r="W791" s="67"/>
      <c r="X791" s="67"/>
      <c r="Y791" s="67"/>
      <c r="Z791" s="67"/>
      <c r="AA791" s="67"/>
      <c r="AB791" s="67"/>
      <c r="AC791" s="67"/>
      <c r="AD791" s="67"/>
      <c r="AE791" s="67"/>
      <c r="AF791" s="67"/>
      <c r="AG791" s="67"/>
      <c r="AH791" s="67"/>
      <c r="AI791" s="67"/>
      <c r="AJ791" s="67"/>
      <c r="AK791" s="67"/>
      <c r="AL791" s="67"/>
      <c r="AM791" s="67"/>
      <c r="AN791" s="67"/>
      <c r="AO791" s="67"/>
      <c r="AP791" s="67"/>
      <c r="AQ791" s="67"/>
      <c r="AR791" s="67"/>
      <c r="AS791" s="67"/>
      <c r="AT791" s="67"/>
      <c r="AU791" s="67"/>
      <c r="AV791" s="67"/>
      <c r="AW791" s="67"/>
    </row>
    <row r="792" spans="1:49" ht="15.75">
      <c r="A792" s="84"/>
      <c r="B792" s="90" t="s">
        <v>2762</v>
      </c>
      <c r="C792" s="90" t="s">
        <v>763</v>
      </c>
      <c r="D792" s="84">
        <v>2020.04</v>
      </c>
      <c r="E792" s="90" t="s">
        <v>1630</v>
      </c>
      <c r="F792" s="84"/>
      <c r="G792" s="84"/>
      <c r="H792" s="85" t="s">
        <v>1018</v>
      </c>
      <c r="I792" s="90" t="s">
        <v>2760</v>
      </c>
      <c r="J792" s="84" t="s">
        <v>937</v>
      </c>
      <c r="K792" s="84">
        <v>2</v>
      </c>
      <c r="L792" s="87" t="s">
        <v>928</v>
      </c>
      <c r="M792" s="87" t="s">
        <v>911</v>
      </c>
      <c r="N792" s="87" t="s">
        <v>928</v>
      </c>
      <c r="O792" s="87" t="s">
        <v>911</v>
      </c>
      <c r="P792" s="102">
        <v>0.25</v>
      </c>
      <c r="Q792" s="71"/>
      <c r="R792" s="76"/>
      <c r="S792" s="67"/>
      <c r="T792" s="67"/>
      <c r="U792" s="67"/>
      <c r="V792" s="67"/>
      <c r="W792" s="67"/>
      <c r="X792" s="67"/>
      <c r="Y792" s="67"/>
      <c r="Z792" s="67"/>
      <c r="AA792" s="67"/>
      <c r="AB792" s="67"/>
      <c r="AC792" s="67"/>
      <c r="AD792" s="67"/>
      <c r="AE792" s="67"/>
      <c r="AF792" s="67"/>
      <c r="AG792" s="67"/>
      <c r="AH792" s="67"/>
      <c r="AI792" s="67"/>
      <c r="AJ792" s="67"/>
      <c r="AK792" s="67"/>
      <c r="AL792" s="67"/>
      <c r="AM792" s="67"/>
      <c r="AN792" s="67"/>
      <c r="AO792" s="67"/>
      <c r="AP792" s="67"/>
      <c r="AQ792" s="67"/>
      <c r="AR792" s="67"/>
      <c r="AS792" s="67"/>
      <c r="AT792" s="67"/>
      <c r="AU792" s="67"/>
      <c r="AV792" s="67"/>
      <c r="AW792" s="67"/>
    </row>
    <row r="793" spans="1:49" ht="16.5">
      <c r="A793" s="84"/>
      <c r="B793" s="90" t="s">
        <v>2763</v>
      </c>
      <c r="C793" s="90" t="s">
        <v>839</v>
      </c>
      <c r="D793" s="84">
        <v>2020</v>
      </c>
      <c r="E793" s="90" t="s">
        <v>2764</v>
      </c>
      <c r="F793" s="84"/>
      <c r="G793" s="84"/>
      <c r="H793" s="85" t="s">
        <v>1018</v>
      </c>
      <c r="I793" s="90" t="s">
        <v>2760</v>
      </c>
      <c r="J793" s="84" t="s">
        <v>937</v>
      </c>
      <c r="K793" s="84">
        <v>1</v>
      </c>
      <c r="L793" s="87" t="s">
        <v>928</v>
      </c>
      <c r="M793" s="87" t="s">
        <v>911</v>
      </c>
      <c r="N793" s="87" t="s">
        <v>911</v>
      </c>
      <c r="O793" s="87" t="s">
        <v>911</v>
      </c>
      <c r="P793" s="102">
        <v>0.5</v>
      </c>
      <c r="Q793" s="75"/>
      <c r="R793" s="75"/>
      <c r="S793" s="67"/>
      <c r="T793" s="67"/>
      <c r="U793" s="67"/>
      <c r="V793" s="67"/>
      <c r="W793" s="67"/>
      <c r="X793" s="67"/>
      <c r="Y793" s="67"/>
      <c r="Z793" s="67"/>
      <c r="AA793" s="67"/>
      <c r="AB793" s="67"/>
      <c r="AC793" s="67"/>
      <c r="AD793" s="67"/>
      <c r="AE793" s="67"/>
      <c r="AF793" s="67"/>
      <c r="AG793" s="67"/>
      <c r="AH793" s="67"/>
      <c r="AI793" s="67"/>
      <c r="AJ793" s="67"/>
      <c r="AK793" s="67"/>
      <c r="AL793" s="67"/>
      <c r="AM793" s="67"/>
      <c r="AN793" s="67"/>
      <c r="AO793" s="67"/>
      <c r="AP793" s="67"/>
      <c r="AQ793" s="67"/>
      <c r="AR793" s="67"/>
      <c r="AS793" s="67"/>
      <c r="AT793" s="67"/>
      <c r="AU793" s="67"/>
      <c r="AV793" s="67"/>
      <c r="AW793" s="67"/>
    </row>
    <row r="794" spans="1:49" ht="16.5">
      <c r="A794" s="84"/>
      <c r="B794" s="90" t="s">
        <v>1070</v>
      </c>
      <c r="C794" s="90" t="s">
        <v>839</v>
      </c>
      <c r="D794" s="84">
        <v>2020</v>
      </c>
      <c r="E794" s="90" t="s">
        <v>2764</v>
      </c>
      <c r="F794" s="84"/>
      <c r="G794" s="84"/>
      <c r="H794" s="85" t="s">
        <v>1018</v>
      </c>
      <c r="I794" s="90" t="s">
        <v>2760</v>
      </c>
      <c r="J794" s="84" t="s">
        <v>937</v>
      </c>
      <c r="K794" s="84">
        <v>1</v>
      </c>
      <c r="L794" s="87" t="s">
        <v>928</v>
      </c>
      <c r="M794" s="87" t="s">
        <v>911</v>
      </c>
      <c r="N794" s="87" t="s">
        <v>911</v>
      </c>
      <c r="O794" s="87" t="s">
        <v>911</v>
      </c>
      <c r="P794" s="102">
        <v>0.5</v>
      </c>
      <c r="Q794" s="75"/>
      <c r="R794" s="75"/>
      <c r="S794" s="67"/>
      <c r="T794" s="67"/>
      <c r="U794" s="67"/>
      <c r="V794" s="67"/>
      <c r="W794" s="67"/>
      <c r="X794" s="67"/>
      <c r="Y794" s="67"/>
      <c r="Z794" s="67"/>
      <c r="AA794" s="67"/>
      <c r="AB794" s="67"/>
      <c r="AC794" s="67"/>
      <c r="AD794" s="67"/>
      <c r="AE794" s="67"/>
      <c r="AF794" s="67"/>
      <c r="AG794" s="67"/>
      <c r="AH794" s="67"/>
      <c r="AI794" s="67"/>
      <c r="AJ794" s="67"/>
      <c r="AK794" s="67"/>
      <c r="AL794" s="67"/>
      <c r="AM794" s="67"/>
      <c r="AN794" s="67"/>
      <c r="AO794" s="67"/>
      <c r="AP794" s="67"/>
      <c r="AQ794" s="67"/>
      <c r="AR794" s="67"/>
      <c r="AS794" s="67"/>
      <c r="AT794" s="67"/>
      <c r="AU794" s="67"/>
      <c r="AV794" s="67"/>
      <c r="AW794" s="67"/>
    </row>
    <row r="795" spans="1:49" ht="15.75">
      <c r="A795" s="67"/>
      <c r="B795" s="66"/>
      <c r="C795" s="66"/>
      <c r="D795" s="67"/>
      <c r="E795" s="66"/>
      <c r="F795" s="67"/>
      <c r="G795" s="67"/>
      <c r="H795" s="70"/>
      <c r="I795" s="66"/>
      <c r="J795" s="67"/>
      <c r="K795" s="67"/>
      <c r="L795" s="71"/>
      <c r="M795" s="71"/>
      <c r="N795" s="71"/>
      <c r="O795" s="71"/>
      <c r="P795" s="76">
        <f>SUM(P2:P794)</f>
        <v>870.53971645665888</v>
      </c>
      <c r="Q795" s="71"/>
      <c r="R795" s="76"/>
      <c r="S795" s="67"/>
      <c r="T795" s="67"/>
      <c r="U795" s="67"/>
      <c r="V795" s="67"/>
      <c r="W795" s="67"/>
      <c r="X795" s="67"/>
      <c r="Y795" s="67"/>
      <c r="Z795" s="67"/>
      <c r="AA795" s="67"/>
      <c r="AB795" s="67"/>
      <c r="AC795" s="67"/>
      <c r="AD795" s="67"/>
      <c r="AE795" s="67"/>
      <c r="AF795" s="67"/>
      <c r="AG795" s="67"/>
      <c r="AH795" s="67"/>
      <c r="AI795" s="67"/>
      <c r="AJ795" s="67"/>
      <c r="AK795" s="67"/>
      <c r="AL795" s="67"/>
      <c r="AM795" s="67"/>
      <c r="AN795" s="67"/>
      <c r="AO795" s="67"/>
      <c r="AP795" s="67"/>
      <c r="AQ795" s="67"/>
      <c r="AR795" s="67"/>
      <c r="AS795" s="67"/>
      <c r="AT795" s="67"/>
      <c r="AU795" s="67"/>
      <c r="AV795" s="67"/>
      <c r="AW795" s="67"/>
    </row>
    <row r="796" spans="1:49" ht="15.75">
      <c r="A796" s="67"/>
      <c r="B796" s="66"/>
      <c r="C796" s="66"/>
      <c r="D796" s="67"/>
      <c r="E796" s="66"/>
      <c r="F796" s="67"/>
      <c r="G796" s="67"/>
      <c r="H796" s="70"/>
      <c r="I796" s="66"/>
      <c r="J796" s="67"/>
      <c r="K796" s="67"/>
      <c r="L796" s="71"/>
      <c r="M796" s="71"/>
      <c r="N796" s="71"/>
      <c r="O796" s="71"/>
      <c r="P796" s="76"/>
      <c r="Q796" s="71"/>
      <c r="R796" s="76"/>
      <c r="S796" s="67"/>
      <c r="T796" s="67"/>
      <c r="U796" s="67"/>
      <c r="V796" s="67"/>
      <c r="W796" s="67"/>
      <c r="X796" s="67"/>
      <c r="Y796" s="67"/>
      <c r="Z796" s="67"/>
      <c r="AA796" s="67"/>
      <c r="AB796" s="67"/>
      <c r="AC796" s="67"/>
      <c r="AD796" s="67"/>
      <c r="AE796" s="67"/>
      <c r="AF796" s="67"/>
      <c r="AG796" s="67"/>
      <c r="AH796" s="67"/>
      <c r="AI796" s="67"/>
      <c r="AJ796" s="67"/>
      <c r="AK796" s="67"/>
      <c r="AL796" s="67"/>
      <c r="AM796" s="67"/>
      <c r="AN796" s="67"/>
      <c r="AO796" s="67"/>
      <c r="AP796" s="67"/>
      <c r="AQ796" s="67"/>
      <c r="AR796" s="67"/>
      <c r="AS796" s="67"/>
      <c r="AT796" s="67"/>
      <c r="AU796" s="67"/>
      <c r="AV796" s="67"/>
      <c r="AW796" s="67"/>
    </row>
    <row r="797" spans="1:49" ht="15.75">
      <c r="A797" s="67"/>
      <c r="B797" s="66"/>
      <c r="C797" s="66"/>
      <c r="D797" s="67"/>
      <c r="E797" s="66"/>
      <c r="F797" s="67"/>
      <c r="G797" s="67"/>
      <c r="H797" s="70"/>
      <c r="I797" s="66"/>
      <c r="J797" s="67"/>
      <c r="K797" s="67"/>
      <c r="L797" s="71"/>
      <c r="M797" s="71"/>
      <c r="N797" s="71"/>
      <c r="O797" s="71"/>
      <c r="P797" s="76"/>
      <c r="Q797" s="71"/>
      <c r="R797" s="76"/>
      <c r="S797" s="67"/>
      <c r="T797" s="67"/>
      <c r="U797" s="67"/>
      <c r="V797" s="67"/>
      <c r="W797" s="67"/>
      <c r="X797" s="67"/>
      <c r="Y797" s="67"/>
      <c r="Z797" s="67"/>
      <c r="AA797" s="67"/>
      <c r="AB797" s="67"/>
      <c r="AC797" s="67"/>
      <c r="AD797" s="67"/>
      <c r="AE797" s="67"/>
      <c r="AF797" s="67"/>
      <c r="AG797" s="67"/>
      <c r="AH797" s="67"/>
      <c r="AI797" s="67"/>
      <c r="AJ797" s="67"/>
      <c r="AK797" s="67"/>
      <c r="AL797" s="67"/>
      <c r="AM797" s="67"/>
      <c r="AN797" s="67"/>
      <c r="AO797" s="67"/>
      <c r="AP797" s="67"/>
      <c r="AQ797" s="67"/>
      <c r="AR797" s="67"/>
      <c r="AS797" s="67"/>
      <c r="AT797" s="67"/>
      <c r="AU797" s="67"/>
      <c r="AV797" s="67"/>
      <c r="AW797" s="67"/>
    </row>
    <row r="798" spans="1:49" ht="15.75">
      <c r="A798" s="67"/>
      <c r="B798" s="66"/>
      <c r="C798" s="66"/>
      <c r="D798" s="67"/>
      <c r="E798" s="66"/>
      <c r="F798" s="67"/>
      <c r="G798" s="67"/>
      <c r="H798" s="70"/>
      <c r="I798" s="66"/>
      <c r="J798" s="67"/>
      <c r="K798" s="67"/>
      <c r="L798" s="71"/>
      <c r="M798" s="71"/>
      <c r="N798" s="71"/>
      <c r="O798" s="71"/>
      <c r="P798" s="76"/>
      <c r="Q798" s="71"/>
      <c r="R798" s="76"/>
      <c r="S798" s="67"/>
      <c r="T798" s="67"/>
      <c r="U798" s="67"/>
      <c r="V798" s="67"/>
      <c r="W798" s="67"/>
      <c r="X798" s="67"/>
      <c r="Y798" s="67"/>
      <c r="Z798" s="67"/>
      <c r="AA798" s="67"/>
      <c r="AB798" s="67"/>
      <c r="AC798" s="67"/>
      <c r="AD798" s="67"/>
      <c r="AE798" s="67"/>
      <c r="AF798" s="67"/>
      <c r="AG798" s="67"/>
      <c r="AH798" s="67"/>
      <c r="AI798" s="67"/>
      <c r="AJ798" s="67"/>
      <c r="AK798" s="67"/>
      <c r="AL798" s="67"/>
      <c r="AM798" s="67"/>
      <c r="AN798" s="67"/>
      <c r="AO798" s="67"/>
      <c r="AP798" s="67"/>
      <c r="AQ798" s="67"/>
      <c r="AR798" s="67"/>
      <c r="AS798" s="67"/>
      <c r="AT798" s="67"/>
      <c r="AU798" s="67"/>
      <c r="AV798" s="67"/>
      <c r="AW798" s="67"/>
    </row>
    <row r="799" spans="1:49" ht="15.75">
      <c r="A799" s="67"/>
      <c r="B799" s="66"/>
      <c r="C799" s="66"/>
      <c r="D799" s="67"/>
      <c r="E799" s="66"/>
      <c r="F799" s="67"/>
      <c r="G799" s="67"/>
      <c r="H799" s="70"/>
      <c r="I799" s="66"/>
      <c r="J799" s="67"/>
      <c r="K799" s="67"/>
      <c r="L799" s="71"/>
      <c r="M799" s="71"/>
      <c r="N799" s="71"/>
      <c r="O799" s="71"/>
      <c r="P799" s="76"/>
      <c r="Q799" s="71"/>
      <c r="R799" s="76"/>
      <c r="S799" s="67"/>
      <c r="T799" s="67"/>
      <c r="U799" s="67"/>
      <c r="V799" s="67"/>
      <c r="W799" s="67"/>
      <c r="X799" s="67"/>
      <c r="Y799" s="67"/>
      <c r="Z799" s="67"/>
      <c r="AA799" s="67"/>
      <c r="AB799" s="67"/>
      <c r="AC799" s="67"/>
      <c r="AD799" s="67"/>
      <c r="AE799" s="67"/>
      <c r="AF799" s="67"/>
      <c r="AG799" s="67"/>
      <c r="AH799" s="67"/>
      <c r="AI799" s="67"/>
      <c r="AJ799" s="67"/>
      <c r="AK799" s="67"/>
      <c r="AL799" s="67"/>
      <c r="AM799" s="67"/>
      <c r="AN799" s="67"/>
      <c r="AO799" s="67"/>
      <c r="AP799" s="67"/>
      <c r="AQ799" s="67"/>
      <c r="AR799" s="67"/>
      <c r="AS799" s="67"/>
      <c r="AT799" s="67"/>
      <c r="AU799" s="67"/>
      <c r="AV799" s="67"/>
      <c r="AW799" s="67"/>
    </row>
    <row r="800" spans="1:49" ht="15.75">
      <c r="A800" s="67"/>
      <c r="B800" s="66"/>
      <c r="C800" s="66"/>
      <c r="D800" s="67"/>
      <c r="E800" s="66"/>
      <c r="F800" s="67"/>
      <c r="G800" s="67"/>
      <c r="H800" s="70"/>
      <c r="I800" s="66"/>
      <c r="J800" s="67"/>
      <c r="K800" s="67"/>
      <c r="L800" s="71"/>
      <c r="M800" s="71"/>
      <c r="N800" s="71"/>
      <c r="O800" s="71"/>
      <c r="P800" s="76"/>
      <c r="Q800" s="71"/>
      <c r="R800" s="76"/>
      <c r="S800" s="67"/>
      <c r="T800" s="67"/>
      <c r="U800" s="67"/>
      <c r="V800" s="67"/>
      <c r="W800" s="67"/>
      <c r="X800" s="67"/>
      <c r="Y800" s="67"/>
      <c r="Z800" s="67"/>
      <c r="AA800" s="67"/>
      <c r="AB800" s="67"/>
      <c r="AC800" s="67"/>
      <c r="AD800" s="67"/>
      <c r="AE800" s="67"/>
      <c r="AF800" s="67"/>
      <c r="AG800" s="67"/>
      <c r="AH800" s="67"/>
      <c r="AI800" s="67"/>
      <c r="AJ800" s="67"/>
      <c r="AK800" s="67"/>
      <c r="AL800" s="67"/>
      <c r="AM800" s="67"/>
      <c r="AN800" s="67"/>
      <c r="AO800" s="67"/>
      <c r="AP800" s="67"/>
      <c r="AQ800" s="67"/>
      <c r="AR800" s="67"/>
      <c r="AS800" s="67"/>
      <c r="AT800" s="67"/>
      <c r="AU800" s="67"/>
      <c r="AV800" s="67"/>
      <c r="AW800" s="67"/>
    </row>
    <row r="801" spans="1:49" ht="15.75">
      <c r="A801" s="67"/>
      <c r="B801" s="66"/>
      <c r="C801" s="66"/>
      <c r="D801" s="67"/>
      <c r="E801" s="66"/>
      <c r="F801" s="67"/>
      <c r="G801" s="67"/>
      <c r="H801" s="70"/>
      <c r="I801" s="66"/>
      <c r="J801" s="67"/>
      <c r="K801" s="67"/>
      <c r="L801" s="71"/>
      <c r="M801" s="71"/>
      <c r="N801" s="71"/>
      <c r="O801" s="71"/>
      <c r="P801" s="76"/>
      <c r="Q801" s="71"/>
      <c r="R801" s="76"/>
      <c r="S801" s="67"/>
      <c r="T801" s="67"/>
      <c r="U801" s="67"/>
      <c r="V801" s="67"/>
      <c r="W801" s="67"/>
      <c r="X801" s="67"/>
      <c r="Y801" s="67"/>
      <c r="Z801" s="67"/>
      <c r="AA801" s="67"/>
      <c r="AB801" s="67"/>
      <c r="AC801" s="67"/>
      <c r="AD801" s="67"/>
      <c r="AE801" s="67"/>
      <c r="AF801" s="67"/>
      <c r="AG801" s="67"/>
      <c r="AH801" s="67"/>
      <c r="AI801" s="67"/>
      <c r="AJ801" s="67"/>
      <c r="AK801" s="67"/>
      <c r="AL801" s="67"/>
      <c r="AM801" s="67"/>
      <c r="AN801" s="67"/>
      <c r="AO801" s="67"/>
      <c r="AP801" s="67"/>
      <c r="AQ801" s="67"/>
      <c r="AR801" s="67"/>
      <c r="AS801" s="67"/>
      <c r="AT801" s="67"/>
      <c r="AU801" s="67"/>
      <c r="AV801" s="67"/>
      <c r="AW801" s="67"/>
    </row>
    <row r="802" spans="1:49" ht="15.75">
      <c r="A802" s="67"/>
      <c r="B802" s="66"/>
      <c r="C802" s="66"/>
      <c r="D802" s="67"/>
      <c r="E802" s="66"/>
      <c r="F802" s="67"/>
      <c r="G802" s="67"/>
      <c r="H802" s="70"/>
      <c r="I802" s="66"/>
      <c r="J802" s="67"/>
      <c r="K802" s="67"/>
      <c r="L802" s="71"/>
      <c r="M802" s="71"/>
      <c r="N802" s="71"/>
      <c r="O802" s="71"/>
      <c r="P802" s="76"/>
      <c r="Q802" s="71"/>
      <c r="R802" s="76"/>
      <c r="S802" s="67"/>
      <c r="T802" s="67"/>
      <c r="U802" s="67"/>
      <c r="V802" s="67"/>
      <c r="W802" s="67"/>
      <c r="X802" s="67"/>
      <c r="Y802" s="67"/>
      <c r="Z802" s="67"/>
      <c r="AA802" s="67"/>
      <c r="AB802" s="67"/>
      <c r="AC802" s="67"/>
      <c r="AD802" s="67"/>
      <c r="AE802" s="67"/>
      <c r="AF802" s="67"/>
      <c r="AG802" s="67"/>
      <c r="AH802" s="67"/>
      <c r="AI802" s="67"/>
      <c r="AJ802" s="67"/>
      <c r="AK802" s="67"/>
      <c r="AL802" s="67"/>
      <c r="AM802" s="67"/>
      <c r="AN802" s="67"/>
      <c r="AO802" s="67"/>
      <c r="AP802" s="67"/>
      <c r="AQ802" s="67"/>
      <c r="AR802" s="67"/>
      <c r="AS802" s="67"/>
      <c r="AT802" s="67"/>
      <c r="AU802" s="67"/>
      <c r="AV802" s="67"/>
      <c r="AW802" s="67"/>
    </row>
  </sheetData>
  <autoFilter ref="A1:S794" xr:uid="{00000000-0009-0000-0000-000001000000}"/>
  <phoneticPr fontId="3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6"/>
  <sheetViews>
    <sheetView workbookViewId="0">
      <selection activeCell="C22" sqref="C22"/>
    </sheetView>
  </sheetViews>
  <sheetFormatPr defaultRowHeight="14.25"/>
  <cols>
    <col min="1" max="1" width="6" style="13" customWidth="1"/>
    <col min="2" max="2" width="11" style="13" customWidth="1"/>
    <col min="3" max="3" width="66" style="13" customWidth="1"/>
    <col min="4" max="4" width="15" style="13" customWidth="1"/>
    <col min="5" max="5" width="18" style="13" customWidth="1"/>
    <col min="6" max="6" width="19" style="13" customWidth="1"/>
    <col min="7" max="7" width="9" style="13" customWidth="1"/>
    <col min="8" max="12" width="11" style="13" customWidth="1"/>
    <col min="13" max="16384" width="9" style="13"/>
  </cols>
  <sheetData>
    <row r="1" spans="1:12" ht="27" customHeight="1">
      <c r="A1" s="146" t="s">
        <v>2784</v>
      </c>
      <c r="B1" s="147"/>
      <c r="C1" s="147"/>
      <c r="D1" s="147"/>
      <c r="E1" s="147"/>
      <c r="F1" s="147"/>
      <c r="G1" s="147"/>
      <c r="H1" s="147"/>
      <c r="I1" s="147"/>
      <c r="J1" s="147"/>
      <c r="K1" s="147"/>
      <c r="L1" s="139"/>
    </row>
    <row r="2" spans="1:12" ht="15" customHeight="1">
      <c r="A2" s="140" t="s">
        <v>552</v>
      </c>
      <c r="B2" s="140" t="s">
        <v>2785</v>
      </c>
      <c r="C2" s="140" t="s">
        <v>3</v>
      </c>
      <c r="D2" s="140" t="s">
        <v>2786</v>
      </c>
      <c r="E2" s="140" t="s">
        <v>557</v>
      </c>
      <c r="F2" s="140" t="s">
        <v>2787</v>
      </c>
      <c r="G2" s="140" t="s">
        <v>2788</v>
      </c>
      <c r="H2" s="140" t="s">
        <v>2789</v>
      </c>
      <c r="I2" s="140" t="s">
        <v>2790</v>
      </c>
      <c r="J2" s="140" t="s">
        <v>2791</v>
      </c>
      <c r="K2" s="140" t="s">
        <v>4</v>
      </c>
      <c r="L2" s="141" t="s">
        <v>4125</v>
      </c>
    </row>
    <row r="3" spans="1:12" ht="15" customHeight="1">
      <c r="A3" s="103">
        <v>1</v>
      </c>
      <c r="B3" s="103" t="s">
        <v>128</v>
      </c>
      <c r="C3" s="103" t="s">
        <v>129</v>
      </c>
      <c r="D3" s="103">
        <v>81571645</v>
      </c>
      <c r="E3" s="103" t="s">
        <v>575</v>
      </c>
      <c r="F3" s="103" t="s">
        <v>2792</v>
      </c>
      <c r="G3" s="103">
        <v>57</v>
      </c>
      <c r="H3" s="103" t="s">
        <v>2793</v>
      </c>
      <c r="I3" s="103">
        <f t="shared" ref="I3:I13" si="0">G3*0.12</f>
        <v>6.84</v>
      </c>
      <c r="J3" s="142">
        <v>1</v>
      </c>
      <c r="K3" s="142">
        <f t="shared" ref="K3:K15" si="1">I3*J3</f>
        <v>6.84</v>
      </c>
      <c r="L3" s="142"/>
    </row>
    <row r="4" spans="1:12" ht="15" customHeight="1">
      <c r="A4" s="103">
        <v>2</v>
      </c>
      <c r="B4" s="103" t="s">
        <v>763</v>
      </c>
      <c r="C4" s="103" t="s">
        <v>2794</v>
      </c>
      <c r="D4" s="103">
        <v>81573990</v>
      </c>
      <c r="E4" s="103" t="s">
        <v>575</v>
      </c>
      <c r="F4" s="103" t="s">
        <v>2792</v>
      </c>
      <c r="G4" s="103">
        <v>59</v>
      </c>
      <c r="H4" s="103" t="s">
        <v>2793</v>
      </c>
      <c r="I4" s="103">
        <f t="shared" si="0"/>
        <v>7.08</v>
      </c>
      <c r="J4" s="142">
        <v>1</v>
      </c>
      <c r="K4" s="142">
        <f t="shared" si="1"/>
        <v>7.08</v>
      </c>
      <c r="L4" s="142"/>
    </row>
    <row r="5" spans="1:12" ht="15" customHeight="1">
      <c r="A5" s="103">
        <v>3</v>
      </c>
      <c r="B5" s="103" t="s">
        <v>588</v>
      </c>
      <c r="C5" s="104" t="s">
        <v>2795</v>
      </c>
      <c r="D5" s="103">
        <v>81600232</v>
      </c>
      <c r="E5" s="104" t="s">
        <v>646</v>
      </c>
      <c r="F5" s="103" t="s">
        <v>2796</v>
      </c>
      <c r="G5" s="103">
        <v>17</v>
      </c>
      <c r="H5" s="103" t="s">
        <v>2793</v>
      </c>
      <c r="I5" s="103">
        <f t="shared" si="0"/>
        <v>2.04</v>
      </c>
      <c r="J5" s="142">
        <v>1</v>
      </c>
      <c r="K5" s="142">
        <f t="shared" si="1"/>
        <v>2.04</v>
      </c>
      <c r="L5" s="142"/>
    </row>
    <row r="6" spans="1:12" ht="15" customHeight="1">
      <c r="A6" s="103">
        <v>4</v>
      </c>
      <c r="B6" s="103" t="s">
        <v>465</v>
      </c>
      <c r="C6" s="104" t="s">
        <v>466</v>
      </c>
      <c r="D6" s="103">
        <v>81601137</v>
      </c>
      <c r="E6" s="104" t="s">
        <v>646</v>
      </c>
      <c r="F6" s="103" t="s">
        <v>2796</v>
      </c>
      <c r="G6" s="103">
        <v>17</v>
      </c>
      <c r="H6" s="103" t="s">
        <v>2793</v>
      </c>
      <c r="I6" s="103">
        <f t="shared" si="0"/>
        <v>2.04</v>
      </c>
      <c r="J6" s="142">
        <v>1</v>
      </c>
      <c r="K6" s="142">
        <f t="shared" si="1"/>
        <v>2.04</v>
      </c>
      <c r="L6" s="142"/>
    </row>
    <row r="7" spans="1:12" ht="15" customHeight="1">
      <c r="A7" s="103">
        <v>5</v>
      </c>
      <c r="B7" s="103" t="s">
        <v>752</v>
      </c>
      <c r="C7" s="104" t="s">
        <v>2797</v>
      </c>
      <c r="D7" s="103">
        <v>81601490</v>
      </c>
      <c r="E7" s="104" t="s">
        <v>646</v>
      </c>
      <c r="F7" s="103" t="s">
        <v>2796</v>
      </c>
      <c r="G7" s="103">
        <v>17</v>
      </c>
      <c r="H7" s="103" t="s">
        <v>2793</v>
      </c>
      <c r="I7" s="103">
        <f t="shared" si="0"/>
        <v>2.04</v>
      </c>
      <c r="J7" s="142">
        <v>1</v>
      </c>
      <c r="K7" s="142">
        <f t="shared" si="1"/>
        <v>2.04</v>
      </c>
      <c r="L7" s="142"/>
    </row>
    <row r="8" spans="1:12" ht="15" customHeight="1">
      <c r="A8" s="103">
        <v>6</v>
      </c>
      <c r="B8" s="103" t="s">
        <v>2798</v>
      </c>
      <c r="C8" s="104" t="s">
        <v>2799</v>
      </c>
      <c r="D8" s="103">
        <v>81670801</v>
      </c>
      <c r="E8" s="103" t="s">
        <v>575</v>
      </c>
      <c r="F8" s="103" t="s">
        <v>2796</v>
      </c>
      <c r="G8" s="103">
        <v>58</v>
      </c>
      <c r="H8" s="103" t="s">
        <v>2793</v>
      </c>
      <c r="I8" s="103">
        <f t="shared" si="0"/>
        <v>6.96</v>
      </c>
      <c r="J8" s="142">
        <v>1</v>
      </c>
      <c r="K8" s="142">
        <f t="shared" si="1"/>
        <v>6.96</v>
      </c>
      <c r="L8" s="142"/>
    </row>
    <row r="9" spans="1:12" ht="15" customHeight="1">
      <c r="A9" s="103">
        <v>7</v>
      </c>
      <c r="B9" s="103" t="s">
        <v>754</v>
      </c>
      <c r="C9" s="104" t="s">
        <v>2800</v>
      </c>
      <c r="D9" s="103">
        <v>81671675</v>
      </c>
      <c r="E9" s="103" t="s">
        <v>575</v>
      </c>
      <c r="F9" s="103" t="s">
        <v>2796</v>
      </c>
      <c r="G9" s="103">
        <v>56</v>
      </c>
      <c r="H9" s="103" t="s">
        <v>2793</v>
      </c>
      <c r="I9" s="103">
        <f t="shared" si="0"/>
        <v>6.72</v>
      </c>
      <c r="J9" s="142">
        <v>1</v>
      </c>
      <c r="K9" s="142">
        <f t="shared" si="1"/>
        <v>6.72</v>
      </c>
      <c r="L9" s="142"/>
    </row>
    <row r="10" spans="1:12" ht="15" customHeight="1">
      <c r="A10" s="103">
        <v>8</v>
      </c>
      <c r="B10" s="104" t="s">
        <v>621</v>
      </c>
      <c r="C10" s="104" t="s">
        <v>2801</v>
      </c>
      <c r="D10" s="103">
        <v>81701572</v>
      </c>
      <c r="E10" s="104" t="s">
        <v>646</v>
      </c>
      <c r="F10" s="103" t="s">
        <v>2802</v>
      </c>
      <c r="G10" s="103">
        <v>20</v>
      </c>
      <c r="H10" s="103" t="s">
        <v>2793</v>
      </c>
      <c r="I10" s="103">
        <f t="shared" si="0"/>
        <v>2.4</v>
      </c>
      <c r="J10" s="142">
        <v>1</v>
      </c>
      <c r="K10" s="142">
        <f t="shared" si="1"/>
        <v>2.4</v>
      </c>
      <c r="L10" s="142"/>
    </row>
    <row r="11" spans="1:12" ht="41.25" customHeight="1">
      <c r="A11" s="103">
        <v>9</v>
      </c>
      <c r="B11" s="104" t="s">
        <v>487</v>
      </c>
      <c r="C11" s="104" t="s">
        <v>488</v>
      </c>
      <c r="D11" s="103">
        <v>81701756</v>
      </c>
      <c r="E11" s="104" t="s">
        <v>646</v>
      </c>
      <c r="F11" s="103" t="s">
        <v>2802</v>
      </c>
      <c r="G11" s="103">
        <v>21</v>
      </c>
      <c r="H11" s="103" t="s">
        <v>2793</v>
      </c>
      <c r="I11" s="103">
        <f t="shared" si="0"/>
        <v>2.52</v>
      </c>
      <c r="J11" s="142">
        <v>1</v>
      </c>
      <c r="K11" s="142">
        <f t="shared" si="1"/>
        <v>2.52</v>
      </c>
      <c r="L11" s="143"/>
    </row>
    <row r="12" spans="1:12" ht="15" customHeight="1">
      <c r="A12" s="103">
        <v>10</v>
      </c>
      <c r="B12" s="104" t="s">
        <v>1844</v>
      </c>
      <c r="C12" s="104" t="s">
        <v>2803</v>
      </c>
      <c r="D12" s="103">
        <v>81702093</v>
      </c>
      <c r="E12" s="104" t="s">
        <v>646</v>
      </c>
      <c r="F12" s="103" t="s">
        <v>2802</v>
      </c>
      <c r="G12" s="103">
        <v>20</v>
      </c>
      <c r="H12" s="103" t="s">
        <v>2793</v>
      </c>
      <c r="I12" s="103">
        <v>2.4249999999999998</v>
      </c>
      <c r="J12" s="142">
        <v>1</v>
      </c>
      <c r="K12" s="142">
        <f t="shared" si="1"/>
        <v>2.4249999999999998</v>
      </c>
      <c r="L12" s="142"/>
    </row>
    <row r="13" spans="1:12" ht="15" customHeight="1">
      <c r="A13" s="103">
        <v>11</v>
      </c>
      <c r="B13" s="104" t="s">
        <v>433</v>
      </c>
      <c r="C13" s="104" t="s">
        <v>434</v>
      </c>
      <c r="D13" s="103">
        <v>81870966</v>
      </c>
      <c r="E13" s="104" t="s">
        <v>575</v>
      </c>
      <c r="F13" s="103" t="s">
        <v>2804</v>
      </c>
      <c r="G13" s="103">
        <v>25</v>
      </c>
      <c r="H13" s="103" t="s">
        <v>2793</v>
      </c>
      <c r="I13" s="103">
        <f t="shared" si="0"/>
        <v>3</v>
      </c>
      <c r="J13" s="142">
        <v>1</v>
      </c>
      <c r="K13" s="142">
        <f t="shared" si="1"/>
        <v>3</v>
      </c>
      <c r="L13" s="142"/>
    </row>
    <row r="14" spans="1:12" ht="15" customHeight="1">
      <c r="A14" s="103">
        <v>12</v>
      </c>
      <c r="B14" s="104" t="s">
        <v>839</v>
      </c>
      <c r="C14" s="104" t="s">
        <v>2805</v>
      </c>
      <c r="D14" s="103"/>
      <c r="E14" s="104" t="s">
        <v>575</v>
      </c>
      <c r="F14" s="103" t="s">
        <v>2806</v>
      </c>
      <c r="G14" s="103">
        <v>9.4</v>
      </c>
      <c r="H14" s="103" t="s">
        <v>2793</v>
      </c>
      <c r="I14" s="103">
        <f>G14*0.2</f>
        <v>1.8800000000000001</v>
      </c>
      <c r="J14" s="142">
        <v>1</v>
      </c>
      <c r="K14" s="142">
        <f t="shared" si="1"/>
        <v>1.8800000000000001</v>
      </c>
      <c r="L14" s="142"/>
    </row>
    <row r="15" spans="1:12" ht="15" customHeight="1">
      <c r="A15" s="103">
        <v>13</v>
      </c>
      <c r="B15" s="104" t="s">
        <v>60</v>
      </c>
      <c r="C15" s="104" t="s">
        <v>61</v>
      </c>
      <c r="D15" s="103"/>
      <c r="E15" s="104" t="s">
        <v>835</v>
      </c>
      <c r="F15" s="103" t="s">
        <v>2806</v>
      </c>
      <c r="G15" s="103">
        <v>0</v>
      </c>
      <c r="H15" s="103" t="s">
        <v>2793</v>
      </c>
      <c r="I15" s="103">
        <f>G15*0.2</f>
        <v>0</v>
      </c>
      <c r="J15" s="142">
        <v>1</v>
      </c>
      <c r="K15" s="142">
        <f t="shared" si="1"/>
        <v>0</v>
      </c>
      <c r="L15" s="144"/>
    </row>
    <row r="16" spans="1:12">
      <c r="K16" s="145">
        <f>SUM(K3:K15)</f>
        <v>45.945</v>
      </c>
    </row>
  </sheetData>
  <mergeCells count="1">
    <mergeCell ref="A1:K1"/>
  </mergeCells>
  <phoneticPr fontId="3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41"/>
  <sheetViews>
    <sheetView topLeftCell="E232" workbookViewId="0">
      <selection activeCell="P2" sqref="P2:P240"/>
    </sheetView>
  </sheetViews>
  <sheetFormatPr defaultRowHeight="14.25"/>
  <cols>
    <col min="1" max="1" width="5" style="26" customWidth="1"/>
    <col min="2" max="2" width="10" style="26" customWidth="1"/>
    <col min="3" max="3" width="11" style="26" customWidth="1"/>
    <col min="4" max="4" width="12" style="26" customWidth="1"/>
    <col min="5" max="5" width="15" style="26" customWidth="1"/>
    <col min="6" max="6" width="66" style="26" customWidth="1"/>
    <col min="7" max="7" width="20" style="26" customWidth="1"/>
    <col min="8" max="11" width="14" style="26" customWidth="1"/>
    <col min="12" max="12" width="20" style="26" customWidth="1"/>
    <col min="13" max="15" width="9" style="26" customWidth="1"/>
    <col min="16" max="16" width="13" style="26" customWidth="1"/>
    <col min="17" max="17" width="11" style="26" customWidth="1"/>
    <col min="18" max="16384" width="9" style="26"/>
  </cols>
  <sheetData>
    <row r="1" spans="1:17" ht="34.5" customHeight="1">
      <c r="A1" s="105" t="s">
        <v>552</v>
      </c>
      <c r="B1" s="105" t="s">
        <v>2785</v>
      </c>
      <c r="C1" s="105" t="s">
        <v>554</v>
      </c>
      <c r="D1" s="105" t="s">
        <v>1</v>
      </c>
      <c r="E1" s="105" t="s">
        <v>2807</v>
      </c>
      <c r="F1" s="105" t="s">
        <v>3</v>
      </c>
      <c r="G1" s="105" t="s">
        <v>2808</v>
      </c>
      <c r="H1" s="105" t="s">
        <v>557</v>
      </c>
      <c r="I1" s="105" t="s">
        <v>2809</v>
      </c>
      <c r="J1" s="105" t="s">
        <v>2786</v>
      </c>
      <c r="K1" s="105" t="s">
        <v>2810</v>
      </c>
      <c r="L1" s="105" t="s">
        <v>2811</v>
      </c>
      <c r="M1" s="105" t="s">
        <v>2789</v>
      </c>
      <c r="N1" s="106" t="s">
        <v>2790</v>
      </c>
      <c r="O1" s="106" t="s">
        <v>2791</v>
      </c>
      <c r="P1" s="106" t="s">
        <v>4</v>
      </c>
      <c r="Q1" s="25"/>
    </row>
    <row r="2" spans="1:17" ht="26.25" customHeight="1">
      <c r="A2" s="107" t="s">
        <v>911</v>
      </c>
      <c r="B2" s="107" t="s">
        <v>763</v>
      </c>
      <c r="C2" s="107" t="s">
        <v>561</v>
      </c>
      <c r="D2" s="107" t="s">
        <v>25</v>
      </c>
      <c r="E2" s="107" t="s">
        <v>2812</v>
      </c>
      <c r="F2" s="108" t="s">
        <v>762</v>
      </c>
      <c r="G2" s="107" t="s">
        <v>563</v>
      </c>
      <c r="H2" s="107" t="s">
        <v>575</v>
      </c>
      <c r="I2" s="109" t="s">
        <v>2813</v>
      </c>
      <c r="J2" s="107" t="s">
        <v>2814</v>
      </c>
      <c r="K2" s="109">
        <v>56</v>
      </c>
      <c r="L2" s="107" t="s">
        <v>2815</v>
      </c>
      <c r="M2" s="107" t="s">
        <v>2816</v>
      </c>
      <c r="N2" s="110">
        <f t="shared" ref="N2:N8" si="0">K2*0.08</f>
        <v>4.4800000000000004</v>
      </c>
      <c r="O2" s="110">
        <v>1</v>
      </c>
      <c r="P2" s="110">
        <f t="shared" ref="P2:P65" si="1">N2*O2</f>
        <v>4.4800000000000004</v>
      </c>
      <c r="Q2" s="25"/>
    </row>
    <row r="3" spans="1:17" ht="26.25" customHeight="1">
      <c r="A3" s="107" t="s">
        <v>2817</v>
      </c>
      <c r="B3" s="107" t="s">
        <v>720</v>
      </c>
      <c r="C3" s="107" t="s">
        <v>561</v>
      </c>
      <c r="D3" s="107" t="s">
        <v>29</v>
      </c>
      <c r="E3" s="107" t="s">
        <v>2818</v>
      </c>
      <c r="F3" s="108" t="s">
        <v>719</v>
      </c>
      <c r="G3" s="107" t="s">
        <v>563</v>
      </c>
      <c r="H3" s="107" t="s">
        <v>575</v>
      </c>
      <c r="I3" s="109" t="s">
        <v>2813</v>
      </c>
      <c r="J3" s="107" t="s">
        <v>2819</v>
      </c>
      <c r="K3" s="109">
        <v>55</v>
      </c>
      <c r="L3" s="107" t="s">
        <v>2815</v>
      </c>
      <c r="M3" s="107" t="s">
        <v>2816</v>
      </c>
      <c r="N3" s="110">
        <f t="shared" si="0"/>
        <v>4.4000000000000004</v>
      </c>
      <c r="O3" s="110">
        <v>1</v>
      </c>
      <c r="P3" s="110">
        <f t="shared" si="1"/>
        <v>4.4000000000000004</v>
      </c>
      <c r="Q3" s="25"/>
    </row>
    <row r="4" spans="1:17" ht="26.25" customHeight="1">
      <c r="A4" s="107" t="s">
        <v>2820</v>
      </c>
      <c r="B4" s="107" t="s">
        <v>793</v>
      </c>
      <c r="C4" s="107" t="s">
        <v>561</v>
      </c>
      <c r="D4" s="107" t="s">
        <v>120</v>
      </c>
      <c r="E4" s="107" t="s">
        <v>2821</v>
      </c>
      <c r="F4" s="108" t="s">
        <v>792</v>
      </c>
      <c r="G4" s="107" t="s">
        <v>563</v>
      </c>
      <c r="H4" s="107" t="s">
        <v>646</v>
      </c>
      <c r="I4" s="109" t="s">
        <v>2822</v>
      </c>
      <c r="J4" s="107" t="s">
        <v>2823</v>
      </c>
      <c r="K4" s="109">
        <v>24</v>
      </c>
      <c r="L4" s="107" t="s">
        <v>2824</v>
      </c>
      <c r="M4" s="107" t="s">
        <v>2816</v>
      </c>
      <c r="N4" s="110">
        <f t="shared" si="0"/>
        <v>1.92</v>
      </c>
      <c r="O4" s="110">
        <v>1</v>
      </c>
      <c r="P4" s="110">
        <f t="shared" si="1"/>
        <v>1.92</v>
      </c>
      <c r="Q4" s="25"/>
    </row>
    <row r="5" spans="1:17" ht="26.25" customHeight="1">
      <c r="A5" s="107" t="s">
        <v>2825</v>
      </c>
      <c r="B5" s="107" t="s">
        <v>804</v>
      </c>
      <c r="C5" s="107" t="s">
        <v>561</v>
      </c>
      <c r="D5" s="107" t="s">
        <v>55</v>
      </c>
      <c r="E5" s="107" t="s">
        <v>58</v>
      </c>
      <c r="F5" s="108" t="s">
        <v>803</v>
      </c>
      <c r="G5" s="107" t="s">
        <v>563</v>
      </c>
      <c r="H5" s="107" t="s">
        <v>646</v>
      </c>
      <c r="I5" s="109" t="s">
        <v>2822</v>
      </c>
      <c r="J5" s="107" t="s">
        <v>2826</v>
      </c>
      <c r="K5" s="109">
        <v>24</v>
      </c>
      <c r="L5" s="107" t="s">
        <v>2824</v>
      </c>
      <c r="M5" s="107" t="s">
        <v>2816</v>
      </c>
      <c r="N5" s="110">
        <f t="shared" si="0"/>
        <v>1.92</v>
      </c>
      <c r="O5" s="110">
        <v>1</v>
      </c>
      <c r="P5" s="110">
        <f t="shared" si="1"/>
        <v>1.92</v>
      </c>
      <c r="Q5" s="25"/>
    </row>
    <row r="6" spans="1:17" ht="26.25" customHeight="1">
      <c r="A6" s="107" t="s">
        <v>2827</v>
      </c>
      <c r="B6" s="107" t="s">
        <v>10</v>
      </c>
      <c r="C6" s="107" t="s">
        <v>607</v>
      </c>
      <c r="D6" s="107" t="s">
        <v>11</v>
      </c>
      <c r="E6" s="107" t="s">
        <v>12</v>
      </c>
      <c r="F6" s="108" t="s">
        <v>13</v>
      </c>
      <c r="G6" s="107" t="s">
        <v>563</v>
      </c>
      <c r="H6" s="107" t="s">
        <v>646</v>
      </c>
      <c r="I6" s="109" t="s">
        <v>2822</v>
      </c>
      <c r="J6" s="107" t="s">
        <v>2828</v>
      </c>
      <c r="K6" s="109">
        <v>24</v>
      </c>
      <c r="L6" s="107" t="s">
        <v>2824</v>
      </c>
      <c r="M6" s="107" t="s">
        <v>2816</v>
      </c>
      <c r="N6" s="110">
        <f t="shared" si="0"/>
        <v>1.92</v>
      </c>
      <c r="O6" s="110">
        <v>1</v>
      </c>
      <c r="P6" s="110">
        <f t="shared" si="1"/>
        <v>1.92</v>
      </c>
      <c r="Q6" s="25"/>
    </row>
    <row r="7" spans="1:17" ht="26.25" customHeight="1">
      <c r="A7" s="107" t="s">
        <v>2829</v>
      </c>
      <c r="B7" s="107" t="s">
        <v>352</v>
      </c>
      <c r="C7" s="107" t="s">
        <v>607</v>
      </c>
      <c r="D7" s="107" t="s">
        <v>29</v>
      </c>
      <c r="E7" s="107" t="s">
        <v>353</v>
      </c>
      <c r="F7" s="108" t="s">
        <v>354</v>
      </c>
      <c r="G7" s="107" t="s">
        <v>2830</v>
      </c>
      <c r="H7" s="107" t="s">
        <v>2831</v>
      </c>
      <c r="I7" s="109" t="s">
        <v>2832</v>
      </c>
      <c r="J7" s="111" t="s">
        <v>4126</v>
      </c>
      <c r="K7" s="109">
        <v>8</v>
      </c>
      <c r="L7" s="107" t="s">
        <v>2833</v>
      </c>
      <c r="M7" s="107" t="s">
        <v>2816</v>
      </c>
      <c r="N7" s="110">
        <f t="shared" si="0"/>
        <v>0.64</v>
      </c>
      <c r="O7" s="110">
        <v>0.5</v>
      </c>
      <c r="P7" s="110">
        <f t="shared" si="1"/>
        <v>0.32</v>
      </c>
      <c r="Q7" s="25"/>
    </row>
    <row r="8" spans="1:17" ht="26.25" customHeight="1">
      <c r="A8" s="107" t="s">
        <v>2834</v>
      </c>
      <c r="B8" s="107" t="s">
        <v>610</v>
      </c>
      <c r="C8" s="107" t="s">
        <v>561</v>
      </c>
      <c r="D8" s="107" t="s">
        <v>120</v>
      </c>
      <c r="E8" s="107" t="s">
        <v>21</v>
      </c>
      <c r="F8" s="108" t="s">
        <v>2835</v>
      </c>
      <c r="G8" s="107" t="s">
        <v>2830</v>
      </c>
      <c r="H8" s="107" t="s">
        <v>2836</v>
      </c>
      <c r="I8" s="109" t="s">
        <v>2837</v>
      </c>
      <c r="J8" s="107" t="s">
        <v>2838</v>
      </c>
      <c r="K8" s="109">
        <v>3</v>
      </c>
      <c r="L8" s="107" t="s">
        <v>2839</v>
      </c>
      <c r="M8" s="107" t="s">
        <v>2816</v>
      </c>
      <c r="N8" s="110">
        <f t="shared" si="0"/>
        <v>0.24</v>
      </c>
      <c r="O8" s="110">
        <v>0.5</v>
      </c>
      <c r="P8" s="110">
        <f t="shared" si="1"/>
        <v>0.12</v>
      </c>
      <c r="Q8" s="25"/>
    </row>
    <row r="9" spans="1:17" ht="26.25" customHeight="1">
      <c r="A9" s="107" t="s">
        <v>2840</v>
      </c>
      <c r="B9" s="107" t="s">
        <v>551</v>
      </c>
      <c r="C9" s="107" t="s">
        <v>561</v>
      </c>
      <c r="D9" s="107" t="s">
        <v>29</v>
      </c>
      <c r="E9" s="107" t="s">
        <v>26</v>
      </c>
      <c r="F9" s="108" t="s">
        <v>2841</v>
      </c>
      <c r="G9" s="107" t="s">
        <v>2842</v>
      </c>
      <c r="H9" s="107" t="s">
        <v>2843</v>
      </c>
      <c r="I9" s="109" t="s">
        <v>2844</v>
      </c>
      <c r="J9" s="107" t="s">
        <v>2845</v>
      </c>
      <c r="K9" s="109">
        <v>30</v>
      </c>
      <c r="L9" s="111" t="s">
        <v>4127</v>
      </c>
      <c r="M9" s="107" t="s">
        <v>2793</v>
      </c>
      <c r="N9" s="110">
        <f>K9*0.2</f>
        <v>6</v>
      </c>
      <c r="O9" s="110">
        <v>0.5</v>
      </c>
      <c r="P9" s="110">
        <f t="shared" si="1"/>
        <v>3</v>
      </c>
      <c r="Q9" s="25"/>
    </row>
    <row r="10" spans="1:17" ht="26.25" customHeight="1">
      <c r="A10" s="107" t="s">
        <v>2846</v>
      </c>
      <c r="B10" s="107" t="s">
        <v>715</v>
      </c>
      <c r="C10" s="107" t="s">
        <v>561</v>
      </c>
      <c r="D10" s="107" t="s">
        <v>55</v>
      </c>
      <c r="E10" s="107" t="s">
        <v>58</v>
      </c>
      <c r="F10" s="108" t="s">
        <v>2847</v>
      </c>
      <c r="G10" s="107" t="s">
        <v>2842</v>
      </c>
      <c r="H10" s="107" t="s">
        <v>2848</v>
      </c>
      <c r="I10" s="109" t="s">
        <v>347</v>
      </c>
      <c r="J10" s="107" t="s">
        <v>2849</v>
      </c>
      <c r="K10" s="109">
        <v>10</v>
      </c>
      <c r="L10" s="107" t="s">
        <v>2850</v>
      </c>
      <c r="M10" s="107" t="s">
        <v>2816</v>
      </c>
      <c r="N10" s="110">
        <f t="shared" ref="N10:N37" si="2">K10*0.08</f>
        <v>0.8</v>
      </c>
      <c r="O10" s="110">
        <v>0.5</v>
      </c>
      <c r="P10" s="110">
        <f t="shared" si="1"/>
        <v>0.4</v>
      </c>
      <c r="Q10" s="25"/>
    </row>
    <row r="11" spans="1:17" ht="26.25" customHeight="1">
      <c r="A11" s="107" t="s">
        <v>2740</v>
      </c>
      <c r="B11" s="107" t="s">
        <v>760</v>
      </c>
      <c r="C11" s="107" t="s">
        <v>561</v>
      </c>
      <c r="D11" s="107" t="s">
        <v>29</v>
      </c>
      <c r="E11" s="107" t="s">
        <v>228</v>
      </c>
      <c r="F11" s="108" t="s">
        <v>759</v>
      </c>
      <c r="G11" s="107" t="s">
        <v>2842</v>
      </c>
      <c r="H11" s="107" t="s">
        <v>2848</v>
      </c>
      <c r="I11" s="109" t="s">
        <v>347</v>
      </c>
      <c r="J11" s="107" t="s">
        <v>2851</v>
      </c>
      <c r="K11" s="109">
        <v>10</v>
      </c>
      <c r="L11" s="107" t="s">
        <v>2850</v>
      </c>
      <c r="M11" s="107" t="s">
        <v>2816</v>
      </c>
      <c r="N11" s="110">
        <f t="shared" si="2"/>
        <v>0.8</v>
      </c>
      <c r="O11" s="110">
        <v>0.5</v>
      </c>
      <c r="P11" s="110">
        <f t="shared" si="1"/>
        <v>0.4</v>
      </c>
      <c r="Q11" s="25"/>
    </row>
    <row r="12" spans="1:17" ht="26.25" customHeight="1">
      <c r="A12" s="107" t="s">
        <v>2852</v>
      </c>
      <c r="B12" s="107" t="s">
        <v>487</v>
      </c>
      <c r="C12" s="107" t="s">
        <v>561</v>
      </c>
      <c r="D12" s="107" t="s">
        <v>29</v>
      </c>
      <c r="E12" s="107" t="s">
        <v>26</v>
      </c>
      <c r="F12" s="108" t="s">
        <v>489</v>
      </c>
      <c r="G12" s="107" t="s">
        <v>2842</v>
      </c>
      <c r="H12" s="107" t="s">
        <v>2848</v>
      </c>
      <c r="I12" s="109" t="s">
        <v>347</v>
      </c>
      <c r="J12" s="107" t="s">
        <v>2853</v>
      </c>
      <c r="K12" s="109">
        <v>10</v>
      </c>
      <c r="L12" s="107" t="s">
        <v>2850</v>
      </c>
      <c r="M12" s="107" t="s">
        <v>2816</v>
      </c>
      <c r="N12" s="110">
        <f t="shared" si="2"/>
        <v>0.8</v>
      </c>
      <c r="O12" s="110">
        <v>0.5</v>
      </c>
      <c r="P12" s="110">
        <f t="shared" si="1"/>
        <v>0.4</v>
      </c>
      <c r="Q12" s="25"/>
    </row>
    <row r="13" spans="1:17" ht="26.25" customHeight="1">
      <c r="A13" s="107" t="s">
        <v>2838</v>
      </c>
      <c r="B13" s="107" t="s">
        <v>610</v>
      </c>
      <c r="C13" s="107" t="s">
        <v>561</v>
      </c>
      <c r="D13" s="107" t="s">
        <v>29</v>
      </c>
      <c r="E13" s="107" t="s">
        <v>21</v>
      </c>
      <c r="F13" s="108" t="s">
        <v>2854</v>
      </c>
      <c r="G13" s="107" t="s">
        <v>2842</v>
      </c>
      <c r="H13" s="107" t="s">
        <v>2848</v>
      </c>
      <c r="I13" s="109" t="s">
        <v>347</v>
      </c>
      <c r="J13" s="107" t="s">
        <v>2855</v>
      </c>
      <c r="K13" s="109">
        <v>10</v>
      </c>
      <c r="L13" s="107" t="s">
        <v>2850</v>
      </c>
      <c r="M13" s="107" t="s">
        <v>2816</v>
      </c>
      <c r="N13" s="110">
        <f t="shared" si="2"/>
        <v>0.8</v>
      </c>
      <c r="O13" s="110">
        <v>0.5</v>
      </c>
      <c r="P13" s="110">
        <f t="shared" si="1"/>
        <v>0.4</v>
      </c>
      <c r="Q13" s="25"/>
    </row>
    <row r="14" spans="1:17" ht="26.25" customHeight="1">
      <c r="A14" s="107" t="s">
        <v>2856</v>
      </c>
      <c r="B14" s="107" t="s">
        <v>946</v>
      </c>
      <c r="C14" s="107" t="s">
        <v>561</v>
      </c>
      <c r="D14" s="107" t="s">
        <v>25</v>
      </c>
      <c r="E14" s="107" t="s">
        <v>58</v>
      </c>
      <c r="F14" s="108" t="s">
        <v>2857</v>
      </c>
      <c r="G14" s="107" t="s">
        <v>2842</v>
      </c>
      <c r="H14" s="107" t="s">
        <v>2858</v>
      </c>
      <c r="I14" s="109" t="s">
        <v>347</v>
      </c>
      <c r="J14" s="107" t="s">
        <v>2859</v>
      </c>
      <c r="K14" s="109">
        <v>20</v>
      </c>
      <c r="L14" s="107" t="s">
        <v>2860</v>
      </c>
      <c r="M14" s="107" t="s">
        <v>2816</v>
      </c>
      <c r="N14" s="110">
        <f t="shared" si="2"/>
        <v>1.6</v>
      </c>
      <c r="O14" s="110">
        <v>0.5</v>
      </c>
      <c r="P14" s="110">
        <f t="shared" si="1"/>
        <v>0.8</v>
      </c>
      <c r="Q14" s="25"/>
    </row>
    <row r="15" spans="1:17" ht="26.25" customHeight="1">
      <c r="A15" s="107" t="s">
        <v>2861</v>
      </c>
      <c r="B15" s="107" t="s">
        <v>263</v>
      </c>
      <c r="C15" s="107" t="s">
        <v>607</v>
      </c>
      <c r="D15" s="107" t="s">
        <v>264</v>
      </c>
      <c r="E15" s="107" t="s">
        <v>265</v>
      </c>
      <c r="F15" s="108" t="s">
        <v>266</v>
      </c>
      <c r="G15" s="107" t="s">
        <v>2842</v>
      </c>
      <c r="H15" s="107" t="s">
        <v>2862</v>
      </c>
      <c r="I15" s="109" t="s">
        <v>347</v>
      </c>
      <c r="J15" s="107" t="s">
        <v>2863</v>
      </c>
      <c r="K15" s="109">
        <v>4</v>
      </c>
      <c r="L15" s="107" t="s">
        <v>2864</v>
      </c>
      <c r="M15" s="107" t="s">
        <v>2816</v>
      </c>
      <c r="N15" s="110">
        <f t="shared" si="2"/>
        <v>0.32</v>
      </c>
      <c r="O15" s="110">
        <v>0.5</v>
      </c>
      <c r="P15" s="110">
        <f t="shared" si="1"/>
        <v>0.16</v>
      </c>
      <c r="Q15" s="25"/>
    </row>
    <row r="16" spans="1:17" ht="26.25" customHeight="1">
      <c r="A16" s="107" t="s">
        <v>2865</v>
      </c>
      <c r="B16" s="107" t="s">
        <v>839</v>
      </c>
      <c r="C16" s="107" t="s">
        <v>561</v>
      </c>
      <c r="D16" s="107" t="s">
        <v>25</v>
      </c>
      <c r="E16" s="107" t="s">
        <v>2866</v>
      </c>
      <c r="F16" s="108" t="s">
        <v>2867</v>
      </c>
      <c r="G16" s="107" t="s">
        <v>2842</v>
      </c>
      <c r="H16" s="107" t="s">
        <v>2868</v>
      </c>
      <c r="I16" s="109" t="s">
        <v>347</v>
      </c>
      <c r="J16" s="107" t="s">
        <v>2869</v>
      </c>
      <c r="K16" s="109">
        <v>5</v>
      </c>
      <c r="L16" s="107" t="s">
        <v>2864</v>
      </c>
      <c r="M16" s="107" t="s">
        <v>2816</v>
      </c>
      <c r="N16" s="110">
        <f t="shared" si="2"/>
        <v>0.4</v>
      </c>
      <c r="O16" s="110">
        <v>0.5</v>
      </c>
      <c r="P16" s="110">
        <f t="shared" si="1"/>
        <v>0.2</v>
      </c>
      <c r="Q16" s="25"/>
    </row>
    <row r="17" spans="1:17" ht="26.25" customHeight="1">
      <c r="A17" s="107" t="s">
        <v>2870</v>
      </c>
      <c r="B17" s="107" t="s">
        <v>560</v>
      </c>
      <c r="C17" s="107" t="s">
        <v>561</v>
      </c>
      <c r="D17" s="107" t="s">
        <v>25</v>
      </c>
      <c r="E17" s="107" t="s">
        <v>46</v>
      </c>
      <c r="F17" s="108" t="s">
        <v>131</v>
      </c>
      <c r="G17" s="107" t="s">
        <v>2842</v>
      </c>
      <c r="H17" s="107" t="s">
        <v>2871</v>
      </c>
      <c r="I17" s="109" t="s">
        <v>347</v>
      </c>
      <c r="J17" s="107" t="s">
        <v>2872</v>
      </c>
      <c r="K17" s="109">
        <v>20</v>
      </c>
      <c r="L17" s="107"/>
      <c r="M17" s="107"/>
      <c r="N17" s="110">
        <f t="shared" si="2"/>
        <v>1.6</v>
      </c>
      <c r="O17" s="110">
        <v>0.5</v>
      </c>
      <c r="P17" s="110">
        <f t="shared" si="1"/>
        <v>0.8</v>
      </c>
      <c r="Q17" s="112"/>
    </row>
    <row r="18" spans="1:17" ht="26.25" customHeight="1">
      <c r="A18" s="107" t="s">
        <v>2873</v>
      </c>
      <c r="B18" s="107" t="s">
        <v>2874</v>
      </c>
      <c r="C18" s="107" t="s">
        <v>607</v>
      </c>
      <c r="D18" s="107" t="s">
        <v>52</v>
      </c>
      <c r="E18" s="107" t="s">
        <v>26</v>
      </c>
      <c r="F18" s="108" t="s">
        <v>2875</v>
      </c>
      <c r="G18" s="107" t="s">
        <v>2842</v>
      </c>
      <c r="H18" s="107" t="s">
        <v>2876</v>
      </c>
      <c r="I18" s="109" t="s">
        <v>2877</v>
      </c>
      <c r="J18" s="107" t="s">
        <v>2878</v>
      </c>
      <c r="K18" s="109">
        <v>2</v>
      </c>
      <c r="L18" s="111" t="s">
        <v>4128</v>
      </c>
      <c r="M18" s="107" t="s">
        <v>2816</v>
      </c>
      <c r="N18" s="110">
        <f t="shared" si="2"/>
        <v>0.16</v>
      </c>
      <c r="O18" s="110">
        <v>0.5</v>
      </c>
      <c r="P18" s="110">
        <f t="shared" si="1"/>
        <v>0.08</v>
      </c>
      <c r="Q18" s="25"/>
    </row>
    <row r="19" spans="1:17" ht="26.25" customHeight="1">
      <c r="A19" s="107" t="s">
        <v>2879</v>
      </c>
      <c r="B19" s="107" t="s">
        <v>2880</v>
      </c>
      <c r="C19" s="107" t="s">
        <v>862</v>
      </c>
      <c r="D19" s="107" t="s">
        <v>2881</v>
      </c>
      <c r="E19" s="107" t="s">
        <v>21</v>
      </c>
      <c r="F19" s="108" t="s">
        <v>2882</v>
      </c>
      <c r="G19" s="107" t="s">
        <v>2842</v>
      </c>
      <c r="H19" s="107" t="s">
        <v>2876</v>
      </c>
      <c r="I19" s="109" t="s">
        <v>2877</v>
      </c>
      <c r="J19" s="107" t="s">
        <v>2883</v>
      </c>
      <c r="K19" s="109">
        <v>2</v>
      </c>
      <c r="L19" s="111" t="s">
        <v>4128</v>
      </c>
      <c r="M19" s="107" t="s">
        <v>2816</v>
      </c>
      <c r="N19" s="110">
        <f t="shared" si="2"/>
        <v>0.16</v>
      </c>
      <c r="O19" s="110">
        <v>0.5</v>
      </c>
      <c r="P19" s="110">
        <f t="shared" si="1"/>
        <v>0.08</v>
      </c>
      <c r="Q19" s="25"/>
    </row>
    <row r="20" spans="1:17" ht="26.25" customHeight="1">
      <c r="A20" s="107" t="s">
        <v>2884</v>
      </c>
      <c r="B20" s="107" t="s">
        <v>1180</v>
      </c>
      <c r="C20" s="107" t="s">
        <v>561</v>
      </c>
      <c r="D20" s="107" t="s">
        <v>264</v>
      </c>
      <c r="E20" s="107" t="s">
        <v>46</v>
      </c>
      <c r="F20" s="108" t="s">
        <v>2885</v>
      </c>
      <c r="G20" s="107" t="s">
        <v>2842</v>
      </c>
      <c r="H20" s="107" t="s">
        <v>2876</v>
      </c>
      <c r="I20" s="109" t="s">
        <v>2877</v>
      </c>
      <c r="J20" s="107" t="s">
        <v>2886</v>
      </c>
      <c r="K20" s="109">
        <v>2</v>
      </c>
      <c r="L20" s="111" t="s">
        <v>4128</v>
      </c>
      <c r="M20" s="107" t="s">
        <v>2816</v>
      </c>
      <c r="N20" s="110">
        <f t="shared" si="2"/>
        <v>0.16</v>
      </c>
      <c r="O20" s="110">
        <v>0.5</v>
      </c>
      <c r="P20" s="110">
        <f t="shared" si="1"/>
        <v>0.08</v>
      </c>
      <c r="Q20" s="25"/>
    </row>
    <row r="21" spans="1:17" ht="26.25" customHeight="1">
      <c r="A21" s="107" t="s">
        <v>2887</v>
      </c>
      <c r="B21" s="107" t="s">
        <v>839</v>
      </c>
      <c r="C21" s="107" t="s">
        <v>561</v>
      </c>
      <c r="D21" s="107" t="s">
        <v>25</v>
      </c>
      <c r="E21" s="107" t="s">
        <v>90</v>
      </c>
      <c r="F21" s="108" t="s">
        <v>2888</v>
      </c>
      <c r="G21" s="107" t="s">
        <v>2889</v>
      </c>
      <c r="H21" s="107" t="s">
        <v>2890</v>
      </c>
      <c r="I21" s="109" t="s">
        <v>2891</v>
      </c>
      <c r="J21" s="107" t="s">
        <v>2892</v>
      </c>
      <c r="K21" s="109">
        <v>2</v>
      </c>
      <c r="L21" s="107" t="s">
        <v>2893</v>
      </c>
      <c r="M21" s="107" t="s">
        <v>2816</v>
      </c>
      <c r="N21" s="110">
        <f t="shared" si="2"/>
        <v>0.16</v>
      </c>
      <c r="O21" s="110">
        <v>0.5</v>
      </c>
      <c r="P21" s="110">
        <f t="shared" si="1"/>
        <v>0.08</v>
      </c>
      <c r="Q21" s="25"/>
    </row>
    <row r="22" spans="1:17" ht="26.25" customHeight="1">
      <c r="A22" s="107" t="s">
        <v>2894</v>
      </c>
      <c r="B22" s="107" t="s">
        <v>357</v>
      </c>
      <c r="C22" s="107" t="s">
        <v>607</v>
      </c>
      <c r="D22" s="107" t="s">
        <v>29</v>
      </c>
      <c r="E22" s="107" t="s">
        <v>78</v>
      </c>
      <c r="F22" s="108" t="s">
        <v>358</v>
      </c>
      <c r="G22" s="107" t="s">
        <v>2889</v>
      </c>
      <c r="H22" s="107" t="s">
        <v>2895</v>
      </c>
      <c r="I22" s="109" t="s">
        <v>2891</v>
      </c>
      <c r="J22" s="107" t="s">
        <v>2896</v>
      </c>
      <c r="K22" s="109">
        <v>1.5</v>
      </c>
      <c r="L22" s="107" t="s">
        <v>2897</v>
      </c>
      <c r="M22" s="107"/>
      <c r="N22" s="110">
        <f t="shared" si="2"/>
        <v>0.12</v>
      </c>
      <c r="O22" s="110">
        <v>0.5</v>
      </c>
      <c r="P22" s="110">
        <f t="shared" si="1"/>
        <v>0.06</v>
      </c>
      <c r="Q22" s="112"/>
    </row>
    <row r="23" spans="1:17" ht="26.25" customHeight="1">
      <c r="A23" s="107" t="s">
        <v>2898</v>
      </c>
      <c r="B23" s="107" t="s">
        <v>818</v>
      </c>
      <c r="C23" s="107" t="s">
        <v>607</v>
      </c>
      <c r="D23" s="107" t="s">
        <v>29</v>
      </c>
      <c r="E23" s="107" t="s">
        <v>26</v>
      </c>
      <c r="F23" s="108" t="s">
        <v>2899</v>
      </c>
      <c r="G23" s="107" t="s">
        <v>2900</v>
      </c>
      <c r="H23" s="107" t="s">
        <v>2901</v>
      </c>
      <c r="I23" s="109" t="s">
        <v>347</v>
      </c>
      <c r="J23" s="107" t="s">
        <v>2902</v>
      </c>
      <c r="K23" s="109">
        <v>2</v>
      </c>
      <c r="L23" s="111" t="s">
        <v>4129</v>
      </c>
      <c r="M23" s="107" t="s">
        <v>2816</v>
      </c>
      <c r="N23" s="110">
        <f t="shared" si="2"/>
        <v>0.16</v>
      </c>
      <c r="O23" s="110">
        <v>0.1</v>
      </c>
      <c r="P23" s="110">
        <f t="shared" si="1"/>
        <v>1.6E-2</v>
      </c>
      <c r="Q23" s="25"/>
    </row>
    <row r="24" spans="1:17" ht="26.25" customHeight="1">
      <c r="A24" s="107" t="s">
        <v>2903</v>
      </c>
      <c r="B24" s="107" t="s">
        <v>677</v>
      </c>
      <c r="C24" s="107" t="s">
        <v>607</v>
      </c>
      <c r="D24" s="107" t="s">
        <v>52</v>
      </c>
      <c r="E24" s="107" t="s">
        <v>265</v>
      </c>
      <c r="F24" s="108" t="s">
        <v>2904</v>
      </c>
      <c r="G24" s="107" t="s">
        <v>2900</v>
      </c>
      <c r="H24" s="107" t="s">
        <v>2901</v>
      </c>
      <c r="I24" s="109" t="s">
        <v>347</v>
      </c>
      <c r="J24" s="107" t="s">
        <v>2905</v>
      </c>
      <c r="K24" s="109">
        <v>2</v>
      </c>
      <c r="L24" s="111" t="s">
        <v>4130</v>
      </c>
      <c r="M24" s="107" t="s">
        <v>2816</v>
      </c>
      <c r="N24" s="110">
        <f t="shared" si="2"/>
        <v>0.16</v>
      </c>
      <c r="O24" s="110">
        <v>0.1</v>
      </c>
      <c r="P24" s="110">
        <f t="shared" si="1"/>
        <v>1.6E-2</v>
      </c>
      <c r="Q24" s="25"/>
    </row>
    <row r="25" spans="1:17" ht="26.25" customHeight="1">
      <c r="A25" s="107" t="s">
        <v>2906</v>
      </c>
      <c r="B25" s="109" t="s">
        <v>383</v>
      </c>
      <c r="C25" s="113" t="s">
        <v>561</v>
      </c>
      <c r="D25" s="113" t="s">
        <v>40</v>
      </c>
      <c r="E25" s="107" t="s">
        <v>58</v>
      </c>
      <c r="F25" s="114" t="s">
        <v>384</v>
      </c>
      <c r="G25" s="109" t="s">
        <v>2907</v>
      </c>
      <c r="H25" s="109" t="s">
        <v>2908</v>
      </c>
      <c r="I25" s="109" t="s">
        <v>2909</v>
      </c>
      <c r="J25" s="109" t="s">
        <v>2910</v>
      </c>
      <c r="K25" s="109">
        <v>0</v>
      </c>
      <c r="L25" s="111" t="s">
        <v>4238</v>
      </c>
      <c r="M25" s="107" t="s">
        <v>2816</v>
      </c>
      <c r="N25" s="110">
        <f t="shared" si="2"/>
        <v>0</v>
      </c>
      <c r="O25" s="110">
        <v>0.1</v>
      </c>
      <c r="P25" s="110">
        <f t="shared" si="1"/>
        <v>0</v>
      </c>
      <c r="Q25" s="25"/>
    </row>
    <row r="26" spans="1:17" ht="26.25" customHeight="1">
      <c r="A26" s="107" t="s">
        <v>2911</v>
      </c>
      <c r="B26" s="109" t="s">
        <v>2912</v>
      </c>
      <c r="C26" s="109" t="s">
        <v>607</v>
      </c>
      <c r="D26" s="113" t="s">
        <v>880</v>
      </c>
      <c r="E26" s="107"/>
      <c r="F26" s="114" t="s">
        <v>2913</v>
      </c>
      <c r="G26" s="109" t="s">
        <v>2907</v>
      </c>
      <c r="H26" s="109" t="s">
        <v>2908</v>
      </c>
      <c r="I26" s="109" t="s">
        <v>2909</v>
      </c>
      <c r="J26" s="107" t="s">
        <v>2914</v>
      </c>
      <c r="K26" s="109">
        <v>0</v>
      </c>
      <c r="L26" s="107" t="s">
        <v>2915</v>
      </c>
      <c r="M26" s="107" t="s">
        <v>2816</v>
      </c>
      <c r="N26" s="110">
        <f t="shared" si="2"/>
        <v>0</v>
      </c>
      <c r="O26" s="110">
        <v>0.1</v>
      </c>
      <c r="P26" s="110">
        <f t="shared" si="1"/>
        <v>0</v>
      </c>
      <c r="Q26" s="25"/>
    </row>
    <row r="27" spans="1:17" ht="26.25" customHeight="1">
      <c r="A27" s="107" t="s">
        <v>2916</v>
      </c>
      <c r="B27" s="107" t="s">
        <v>493</v>
      </c>
      <c r="C27" s="107" t="s">
        <v>561</v>
      </c>
      <c r="D27" s="107" t="s">
        <v>29</v>
      </c>
      <c r="E27" s="107" t="s">
        <v>66</v>
      </c>
      <c r="F27" s="108" t="s">
        <v>494</v>
      </c>
      <c r="G27" s="107" t="s">
        <v>2917</v>
      </c>
      <c r="H27" s="109" t="s">
        <v>2918</v>
      </c>
      <c r="I27" s="109" t="s">
        <v>2919</v>
      </c>
      <c r="J27" s="107" t="s">
        <v>2920</v>
      </c>
      <c r="K27" s="109">
        <v>8</v>
      </c>
      <c r="L27" s="107" t="s">
        <v>2921</v>
      </c>
      <c r="M27" s="107" t="s">
        <v>2816</v>
      </c>
      <c r="N27" s="110">
        <f t="shared" si="2"/>
        <v>0.64</v>
      </c>
      <c r="O27" s="110">
        <v>0.1</v>
      </c>
      <c r="P27" s="110">
        <f t="shared" si="1"/>
        <v>6.4000000000000001E-2</v>
      </c>
      <c r="Q27" s="25"/>
    </row>
    <row r="28" spans="1:17" ht="26.25" customHeight="1">
      <c r="A28" s="107" t="s">
        <v>2922</v>
      </c>
      <c r="B28" s="107" t="s">
        <v>51</v>
      </c>
      <c r="C28" s="107" t="s">
        <v>607</v>
      </c>
      <c r="D28" s="107" t="s">
        <v>52</v>
      </c>
      <c r="E28" s="107" t="s">
        <v>26</v>
      </c>
      <c r="F28" s="108" t="s">
        <v>53</v>
      </c>
      <c r="G28" s="107" t="s">
        <v>2923</v>
      </c>
      <c r="H28" s="109" t="s">
        <v>2924</v>
      </c>
      <c r="I28" s="109" t="s">
        <v>2891</v>
      </c>
      <c r="J28" s="107" t="s">
        <v>2925</v>
      </c>
      <c r="K28" s="109">
        <v>0.3</v>
      </c>
      <c r="L28" s="107" t="s">
        <v>2926</v>
      </c>
      <c r="M28" s="107" t="s">
        <v>2816</v>
      </c>
      <c r="N28" s="110">
        <f t="shared" si="2"/>
        <v>2.4E-2</v>
      </c>
      <c r="O28" s="110">
        <v>0.1</v>
      </c>
      <c r="P28" s="110">
        <f t="shared" si="1"/>
        <v>2.4000000000000002E-3</v>
      </c>
      <c r="Q28" s="25"/>
    </row>
    <row r="29" spans="1:17" ht="26.25" customHeight="1">
      <c r="A29" s="107" t="s">
        <v>2927</v>
      </c>
      <c r="B29" s="107" t="s">
        <v>352</v>
      </c>
      <c r="C29" s="107" t="s">
        <v>607</v>
      </c>
      <c r="D29" s="107" t="s">
        <v>29</v>
      </c>
      <c r="E29" s="107" t="s">
        <v>353</v>
      </c>
      <c r="F29" s="108" t="s">
        <v>355</v>
      </c>
      <c r="G29" s="107" t="s">
        <v>2928</v>
      </c>
      <c r="H29" s="109" t="s">
        <v>2929</v>
      </c>
      <c r="I29" s="109" t="s">
        <v>2891</v>
      </c>
      <c r="J29" s="107" t="s">
        <v>2930</v>
      </c>
      <c r="K29" s="109">
        <v>0.5</v>
      </c>
      <c r="L29" s="107" t="s">
        <v>2931</v>
      </c>
      <c r="M29" s="107" t="s">
        <v>2816</v>
      </c>
      <c r="N29" s="110">
        <f t="shared" si="2"/>
        <v>0.04</v>
      </c>
      <c r="O29" s="110">
        <v>0.1</v>
      </c>
      <c r="P29" s="110">
        <f t="shared" si="1"/>
        <v>4.0000000000000001E-3</v>
      </c>
      <c r="Q29" s="115"/>
    </row>
    <row r="30" spans="1:17" ht="35.25" customHeight="1">
      <c r="A30" s="107" t="s">
        <v>2932</v>
      </c>
      <c r="B30" s="107" t="s">
        <v>1304</v>
      </c>
      <c r="C30" s="113" t="s">
        <v>607</v>
      </c>
      <c r="D30" s="113" t="s">
        <v>52</v>
      </c>
      <c r="E30" s="109" t="s">
        <v>2933</v>
      </c>
      <c r="F30" s="108" t="s">
        <v>2934</v>
      </c>
      <c r="G30" s="107" t="s">
        <v>2935</v>
      </c>
      <c r="H30" s="109" t="s">
        <v>2924</v>
      </c>
      <c r="I30" s="109" t="s">
        <v>2936</v>
      </c>
      <c r="J30" s="107" t="s">
        <v>2937</v>
      </c>
      <c r="K30" s="109">
        <v>0.4</v>
      </c>
      <c r="L30" s="109" t="s">
        <v>2938</v>
      </c>
      <c r="M30" s="107" t="s">
        <v>2816</v>
      </c>
      <c r="N30" s="110">
        <f t="shared" si="2"/>
        <v>3.2000000000000001E-2</v>
      </c>
      <c r="O30" s="110">
        <v>0.1</v>
      </c>
      <c r="P30" s="110">
        <f t="shared" si="1"/>
        <v>3.2000000000000002E-3</v>
      </c>
      <c r="Q30" s="25"/>
    </row>
    <row r="31" spans="1:17" ht="26.25" customHeight="1">
      <c r="A31" s="107" t="s">
        <v>2939</v>
      </c>
      <c r="B31" s="107" t="s">
        <v>830</v>
      </c>
      <c r="C31" s="113" t="s">
        <v>607</v>
      </c>
      <c r="D31" s="109" t="s">
        <v>29</v>
      </c>
      <c r="E31" s="109" t="s">
        <v>90</v>
      </c>
      <c r="F31" s="108" t="s">
        <v>2940</v>
      </c>
      <c r="G31" s="107" t="s">
        <v>2941</v>
      </c>
      <c r="H31" s="109" t="s">
        <v>575</v>
      </c>
      <c r="I31" s="109" t="s">
        <v>2891</v>
      </c>
      <c r="J31" s="107" t="s">
        <v>2942</v>
      </c>
      <c r="K31" s="107" t="s">
        <v>1817</v>
      </c>
      <c r="L31" s="107" t="s">
        <v>2839</v>
      </c>
      <c r="M31" s="107" t="s">
        <v>2816</v>
      </c>
      <c r="N31" s="110">
        <f t="shared" si="2"/>
        <v>3.2000000000000001E-2</v>
      </c>
      <c r="O31" s="110">
        <v>0.1</v>
      </c>
      <c r="P31" s="110">
        <f t="shared" si="1"/>
        <v>3.2000000000000002E-3</v>
      </c>
      <c r="Q31" s="25"/>
    </row>
    <row r="32" spans="1:17" ht="26.25" customHeight="1">
      <c r="A32" s="107" t="s">
        <v>2943</v>
      </c>
      <c r="B32" s="107" t="s">
        <v>1108</v>
      </c>
      <c r="C32" s="113" t="s">
        <v>607</v>
      </c>
      <c r="D32" s="113" t="s">
        <v>52</v>
      </c>
      <c r="E32" s="109" t="s">
        <v>228</v>
      </c>
      <c r="F32" s="108" t="s">
        <v>2944</v>
      </c>
      <c r="G32" s="107" t="s">
        <v>2941</v>
      </c>
      <c r="H32" s="109" t="s">
        <v>575</v>
      </c>
      <c r="I32" s="109" t="s">
        <v>2891</v>
      </c>
      <c r="J32" s="107" t="s">
        <v>2945</v>
      </c>
      <c r="K32" s="107" t="s">
        <v>1817</v>
      </c>
      <c r="L32" s="107" t="s">
        <v>2839</v>
      </c>
      <c r="M32" s="107" t="s">
        <v>2816</v>
      </c>
      <c r="N32" s="110">
        <f t="shared" si="2"/>
        <v>3.2000000000000001E-2</v>
      </c>
      <c r="O32" s="110">
        <v>0.1</v>
      </c>
      <c r="P32" s="110">
        <f t="shared" si="1"/>
        <v>3.2000000000000002E-3</v>
      </c>
      <c r="Q32" s="25"/>
    </row>
    <row r="33" spans="1:17" ht="27" customHeight="1">
      <c r="A33" s="107" t="s">
        <v>2946</v>
      </c>
      <c r="B33" s="107" t="s">
        <v>2947</v>
      </c>
      <c r="C33" s="113" t="s">
        <v>607</v>
      </c>
      <c r="D33" s="109" t="s">
        <v>264</v>
      </c>
      <c r="E33" s="109" t="s">
        <v>2933</v>
      </c>
      <c r="F33" s="108" t="s">
        <v>2948</v>
      </c>
      <c r="G33" s="107" t="s">
        <v>2941</v>
      </c>
      <c r="H33" s="109" t="s">
        <v>575</v>
      </c>
      <c r="I33" s="109" t="s">
        <v>2891</v>
      </c>
      <c r="J33" s="107" t="s">
        <v>2949</v>
      </c>
      <c r="K33" s="107" t="s">
        <v>912</v>
      </c>
      <c r="L33" s="107" t="s">
        <v>2839</v>
      </c>
      <c r="M33" s="107" t="s">
        <v>2816</v>
      </c>
      <c r="N33" s="110">
        <f t="shared" si="2"/>
        <v>2.4E-2</v>
      </c>
      <c r="O33" s="110">
        <v>0.1</v>
      </c>
      <c r="P33" s="110">
        <f t="shared" si="1"/>
        <v>2.4000000000000002E-3</v>
      </c>
      <c r="Q33" s="25"/>
    </row>
    <row r="34" spans="1:17" ht="26.25" customHeight="1">
      <c r="A34" s="107" t="s">
        <v>2950</v>
      </c>
      <c r="B34" s="113" t="s">
        <v>858</v>
      </c>
      <c r="C34" s="113" t="s">
        <v>607</v>
      </c>
      <c r="D34" s="113" t="s">
        <v>29</v>
      </c>
      <c r="E34" s="109" t="s">
        <v>90</v>
      </c>
      <c r="F34" s="114" t="s">
        <v>2951</v>
      </c>
      <c r="G34" s="109" t="s">
        <v>2952</v>
      </c>
      <c r="H34" s="109" t="s">
        <v>823</v>
      </c>
      <c r="I34" s="109" t="s">
        <v>2953</v>
      </c>
      <c r="J34" s="116" t="s">
        <v>4131</v>
      </c>
      <c r="K34" s="113">
        <v>0.4</v>
      </c>
      <c r="L34" s="109" t="s">
        <v>2954</v>
      </c>
      <c r="M34" s="107" t="s">
        <v>2816</v>
      </c>
      <c r="N34" s="117">
        <f t="shared" si="2"/>
        <v>3.2000000000000001E-2</v>
      </c>
      <c r="O34" s="110">
        <v>0.1</v>
      </c>
      <c r="P34" s="110">
        <f t="shared" si="1"/>
        <v>3.2000000000000002E-3</v>
      </c>
      <c r="Q34" s="25"/>
    </row>
    <row r="35" spans="1:17" ht="26.25" customHeight="1">
      <c r="A35" s="107" t="s">
        <v>2955</v>
      </c>
      <c r="B35" s="107" t="s">
        <v>858</v>
      </c>
      <c r="C35" s="113" t="s">
        <v>607</v>
      </c>
      <c r="D35" s="113" t="s">
        <v>29</v>
      </c>
      <c r="E35" s="109" t="s">
        <v>90</v>
      </c>
      <c r="F35" s="108" t="s">
        <v>2956</v>
      </c>
      <c r="G35" s="107" t="s">
        <v>2957</v>
      </c>
      <c r="H35" s="109" t="s">
        <v>823</v>
      </c>
      <c r="I35" s="109" t="s">
        <v>2891</v>
      </c>
      <c r="J35" s="107" t="s">
        <v>2958</v>
      </c>
      <c r="K35" s="109">
        <v>0.15</v>
      </c>
      <c r="L35" s="109" t="s">
        <v>2959</v>
      </c>
      <c r="M35" s="107" t="s">
        <v>2816</v>
      </c>
      <c r="N35" s="110">
        <f t="shared" si="2"/>
        <v>1.2E-2</v>
      </c>
      <c r="O35" s="110">
        <v>0.1</v>
      </c>
      <c r="P35" s="110">
        <f t="shared" si="1"/>
        <v>1.2000000000000001E-3</v>
      </c>
      <c r="Q35" s="115"/>
    </row>
    <row r="36" spans="1:17" ht="26.25" customHeight="1">
      <c r="A36" s="107" t="s">
        <v>2960</v>
      </c>
      <c r="B36" s="107" t="s">
        <v>2961</v>
      </c>
      <c r="C36" s="113" t="s">
        <v>607</v>
      </c>
      <c r="D36" s="113" t="s">
        <v>29</v>
      </c>
      <c r="E36" s="109" t="s">
        <v>177</v>
      </c>
      <c r="F36" s="108" t="s">
        <v>2962</v>
      </c>
      <c r="G36" s="107" t="s">
        <v>2963</v>
      </c>
      <c r="H36" s="109" t="s">
        <v>823</v>
      </c>
      <c r="I36" s="109" t="s">
        <v>2891</v>
      </c>
      <c r="J36" s="107" t="s">
        <v>2964</v>
      </c>
      <c r="K36" s="107" t="s">
        <v>912</v>
      </c>
      <c r="L36" s="109" t="s">
        <v>2965</v>
      </c>
      <c r="M36" s="107" t="s">
        <v>2816</v>
      </c>
      <c r="N36" s="110">
        <f t="shared" si="2"/>
        <v>2.4E-2</v>
      </c>
      <c r="O36" s="110">
        <v>0.1</v>
      </c>
      <c r="P36" s="110">
        <f t="shared" si="1"/>
        <v>2.4000000000000002E-3</v>
      </c>
      <c r="Q36" s="25"/>
    </row>
    <row r="37" spans="1:17" ht="26.25" customHeight="1">
      <c r="A37" s="107" t="s">
        <v>2966</v>
      </c>
      <c r="B37" s="107" t="s">
        <v>2967</v>
      </c>
      <c r="C37" s="113" t="s">
        <v>607</v>
      </c>
      <c r="D37" s="113" t="s">
        <v>2968</v>
      </c>
      <c r="E37" s="109" t="s">
        <v>1700</v>
      </c>
      <c r="F37" s="108" t="s">
        <v>2969</v>
      </c>
      <c r="G37" s="107" t="s">
        <v>2970</v>
      </c>
      <c r="H37" s="109" t="s">
        <v>2971</v>
      </c>
      <c r="I37" s="109" t="s">
        <v>2891</v>
      </c>
      <c r="J37" s="107" t="s">
        <v>2972</v>
      </c>
      <c r="K37" s="109">
        <v>0.2</v>
      </c>
      <c r="L37" s="111" t="s">
        <v>4132</v>
      </c>
      <c r="M37" s="107" t="s">
        <v>2816</v>
      </c>
      <c r="N37" s="110">
        <f t="shared" si="2"/>
        <v>1.6E-2</v>
      </c>
      <c r="O37" s="110">
        <v>0.1</v>
      </c>
      <c r="P37" s="110">
        <f t="shared" si="1"/>
        <v>1.6000000000000001E-3</v>
      </c>
      <c r="Q37" s="25"/>
    </row>
    <row r="38" spans="1:17" ht="26.25" customHeight="1">
      <c r="A38" s="107" t="s">
        <v>2973</v>
      </c>
      <c r="B38" s="107" t="s">
        <v>169</v>
      </c>
      <c r="C38" s="107" t="s">
        <v>607</v>
      </c>
      <c r="D38" s="107" t="s">
        <v>52</v>
      </c>
      <c r="E38" s="107" t="s">
        <v>88</v>
      </c>
      <c r="F38" s="108" t="s">
        <v>170</v>
      </c>
      <c r="G38" s="107" t="s">
        <v>2974</v>
      </c>
      <c r="H38" s="109" t="s">
        <v>2975</v>
      </c>
      <c r="I38" s="109" t="s">
        <v>2976</v>
      </c>
      <c r="J38" s="107" t="s">
        <v>2977</v>
      </c>
      <c r="K38" s="109" t="s">
        <v>2978</v>
      </c>
      <c r="L38" s="107" t="s">
        <v>2979</v>
      </c>
      <c r="M38" s="107" t="s">
        <v>2816</v>
      </c>
      <c r="N38" s="110">
        <v>0</v>
      </c>
      <c r="O38" s="110">
        <v>0.1</v>
      </c>
      <c r="P38" s="110">
        <f t="shared" si="1"/>
        <v>0</v>
      </c>
      <c r="Q38" s="118"/>
    </row>
    <row r="39" spans="1:17" ht="26.25" customHeight="1">
      <c r="A39" s="107" t="s">
        <v>2980</v>
      </c>
      <c r="B39" s="107" t="s">
        <v>87</v>
      </c>
      <c r="C39" s="113" t="s">
        <v>607</v>
      </c>
      <c r="D39" s="113" t="s">
        <v>52</v>
      </c>
      <c r="E39" s="109" t="s">
        <v>88</v>
      </c>
      <c r="F39" s="108" t="s">
        <v>89</v>
      </c>
      <c r="G39" s="107" t="s">
        <v>2981</v>
      </c>
      <c r="H39" s="109" t="s">
        <v>2924</v>
      </c>
      <c r="I39" s="109" t="s">
        <v>2982</v>
      </c>
      <c r="J39" s="107" t="s">
        <v>2983</v>
      </c>
      <c r="K39" s="109">
        <v>0.2</v>
      </c>
      <c r="L39" s="109" t="s">
        <v>2984</v>
      </c>
      <c r="M39" s="107" t="s">
        <v>2816</v>
      </c>
      <c r="N39" s="110">
        <f t="shared" ref="N39:N70" si="3">K39*0.08</f>
        <v>1.6E-2</v>
      </c>
      <c r="O39" s="110">
        <v>0.1</v>
      </c>
      <c r="P39" s="110">
        <f t="shared" si="1"/>
        <v>1.6000000000000001E-3</v>
      </c>
      <c r="Q39" s="25"/>
    </row>
    <row r="40" spans="1:17" ht="24">
      <c r="A40" s="107" t="s">
        <v>2985</v>
      </c>
      <c r="B40" s="113" t="s">
        <v>2986</v>
      </c>
      <c r="C40" s="113" t="s">
        <v>607</v>
      </c>
      <c r="D40" s="113" t="s">
        <v>25</v>
      </c>
      <c r="E40" s="109" t="s">
        <v>90</v>
      </c>
      <c r="F40" s="114" t="s">
        <v>2987</v>
      </c>
      <c r="G40" s="109" t="s">
        <v>2988</v>
      </c>
      <c r="H40" s="109" t="s">
        <v>572</v>
      </c>
      <c r="I40" s="109" t="s">
        <v>2989</v>
      </c>
      <c r="J40" s="109" t="s">
        <v>2990</v>
      </c>
      <c r="K40" s="113">
        <v>0.6</v>
      </c>
      <c r="L40" s="109" t="s">
        <v>2991</v>
      </c>
      <c r="M40" s="107" t="s">
        <v>2816</v>
      </c>
      <c r="N40" s="110">
        <f t="shared" si="3"/>
        <v>4.8000000000000001E-2</v>
      </c>
      <c r="O40" s="110">
        <v>0.1</v>
      </c>
      <c r="P40" s="110">
        <f t="shared" si="1"/>
        <v>4.8000000000000004E-3</v>
      </c>
      <c r="Q40" s="115"/>
    </row>
    <row r="41" spans="1:17" ht="24">
      <c r="A41" s="107" t="s">
        <v>2992</v>
      </c>
      <c r="B41" s="113" t="s">
        <v>357</v>
      </c>
      <c r="C41" s="113" t="s">
        <v>607</v>
      </c>
      <c r="D41" s="109" t="s">
        <v>29</v>
      </c>
      <c r="E41" s="109" t="s">
        <v>78</v>
      </c>
      <c r="F41" s="114" t="s">
        <v>359</v>
      </c>
      <c r="G41" s="109" t="s">
        <v>2988</v>
      </c>
      <c r="H41" s="113" t="s">
        <v>823</v>
      </c>
      <c r="I41" s="109" t="s">
        <v>2989</v>
      </c>
      <c r="J41" s="109" t="s">
        <v>2993</v>
      </c>
      <c r="K41" s="113">
        <v>0.4</v>
      </c>
      <c r="L41" s="109" t="s">
        <v>2991</v>
      </c>
      <c r="M41" s="107" t="s">
        <v>2816</v>
      </c>
      <c r="N41" s="119">
        <f t="shared" si="3"/>
        <v>3.2000000000000001E-2</v>
      </c>
      <c r="O41" s="120">
        <v>0.1</v>
      </c>
      <c r="P41" s="110">
        <f t="shared" si="1"/>
        <v>3.2000000000000002E-3</v>
      </c>
      <c r="Q41" s="115"/>
    </row>
    <row r="42" spans="1:17" ht="24">
      <c r="A42" s="107" t="s">
        <v>2994</v>
      </c>
      <c r="B42" s="113" t="s">
        <v>446</v>
      </c>
      <c r="C42" s="113" t="s">
        <v>607</v>
      </c>
      <c r="D42" s="113" t="s">
        <v>120</v>
      </c>
      <c r="E42" s="109" t="s">
        <v>90</v>
      </c>
      <c r="F42" s="114" t="s">
        <v>447</v>
      </c>
      <c r="G42" s="109" t="s">
        <v>2988</v>
      </c>
      <c r="H42" s="113" t="s">
        <v>823</v>
      </c>
      <c r="I42" s="109" t="s">
        <v>2989</v>
      </c>
      <c r="J42" s="109" t="s">
        <v>2995</v>
      </c>
      <c r="K42" s="113">
        <v>0.4</v>
      </c>
      <c r="L42" s="109" t="s">
        <v>2996</v>
      </c>
      <c r="M42" s="107" t="s">
        <v>2816</v>
      </c>
      <c r="N42" s="110">
        <f t="shared" si="3"/>
        <v>3.2000000000000001E-2</v>
      </c>
      <c r="O42" s="110">
        <v>0.1</v>
      </c>
      <c r="P42" s="110">
        <f t="shared" si="1"/>
        <v>3.2000000000000002E-3</v>
      </c>
      <c r="Q42" s="115"/>
    </row>
    <row r="43" spans="1:17" ht="26.25" customHeight="1">
      <c r="A43" s="107" t="s">
        <v>2997</v>
      </c>
      <c r="B43" s="113" t="s">
        <v>2208</v>
      </c>
      <c r="C43" s="113" t="s">
        <v>561</v>
      </c>
      <c r="D43" s="109" t="s">
        <v>29</v>
      </c>
      <c r="E43" s="109" t="s">
        <v>2998</v>
      </c>
      <c r="F43" s="114" t="s">
        <v>2999</v>
      </c>
      <c r="G43" s="109" t="s">
        <v>3000</v>
      </c>
      <c r="H43" s="113" t="s">
        <v>572</v>
      </c>
      <c r="I43" s="109" t="s">
        <v>2953</v>
      </c>
      <c r="J43" s="109" t="s">
        <v>3001</v>
      </c>
      <c r="K43" s="109">
        <v>0.5</v>
      </c>
      <c r="L43" s="109" t="s">
        <v>2996</v>
      </c>
      <c r="M43" s="107" t="s">
        <v>2816</v>
      </c>
      <c r="N43" s="117">
        <f t="shared" si="3"/>
        <v>0.04</v>
      </c>
      <c r="O43" s="117">
        <v>0.1</v>
      </c>
      <c r="P43" s="110">
        <f t="shared" si="1"/>
        <v>4.0000000000000001E-3</v>
      </c>
      <c r="Q43" s="25"/>
    </row>
    <row r="44" spans="1:17" ht="28.5" customHeight="1">
      <c r="A44" s="107" t="s">
        <v>3002</v>
      </c>
      <c r="B44" s="113" t="s">
        <v>282</v>
      </c>
      <c r="C44" s="113" t="s">
        <v>561</v>
      </c>
      <c r="D44" s="109" t="s">
        <v>25</v>
      </c>
      <c r="E44" s="109" t="s">
        <v>228</v>
      </c>
      <c r="F44" s="114" t="s">
        <v>283</v>
      </c>
      <c r="G44" s="109" t="s">
        <v>3000</v>
      </c>
      <c r="H44" s="113" t="s">
        <v>823</v>
      </c>
      <c r="I44" s="109" t="s">
        <v>2953</v>
      </c>
      <c r="J44" s="109" t="s">
        <v>3003</v>
      </c>
      <c r="K44" s="113">
        <v>0.2</v>
      </c>
      <c r="L44" s="109" t="s">
        <v>2996</v>
      </c>
      <c r="M44" s="107" t="s">
        <v>2816</v>
      </c>
      <c r="N44" s="117">
        <f t="shared" si="3"/>
        <v>1.6E-2</v>
      </c>
      <c r="O44" s="117">
        <v>0.1</v>
      </c>
      <c r="P44" s="110">
        <f t="shared" si="1"/>
        <v>1.6000000000000001E-3</v>
      </c>
      <c r="Q44" s="115"/>
    </row>
    <row r="45" spans="1:17" ht="26.25" customHeight="1">
      <c r="A45" s="107" t="s">
        <v>3004</v>
      </c>
      <c r="B45" s="113" t="s">
        <v>3005</v>
      </c>
      <c r="C45" s="113" t="s">
        <v>607</v>
      </c>
      <c r="D45" s="109" t="s">
        <v>29</v>
      </c>
      <c r="E45" s="109" t="s">
        <v>26</v>
      </c>
      <c r="F45" s="114" t="s">
        <v>3006</v>
      </c>
      <c r="G45" s="109" t="s">
        <v>3000</v>
      </c>
      <c r="H45" s="113" t="s">
        <v>823</v>
      </c>
      <c r="I45" s="109" t="s">
        <v>2953</v>
      </c>
      <c r="J45" s="109" t="s">
        <v>3007</v>
      </c>
      <c r="K45" s="113">
        <v>0.2</v>
      </c>
      <c r="L45" s="109" t="s">
        <v>2996</v>
      </c>
      <c r="M45" s="107" t="s">
        <v>2816</v>
      </c>
      <c r="N45" s="117">
        <f t="shared" si="3"/>
        <v>1.6E-2</v>
      </c>
      <c r="O45" s="117">
        <v>0.1</v>
      </c>
      <c r="P45" s="110">
        <f t="shared" si="1"/>
        <v>1.6000000000000001E-3</v>
      </c>
      <c r="Q45" s="115"/>
    </row>
    <row r="46" spans="1:17" ht="26.25" customHeight="1">
      <c r="A46" s="107" t="s">
        <v>3008</v>
      </c>
      <c r="B46" s="113" t="s">
        <v>877</v>
      </c>
      <c r="C46" s="113" t="s">
        <v>607</v>
      </c>
      <c r="D46" s="109" t="s">
        <v>29</v>
      </c>
      <c r="E46" s="109" t="s">
        <v>3009</v>
      </c>
      <c r="F46" s="114" t="s">
        <v>3010</v>
      </c>
      <c r="G46" s="109" t="s">
        <v>3000</v>
      </c>
      <c r="H46" s="113" t="s">
        <v>823</v>
      </c>
      <c r="I46" s="109" t="s">
        <v>2953</v>
      </c>
      <c r="J46" s="109" t="s">
        <v>3011</v>
      </c>
      <c r="K46" s="113">
        <v>0.2</v>
      </c>
      <c r="L46" s="109" t="s">
        <v>2965</v>
      </c>
      <c r="M46" s="107" t="s">
        <v>2816</v>
      </c>
      <c r="N46" s="117">
        <f t="shared" si="3"/>
        <v>1.6E-2</v>
      </c>
      <c r="O46" s="117">
        <v>0.1</v>
      </c>
      <c r="P46" s="110">
        <f t="shared" si="1"/>
        <v>1.6000000000000001E-3</v>
      </c>
      <c r="Q46" s="115"/>
    </row>
    <row r="47" spans="1:17" ht="26.25" customHeight="1">
      <c r="A47" s="107" t="s">
        <v>3012</v>
      </c>
      <c r="B47" s="113" t="s">
        <v>3013</v>
      </c>
      <c r="C47" s="113" t="s">
        <v>3014</v>
      </c>
      <c r="D47" s="109" t="s">
        <v>3015</v>
      </c>
      <c r="E47" s="109" t="s">
        <v>162</v>
      </c>
      <c r="F47" s="114" t="s">
        <v>3016</v>
      </c>
      <c r="G47" s="109" t="s">
        <v>3000</v>
      </c>
      <c r="H47" s="113" t="s">
        <v>823</v>
      </c>
      <c r="I47" s="109" t="s">
        <v>2953</v>
      </c>
      <c r="J47" s="109" t="s">
        <v>3017</v>
      </c>
      <c r="K47" s="113">
        <v>0.2</v>
      </c>
      <c r="L47" s="109" t="s">
        <v>3018</v>
      </c>
      <c r="M47" s="107" t="s">
        <v>2816</v>
      </c>
      <c r="N47" s="117">
        <f t="shared" si="3"/>
        <v>1.6E-2</v>
      </c>
      <c r="O47" s="117">
        <v>0.1</v>
      </c>
      <c r="P47" s="110">
        <f t="shared" si="1"/>
        <v>1.6000000000000001E-3</v>
      </c>
      <c r="Q47" s="115"/>
    </row>
    <row r="48" spans="1:17" ht="26.25" customHeight="1">
      <c r="A48" s="107" t="s">
        <v>3019</v>
      </c>
      <c r="B48" s="113" t="s">
        <v>3020</v>
      </c>
      <c r="C48" s="113" t="s">
        <v>607</v>
      </c>
      <c r="D48" s="113" t="s">
        <v>74</v>
      </c>
      <c r="E48" s="109" t="s">
        <v>26</v>
      </c>
      <c r="F48" s="114" t="s">
        <v>3021</v>
      </c>
      <c r="G48" s="109" t="s">
        <v>3000</v>
      </c>
      <c r="H48" s="113" t="s">
        <v>835</v>
      </c>
      <c r="I48" s="109" t="s">
        <v>2953</v>
      </c>
      <c r="J48" s="109" t="s">
        <v>3022</v>
      </c>
      <c r="K48" s="113">
        <v>0.2</v>
      </c>
      <c r="L48" s="109" t="s">
        <v>3023</v>
      </c>
      <c r="M48" s="107" t="s">
        <v>2816</v>
      </c>
      <c r="N48" s="117">
        <f t="shared" si="3"/>
        <v>1.6E-2</v>
      </c>
      <c r="O48" s="117">
        <v>0.1</v>
      </c>
      <c r="P48" s="110">
        <f t="shared" si="1"/>
        <v>1.6000000000000001E-3</v>
      </c>
      <c r="Q48" s="115"/>
    </row>
    <row r="49" spans="1:17" ht="26.25" customHeight="1">
      <c r="A49" s="107" t="s">
        <v>3024</v>
      </c>
      <c r="B49" s="113" t="s">
        <v>366</v>
      </c>
      <c r="C49" s="113" t="s">
        <v>607</v>
      </c>
      <c r="D49" s="109" t="s">
        <v>367</v>
      </c>
      <c r="E49" s="109" t="s">
        <v>194</v>
      </c>
      <c r="F49" s="114" t="s">
        <v>368</v>
      </c>
      <c r="G49" s="109" t="s">
        <v>3000</v>
      </c>
      <c r="H49" s="113" t="s">
        <v>835</v>
      </c>
      <c r="I49" s="109" t="s">
        <v>2953</v>
      </c>
      <c r="J49" s="109" t="s">
        <v>3025</v>
      </c>
      <c r="K49" s="113">
        <v>0.2</v>
      </c>
      <c r="L49" s="109" t="s">
        <v>3026</v>
      </c>
      <c r="M49" s="107" t="s">
        <v>2816</v>
      </c>
      <c r="N49" s="117">
        <f t="shared" si="3"/>
        <v>1.6E-2</v>
      </c>
      <c r="O49" s="117">
        <v>0.1</v>
      </c>
      <c r="P49" s="110">
        <f t="shared" si="1"/>
        <v>1.6000000000000001E-3</v>
      </c>
      <c r="Q49" s="115"/>
    </row>
    <row r="50" spans="1:17" ht="26.25" customHeight="1">
      <c r="A50" s="107" t="s">
        <v>3027</v>
      </c>
      <c r="B50" s="113" t="s">
        <v>3028</v>
      </c>
      <c r="C50" s="113" t="s">
        <v>607</v>
      </c>
      <c r="D50" s="109" t="s">
        <v>3029</v>
      </c>
      <c r="E50" s="109" t="s">
        <v>670</v>
      </c>
      <c r="F50" s="114" t="s">
        <v>3030</v>
      </c>
      <c r="G50" s="109" t="s">
        <v>3000</v>
      </c>
      <c r="H50" s="113" t="s">
        <v>835</v>
      </c>
      <c r="I50" s="109" t="s">
        <v>2953</v>
      </c>
      <c r="J50" s="109" t="s">
        <v>3031</v>
      </c>
      <c r="K50" s="113">
        <v>0.2</v>
      </c>
      <c r="L50" s="109" t="s">
        <v>3032</v>
      </c>
      <c r="M50" s="107" t="s">
        <v>2816</v>
      </c>
      <c r="N50" s="117">
        <f t="shared" si="3"/>
        <v>1.6E-2</v>
      </c>
      <c r="O50" s="117">
        <v>0.1</v>
      </c>
      <c r="P50" s="110">
        <f t="shared" si="1"/>
        <v>1.6000000000000001E-3</v>
      </c>
      <c r="Q50" s="115"/>
    </row>
    <row r="51" spans="1:17" ht="26.25" customHeight="1">
      <c r="A51" s="107" t="s">
        <v>3033</v>
      </c>
      <c r="B51" s="113" t="s">
        <v>234</v>
      </c>
      <c r="C51" s="113" t="s">
        <v>561</v>
      </c>
      <c r="D51" s="109" t="s">
        <v>52</v>
      </c>
      <c r="E51" s="109" t="s">
        <v>228</v>
      </c>
      <c r="F51" s="114" t="s">
        <v>235</v>
      </c>
      <c r="G51" s="109" t="s">
        <v>3000</v>
      </c>
      <c r="H51" s="113" t="s">
        <v>835</v>
      </c>
      <c r="I51" s="109" t="s">
        <v>2953</v>
      </c>
      <c r="J51" s="109" t="s">
        <v>3034</v>
      </c>
      <c r="K51" s="113">
        <v>0.2</v>
      </c>
      <c r="L51" s="109" t="s">
        <v>3035</v>
      </c>
      <c r="M51" s="107" t="s">
        <v>2816</v>
      </c>
      <c r="N51" s="117">
        <f t="shared" si="3"/>
        <v>1.6E-2</v>
      </c>
      <c r="O51" s="117">
        <v>0.1</v>
      </c>
      <c r="P51" s="110">
        <f t="shared" si="1"/>
        <v>1.6000000000000001E-3</v>
      </c>
      <c r="Q51" s="115"/>
    </row>
    <row r="52" spans="1:17" ht="26.25" customHeight="1">
      <c r="A52" s="107" t="s">
        <v>3036</v>
      </c>
      <c r="B52" s="113" t="s">
        <v>346</v>
      </c>
      <c r="C52" s="113" t="s">
        <v>862</v>
      </c>
      <c r="D52" s="109" t="s">
        <v>347</v>
      </c>
      <c r="E52" s="109" t="s">
        <v>348</v>
      </c>
      <c r="F52" s="114" t="s">
        <v>349</v>
      </c>
      <c r="G52" s="109" t="s">
        <v>3000</v>
      </c>
      <c r="H52" s="113" t="s">
        <v>835</v>
      </c>
      <c r="I52" s="109" t="s">
        <v>2953</v>
      </c>
      <c r="J52" s="109" t="s">
        <v>3037</v>
      </c>
      <c r="K52" s="113">
        <v>0.2</v>
      </c>
      <c r="L52" s="109" t="s">
        <v>3038</v>
      </c>
      <c r="M52" s="107" t="s">
        <v>2816</v>
      </c>
      <c r="N52" s="117">
        <f t="shared" si="3"/>
        <v>1.6E-2</v>
      </c>
      <c r="O52" s="117">
        <v>0.1</v>
      </c>
      <c r="P52" s="110">
        <f t="shared" si="1"/>
        <v>1.6000000000000001E-3</v>
      </c>
      <c r="Q52" s="115"/>
    </row>
    <row r="53" spans="1:17" ht="26.25" customHeight="1">
      <c r="A53" s="107" t="s">
        <v>3039</v>
      </c>
      <c r="B53" s="113" t="s">
        <v>3040</v>
      </c>
      <c r="C53" s="113" t="s">
        <v>607</v>
      </c>
      <c r="D53" s="109" t="s">
        <v>3041</v>
      </c>
      <c r="E53" s="109" t="s">
        <v>2998</v>
      </c>
      <c r="F53" s="114" t="s">
        <v>3042</v>
      </c>
      <c r="G53" s="109" t="s">
        <v>3000</v>
      </c>
      <c r="H53" s="113" t="s">
        <v>835</v>
      </c>
      <c r="I53" s="109" t="s">
        <v>2953</v>
      </c>
      <c r="J53" s="109" t="s">
        <v>3043</v>
      </c>
      <c r="K53" s="113">
        <v>0.2</v>
      </c>
      <c r="L53" s="109" t="s">
        <v>2996</v>
      </c>
      <c r="M53" s="107" t="s">
        <v>2816</v>
      </c>
      <c r="N53" s="117">
        <f t="shared" si="3"/>
        <v>1.6E-2</v>
      </c>
      <c r="O53" s="117">
        <v>0.1</v>
      </c>
      <c r="P53" s="110">
        <f t="shared" si="1"/>
        <v>1.6000000000000001E-3</v>
      </c>
      <c r="Q53" s="115"/>
    </row>
    <row r="54" spans="1:17" ht="26.25" customHeight="1">
      <c r="A54" s="107" t="s">
        <v>3044</v>
      </c>
      <c r="B54" s="113" t="s">
        <v>3045</v>
      </c>
      <c r="C54" s="113" t="s">
        <v>607</v>
      </c>
      <c r="D54" s="109" t="s">
        <v>55</v>
      </c>
      <c r="E54" s="109" t="s">
        <v>46</v>
      </c>
      <c r="F54" s="114" t="s">
        <v>3046</v>
      </c>
      <c r="G54" s="109" t="s">
        <v>3000</v>
      </c>
      <c r="H54" s="113" t="s">
        <v>835</v>
      </c>
      <c r="I54" s="109" t="s">
        <v>2953</v>
      </c>
      <c r="J54" s="109" t="s">
        <v>3047</v>
      </c>
      <c r="K54" s="113">
        <v>0.2</v>
      </c>
      <c r="L54" s="109" t="s">
        <v>3048</v>
      </c>
      <c r="M54" s="107" t="s">
        <v>2816</v>
      </c>
      <c r="N54" s="110">
        <f t="shared" si="3"/>
        <v>1.6E-2</v>
      </c>
      <c r="O54" s="117">
        <v>0.1</v>
      </c>
      <c r="P54" s="110">
        <f t="shared" si="1"/>
        <v>1.6000000000000001E-3</v>
      </c>
      <c r="Q54" s="115"/>
    </row>
    <row r="55" spans="1:17" ht="26.25" customHeight="1">
      <c r="A55" s="107" t="s">
        <v>3049</v>
      </c>
      <c r="B55" s="113" t="s">
        <v>1176</v>
      </c>
      <c r="C55" s="113" t="s">
        <v>607</v>
      </c>
      <c r="D55" s="109" t="s">
        <v>3050</v>
      </c>
      <c r="E55" s="109" t="s">
        <v>162</v>
      </c>
      <c r="F55" s="114" t="s">
        <v>3051</v>
      </c>
      <c r="G55" s="109" t="s">
        <v>3000</v>
      </c>
      <c r="H55" s="113" t="s">
        <v>835</v>
      </c>
      <c r="I55" s="109" t="s">
        <v>2953</v>
      </c>
      <c r="J55" s="109" t="s">
        <v>3052</v>
      </c>
      <c r="K55" s="113">
        <v>0.2</v>
      </c>
      <c r="L55" s="109" t="s">
        <v>3053</v>
      </c>
      <c r="M55" s="107" t="s">
        <v>2816</v>
      </c>
      <c r="N55" s="117">
        <f t="shared" si="3"/>
        <v>1.6E-2</v>
      </c>
      <c r="O55" s="117">
        <v>0.1</v>
      </c>
      <c r="P55" s="110">
        <f t="shared" si="1"/>
        <v>1.6000000000000001E-3</v>
      </c>
      <c r="Q55" s="115"/>
    </row>
    <row r="56" spans="1:17" ht="26.25" customHeight="1">
      <c r="A56" s="107" t="s">
        <v>3054</v>
      </c>
      <c r="B56" s="113" t="s">
        <v>169</v>
      </c>
      <c r="C56" s="113" t="s">
        <v>607</v>
      </c>
      <c r="D56" s="109" t="s">
        <v>120</v>
      </c>
      <c r="E56" s="109" t="s">
        <v>88</v>
      </c>
      <c r="F56" s="114" t="s">
        <v>171</v>
      </c>
      <c r="G56" s="109" t="s">
        <v>3000</v>
      </c>
      <c r="H56" s="113" t="s">
        <v>835</v>
      </c>
      <c r="I56" s="109" t="s">
        <v>2953</v>
      </c>
      <c r="J56" s="109" t="s">
        <v>3055</v>
      </c>
      <c r="K56" s="113">
        <v>0.2</v>
      </c>
      <c r="L56" s="109" t="s">
        <v>3056</v>
      </c>
      <c r="M56" s="107" t="s">
        <v>2816</v>
      </c>
      <c r="N56" s="117">
        <f t="shared" si="3"/>
        <v>1.6E-2</v>
      </c>
      <c r="O56" s="117">
        <v>0.1</v>
      </c>
      <c r="P56" s="110">
        <f t="shared" si="1"/>
        <v>1.6000000000000001E-3</v>
      </c>
      <c r="Q56" s="115"/>
    </row>
    <row r="57" spans="1:17" ht="26.25" customHeight="1">
      <c r="A57" s="107" t="s">
        <v>3057</v>
      </c>
      <c r="B57" s="113" t="s">
        <v>3058</v>
      </c>
      <c r="C57" s="113" t="s">
        <v>607</v>
      </c>
      <c r="D57" s="109" t="s">
        <v>74</v>
      </c>
      <c r="E57" s="109" t="s">
        <v>2998</v>
      </c>
      <c r="F57" s="114" t="s">
        <v>3059</v>
      </c>
      <c r="G57" s="109" t="s">
        <v>3000</v>
      </c>
      <c r="H57" s="113" t="s">
        <v>835</v>
      </c>
      <c r="I57" s="109" t="s">
        <v>2953</v>
      </c>
      <c r="J57" s="109" t="s">
        <v>3060</v>
      </c>
      <c r="K57" s="113">
        <v>0.2</v>
      </c>
      <c r="L57" s="109" t="s">
        <v>2996</v>
      </c>
      <c r="M57" s="107" t="s">
        <v>2816</v>
      </c>
      <c r="N57" s="117">
        <f t="shared" si="3"/>
        <v>1.6E-2</v>
      </c>
      <c r="O57" s="117">
        <v>0.1</v>
      </c>
      <c r="P57" s="110">
        <f t="shared" si="1"/>
        <v>1.6000000000000001E-3</v>
      </c>
      <c r="Q57" s="115"/>
    </row>
    <row r="58" spans="1:17" ht="26.25" customHeight="1">
      <c r="A58" s="107" t="s">
        <v>3061</v>
      </c>
      <c r="B58" s="113" t="s">
        <v>830</v>
      </c>
      <c r="C58" s="113" t="s">
        <v>607</v>
      </c>
      <c r="D58" s="109" t="s">
        <v>29</v>
      </c>
      <c r="E58" s="109" t="s">
        <v>90</v>
      </c>
      <c r="F58" s="114" t="s">
        <v>3062</v>
      </c>
      <c r="G58" s="109" t="s">
        <v>3000</v>
      </c>
      <c r="H58" s="113" t="s">
        <v>572</v>
      </c>
      <c r="I58" s="109" t="s">
        <v>2953</v>
      </c>
      <c r="J58" s="109" t="s">
        <v>3063</v>
      </c>
      <c r="K58" s="113">
        <v>0.5</v>
      </c>
      <c r="L58" s="109" t="s">
        <v>3064</v>
      </c>
      <c r="M58" s="107" t="s">
        <v>2816</v>
      </c>
      <c r="N58" s="117">
        <f t="shared" si="3"/>
        <v>0.04</v>
      </c>
      <c r="O58" s="117">
        <v>0.1</v>
      </c>
      <c r="P58" s="110">
        <f t="shared" si="1"/>
        <v>4.0000000000000001E-3</v>
      </c>
      <c r="Q58" s="115"/>
    </row>
    <row r="59" spans="1:17" ht="26.25" customHeight="1">
      <c r="A59" s="107" t="s">
        <v>3065</v>
      </c>
      <c r="B59" s="113" t="s">
        <v>396</v>
      </c>
      <c r="C59" s="113" t="s">
        <v>607</v>
      </c>
      <c r="D59" s="109" t="s">
        <v>397</v>
      </c>
      <c r="E59" s="109" t="s">
        <v>162</v>
      </c>
      <c r="F59" s="114" t="s">
        <v>398</v>
      </c>
      <c r="G59" s="109" t="s">
        <v>3000</v>
      </c>
      <c r="H59" s="113" t="s">
        <v>2975</v>
      </c>
      <c r="I59" s="109" t="s">
        <v>2953</v>
      </c>
      <c r="J59" s="109" t="s">
        <v>3066</v>
      </c>
      <c r="K59" s="113">
        <v>0</v>
      </c>
      <c r="L59" s="109" t="s">
        <v>2996</v>
      </c>
      <c r="M59" s="107" t="s">
        <v>2816</v>
      </c>
      <c r="N59" s="110">
        <f t="shared" si="3"/>
        <v>0</v>
      </c>
      <c r="O59" s="110">
        <v>0.1</v>
      </c>
      <c r="P59" s="110">
        <f t="shared" si="1"/>
        <v>0</v>
      </c>
      <c r="Q59" s="115"/>
    </row>
    <row r="60" spans="1:17" ht="26.25" customHeight="1">
      <c r="A60" s="107" t="s">
        <v>3067</v>
      </c>
      <c r="B60" s="113" t="s">
        <v>3068</v>
      </c>
      <c r="C60" s="113" t="s">
        <v>607</v>
      </c>
      <c r="D60" s="109" t="s">
        <v>120</v>
      </c>
      <c r="E60" s="109" t="s">
        <v>3069</v>
      </c>
      <c r="F60" s="114" t="s">
        <v>3070</v>
      </c>
      <c r="G60" s="109" t="s">
        <v>3000</v>
      </c>
      <c r="H60" s="113" t="s">
        <v>2975</v>
      </c>
      <c r="I60" s="109" t="s">
        <v>2953</v>
      </c>
      <c r="J60" s="109" t="s">
        <v>3071</v>
      </c>
      <c r="K60" s="113">
        <v>0</v>
      </c>
      <c r="L60" s="109" t="s">
        <v>2996</v>
      </c>
      <c r="M60" s="107" t="s">
        <v>2816</v>
      </c>
      <c r="N60" s="117">
        <f t="shared" si="3"/>
        <v>0</v>
      </c>
      <c r="O60" s="117">
        <v>0.1</v>
      </c>
      <c r="P60" s="110">
        <f t="shared" si="1"/>
        <v>0</v>
      </c>
      <c r="Q60" s="115"/>
    </row>
    <row r="61" spans="1:17" ht="26.25" customHeight="1">
      <c r="A61" s="107" t="s">
        <v>3072</v>
      </c>
      <c r="B61" s="113" t="s">
        <v>1108</v>
      </c>
      <c r="C61" s="113" t="s">
        <v>607</v>
      </c>
      <c r="D61" s="109" t="s">
        <v>52</v>
      </c>
      <c r="E61" s="109" t="s">
        <v>228</v>
      </c>
      <c r="F61" s="114" t="s">
        <v>3073</v>
      </c>
      <c r="G61" s="109" t="s">
        <v>3000</v>
      </c>
      <c r="H61" s="113" t="s">
        <v>2975</v>
      </c>
      <c r="I61" s="109" t="s">
        <v>2953</v>
      </c>
      <c r="J61" s="109" t="s">
        <v>3074</v>
      </c>
      <c r="K61" s="113">
        <v>0</v>
      </c>
      <c r="L61" s="109" t="s">
        <v>3053</v>
      </c>
      <c r="M61" s="107" t="s">
        <v>2816</v>
      </c>
      <c r="N61" s="117">
        <f t="shared" si="3"/>
        <v>0</v>
      </c>
      <c r="O61" s="117">
        <v>0.1</v>
      </c>
      <c r="P61" s="110">
        <f t="shared" si="1"/>
        <v>0</v>
      </c>
      <c r="Q61" s="115"/>
    </row>
    <row r="62" spans="1:17" ht="26.25" customHeight="1">
      <c r="A62" s="107" t="s">
        <v>3075</v>
      </c>
      <c r="B62" s="113" t="s">
        <v>193</v>
      </c>
      <c r="C62" s="113" t="s">
        <v>607</v>
      </c>
      <c r="D62" s="109" t="s">
        <v>29</v>
      </c>
      <c r="E62" s="109" t="s">
        <v>194</v>
      </c>
      <c r="F62" s="114" t="s">
        <v>195</v>
      </c>
      <c r="G62" s="109" t="s">
        <v>3000</v>
      </c>
      <c r="H62" s="113" t="s">
        <v>823</v>
      </c>
      <c r="I62" s="109" t="s">
        <v>2953</v>
      </c>
      <c r="J62" s="109" t="s">
        <v>3076</v>
      </c>
      <c r="K62" s="113">
        <v>0.2</v>
      </c>
      <c r="L62" s="109" t="s">
        <v>3053</v>
      </c>
      <c r="M62" s="107" t="s">
        <v>2816</v>
      </c>
      <c r="N62" s="117">
        <f t="shared" si="3"/>
        <v>1.6E-2</v>
      </c>
      <c r="O62" s="117">
        <v>0.1</v>
      </c>
      <c r="P62" s="110">
        <f t="shared" si="1"/>
        <v>1.6000000000000001E-3</v>
      </c>
      <c r="Q62" s="115"/>
    </row>
    <row r="63" spans="1:17" ht="26.25" customHeight="1">
      <c r="A63" s="107" t="s">
        <v>3077</v>
      </c>
      <c r="B63" s="113" t="s">
        <v>635</v>
      </c>
      <c r="C63" s="109" t="s">
        <v>561</v>
      </c>
      <c r="D63" s="109" t="s">
        <v>3078</v>
      </c>
      <c r="E63" s="109" t="s">
        <v>194</v>
      </c>
      <c r="F63" s="114" t="s">
        <v>3079</v>
      </c>
      <c r="G63" s="109" t="s">
        <v>3000</v>
      </c>
      <c r="H63" s="113" t="s">
        <v>823</v>
      </c>
      <c r="I63" s="109" t="s">
        <v>2953</v>
      </c>
      <c r="J63" s="109" t="s">
        <v>3080</v>
      </c>
      <c r="K63" s="113">
        <v>0.2</v>
      </c>
      <c r="L63" s="109" t="s">
        <v>3081</v>
      </c>
      <c r="M63" s="107" t="s">
        <v>2816</v>
      </c>
      <c r="N63" s="117">
        <f t="shared" si="3"/>
        <v>1.6E-2</v>
      </c>
      <c r="O63" s="117">
        <v>0.1</v>
      </c>
      <c r="P63" s="110">
        <f t="shared" si="1"/>
        <v>1.6000000000000001E-3</v>
      </c>
      <c r="Q63" s="115"/>
    </row>
    <row r="64" spans="1:17" ht="26.25" customHeight="1">
      <c r="A64" s="107" t="s">
        <v>3082</v>
      </c>
      <c r="B64" s="113" t="s">
        <v>2085</v>
      </c>
      <c r="C64" s="109" t="s">
        <v>607</v>
      </c>
      <c r="D64" s="109" t="s">
        <v>347</v>
      </c>
      <c r="E64" s="109" t="s">
        <v>194</v>
      </c>
      <c r="F64" s="114" t="s">
        <v>3083</v>
      </c>
      <c r="G64" s="109" t="s">
        <v>3000</v>
      </c>
      <c r="H64" s="113" t="s">
        <v>823</v>
      </c>
      <c r="I64" s="109" t="s">
        <v>2953</v>
      </c>
      <c r="J64" s="109" t="s">
        <v>3084</v>
      </c>
      <c r="K64" s="113">
        <v>0.2</v>
      </c>
      <c r="L64" s="109" t="s">
        <v>3035</v>
      </c>
      <c r="M64" s="107" t="s">
        <v>2816</v>
      </c>
      <c r="N64" s="117">
        <f t="shared" si="3"/>
        <v>1.6E-2</v>
      </c>
      <c r="O64" s="117">
        <v>0.1</v>
      </c>
      <c r="P64" s="110">
        <f t="shared" si="1"/>
        <v>1.6000000000000001E-3</v>
      </c>
      <c r="Q64" s="115"/>
    </row>
    <row r="65" spans="1:17" ht="26.25" customHeight="1">
      <c r="A65" s="107" t="s">
        <v>3085</v>
      </c>
      <c r="B65" s="113" t="s">
        <v>3086</v>
      </c>
      <c r="C65" s="113" t="s">
        <v>862</v>
      </c>
      <c r="D65" s="109" t="s">
        <v>3087</v>
      </c>
      <c r="E65" s="109" t="s">
        <v>194</v>
      </c>
      <c r="F65" s="114" t="s">
        <v>3088</v>
      </c>
      <c r="G65" s="109" t="s">
        <v>3000</v>
      </c>
      <c r="H65" s="113" t="s">
        <v>835</v>
      </c>
      <c r="I65" s="109" t="s">
        <v>2953</v>
      </c>
      <c r="J65" s="109" t="s">
        <v>3089</v>
      </c>
      <c r="K65" s="113">
        <v>0.2</v>
      </c>
      <c r="L65" s="109" t="s">
        <v>3090</v>
      </c>
      <c r="M65" s="107" t="s">
        <v>2816</v>
      </c>
      <c r="N65" s="117">
        <f t="shared" si="3"/>
        <v>1.6E-2</v>
      </c>
      <c r="O65" s="117">
        <v>0.1</v>
      </c>
      <c r="P65" s="110">
        <f t="shared" si="1"/>
        <v>1.6000000000000001E-3</v>
      </c>
      <c r="Q65" s="115"/>
    </row>
    <row r="66" spans="1:17" ht="26.25" customHeight="1">
      <c r="A66" s="107" t="s">
        <v>3091</v>
      </c>
      <c r="B66" s="113" t="s">
        <v>1540</v>
      </c>
      <c r="C66" s="109" t="s">
        <v>607</v>
      </c>
      <c r="D66" s="109" t="s">
        <v>347</v>
      </c>
      <c r="E66" s="109" t="s">
        <v>194</v>
      </c>
      <c r="F66" s="114" t="s">
        <v>3092</v>
      </c>
      <c r="G66" s="109" t="s">
        <v>3000</v>
      </c>
      <c r="H66" s="113" t="s">
        <v>835</v>
      </c>
      <c r="I66" s="109" t="s">
        <v>2953</v>
      </c>
      <c r="J66" s="109" t="s">
        <v>3093</v>
      </c>
      <c r="K66" s="113">
        <v>0.2</v>
      </c>
      <c r="L66" s="109" t="s">
        <v>3094</v>
      </c>
      <c r="M66" s="107" t="s">
        <v>2816</v>
      </c>
      <c r="N66" s="117">
        <f t="shared" si="3"/>
        <v>1.6E-2</v>
      </c>
      <c r="O66" s="117">
        <v>0.1</v>
      </c>
      <c r="P66" s="110">
        <f t="shared" ref="P66:P129" si="4">N66*O66</f>
        <v>1.6000000000000001E-3</v>
      </c>
      <c r="Q66" s="115"/>
    </row>
    <row r="67" spans="1:17" ht="26.25" customHeight="1">
      <c r="A67" s="107" t="s">
        <v>3095</v>
      </c>
      <c r="B67" s="113" t="s">
        <v>1171</v>
      </c>
      <c r="C67" s="109" t="s">
        <v>862</v>
      </c>
      <c r="D67" s="109" t="s">
        <v>3050</v>
      </c>
      <c r="E67" s="109" t="s">
        <v>194</v>
      </c>
      <c r="F67" s="114" t="s">
        <v>3096</v>
      </c>
      <c r="G67" s="109" t="s">
        <v>3000</v>
      </c>
      <c r="H67" s="113" t="s">
        <v>835</v>
      </c>
      <c r="I67" s="109" t="s">
        <v>2953</v>
      </c>
      <c r="J67" s="109" t="s">
        <v>3097</v>
      </c>
      <c r="K67" s="113">
        <v>0.2</v>
      </c>
      <c r="L67" s="109" t="s">
        <v>2996</v>
      </c>
      <c r="M67" s="107" t="s">
        <v>2816</v>
      </c>
      <c r="N67" s="117">
        <f t="shared" si="3"/>
        <v>1.6E-2</v>
      </c>
      <c r="O67" s="117">
        <v>0.1</v>
      </c>
      <c r="P67" s="110">
        <f t="shared" si="4"/>
        <v>1.6000000000000001E-3</v>
      </c>
      <c r="Q67" s="115"/>
    </row>
    <row r="68" spans="1:17" ht="26.25" customHeight="1">
      <c r="A68" s="107" t="s">
        <v>3098</v>
      </c>
      <c r="B68" s="113" t="s">
        <v>3099</v>
      </c>
      <c r="C68" s="109" t="s">
        <v>607</v>
      </c>
      <c r="D68" s="109" t="s">
        <v>74</v>
      </c>
      <c r="E68" s="109" t="s">
        <v>194</v>
      </c>
      <c r="F68" s="114" t="s">
        <v>3100</v>
      </c>
      <c r="G68" s="109" t="s">
        <v>3000</v>
      </c>
      <c r="H68" s="113" t="s">
        <v>835</v>
      </c>
      <c r="I68" s="109" t="s">
        <v>2953</v>
      </c>
      <c r="J68" s="109" t="s">
        <v>3101</v>
      </c>
      <c r="K68" s="113">
        <v>0.2</v>
      </c>
      <c r="L68" s="109" t="s">
        <v>3094</v>
      </c>
      <c r="M68" s="107" t="s">
        <v>2816</v>
      </c>
      <c r="N68" s="117">
        <f t="shared" si="3"/>
        <v>1.6E-2</v>
      </c>
      <c r="O68" s="117">
        <v>0.1</v>
      </c>
      <c r="P68" s="110">
        <f t="shared" si="4"/>
        <v>1.6000000000000001E-3</v>
      </c>
      <c r="Q68" s="115"/>
    </row>
    <row r="69" spans="1:17" ht="26.25" customHeight="1">
      <c r="A69" s="107" t="s">
        <v>3102</v>
      </c>
      <c r="B69" s="113" t="s">
        <v>3103</v>
      </c>
      <c r="C69" s="113" t="s">
        <v>561</v>
      </c>
      <c r="D69" s="109" t="s">
        <v>29</v>
      </c>
      <c r="E69" s="109" t="s">
        <v>194</v>
      </c>
      <c r="F69" s="114" t="s">
        <v>3104</v>
      </c>
      <c r="G69" s="109" t="s">
        <v>3000</v>
      </c>
      <c r="H69" s="113" t="s">
        <v>2975</v>
      </c>
      <c r="I69" s="109" t="s">
        <v>2953</v>
      </c>
      <c r="J69" s="109" t="s">
        <v>3105</v>
      </c>
      <c r="K69" s="113">
        <v>0</v>
      </c>
      <c r="L69" s="109" t="s">
        <v>2996</v>
      </c>
      <c r="M69" s="107" t="s">
        <v>2816</v>
      </c>
      <c r="N69" s="117">
        <f t="shared" si="3"/>
        <v>0</v>
      </c>
      <c r="O69" s="117">
        <v>0.1</v>
      </c>
      <c r="P69" s="110">
        <f t="shared" si="4"/>
        <v>0</v>
      </c>
      <c r="Q69" s="115"/>
    </row>
    <row r="70" spans="1:17" ht="26.25" customHeight="1">
      <c r="A70" s="107" t="s">
        <v>3106</v>
      </c>
      <c r="B70" s="113" t="s">
        <v>3107</v>
      </c>
      <c r="C70" s="109" t="s">
        <v>3108</v>
      </c>
      <c r="D70" s="109" t="s">
        <v>3015</v>
      </c>
      <c r="E70" s="109" t="s">
        <v>194</v>
      </c>
      <c r="F70" s="114" t="s">
        <v>3109</v>
      </c>
      <c r="G70" s="109" t="s">
        <v>3000</v>
      </c>
      <c r="H70" s="113" t="s">
        <v>2975</v>
      </c>
      <c r="I70" s="109" t="s">
        <v>2953</v>
      </c>
      <c r="J70" s="109" t="s">
        <v>3110</v>
      </c>
      <c r="K70" s="113">
        <v>0</v>
      </c>
      <c r="L70" s="109" t="s">
        <v>3111</v>
      </c>
      <c r="M70" s="107" t="s">
        <v>2816</v>
      </c>
      <c r="N70" s="117">
        <f t="shared" si="3"/>
        <v>0</v>
      </c>
      <c r="O70" s="117">
        <v>0.1</v>
      </c>
      <c r="P70" s="110">
        <f t="shared" si="4"/>
        <v>0</v>
      </c>
      <c r="Q70" s="115"/>
    </row>
    <row r="71" spans="1:17" ht="26.25" customHeight="1">
      <c r="A71" s="107" t="s">
        <v>3112</v>
      </c>
      <c r="B71" s="113" t="s">
        <v>3113</v>
      </c>
      <c r="C71" s="109" t="s">
        <v>607</v>
      </c>
      <c r="D71" s="109" t="s">
        <v>55</v>
      </c>
      <c r="E71" s="109" t="s">
        <v>194</v>
      </c>
      <c r="F71" s="114" t="s">
        <v>3114</v>
      </c>
      <c r="G71" s="109" t="s">
        <v>3000</v>
      </c>
      <c r="H71" s="113" t="s">
        <v>2975</v>
      </c>
      <c r="I71" s="109" t="s">
        <v>2953</v>
      </c>
      <c r="J71" s="109" t="s">
        <v>3115</v>
      </c>
      <c r="K71" s="113">
        <v>0</v>
      </c>
      <c r="L71" s="109" t="s">
        <v>3081</v>
      </c>
      <c r="M71" s="107" t="s">
        <v>2816</v>
      </c>
      <c r="N71" s="117">
        <f t="shared" ref="N71:N102" si="5">K71*0.08</f>
        <v>0</v>
      </c>
      <c r="O71" s="117">
        <v>0.1</v>
      </c>
      <c r="P71" s="110">
        <f t="shared" si="4"/>
        <v>0</v>
      </c>
      <c r="Q71" s="115"/>
    </row>
    <row r="72" spans="1:17" ht="26.25" customHeight="1">
      <c r="A72" s="107" t="s">
        <v>3116</v>
      </c>
      <c r="B72" s="107" t="s">
        <v>3117</v>
      </c>
      <c r="C72" s="107" t="s">
        <v>607</v>
      </c>
      <c r="D72" s="107" t="s">
        <v>264</v>
      </c>
      <c r="E72" s="107" t="s">
        <v>46</v>
      </c>
      <c r="F72" s="108" t="s">
        <v>3118</v>
      </c>
      <c r="G72" s="107" t="s">
        <v>3119</v>
      </c>
      <c r="H72" s="109" t="s">
        <v>3120</v>
      </c>
      <c r="I72" s="109" t="s">
        <v>3121</v>
      </c>
      <c r="J72" s="107" t="s">
        <v>3122</v>
      </c>
      <c r="K72" s="109">
        <v>4</v>
      </c>
      <c r="L72" s="107" t="s">
        <v>3090</v>
      </c>
      <c r="M72" s="107" t="s">
        <v>2816</v>
      </c>
      <c r="N72" s="110">
        <f t="shared" si="5"/>
        <v>0.32</v>
      </c>
      <c r="O72" s="110">
        <v>0.1</v>
      </c>
      <c r="P72" s="110">
        <f t="shared" si="4"/>
        <v>3.2000000000000001E-2</v>
      </c>
      <c r="Q72" s="25"/>
    </row>
    <row r="73" spans="1:17" ht="26.25" customHeight="1">
      <c r="A73" s="107" t="s">
        <v>3123</v>
      </c>
      <c r="B73" s="107" t="s">
        <v>830</v>
      </c>
      <c r="C73" s="107" t="s">
        <v>607</v>
      </c>
      <c r="D73" s="107" t="s">
        <v>29</v>
      </c>
      <c r="E73" s="107" t="s">
        <v>90</v>
      </c>
      <c r="F73" s="108" t="s">
        <v>3124</v>
      </c>
      <c r="G73" s="107" t="s">
        <v>3119</v>
      </c>
      <c r="H73" s="109" t="s">
        <v>3120</v>
      </c>
      <c r="I73" s="109" t="s">
        <v>3121</v>
      </c>
      <c r="J73" s="107" t="s">
        <v>3125</v>
      </c>
      <c r="K73" s="109">
        <v>2</v>
      </c>
      <c r="L73" s="107" t="s">
        <v>3126</v>
      </c>
      <c r="M73" s="107" t="s">
        <v>2816</v>
      </c>
      <c r="N73" s="110">
        <f t="shared" si="5"/>
        <v>0.16</v>
      </c>
      <c r="O73" s="110">
        <v>0.1</v>
      </c>
      <c r="P73" s="110">
        <f t="shared" si="4"/>
        <v>1.6E-2</v>
      </c>
      <c r="Q73" s="25"/>
    </row>
    <row r="74" spans="1:17" ht="26.25" customHeight="1">
      <c r="A74" s="107" t="s">
        <v>3127</v>
      </c>
      <c r="B74" s="107" t="s">
        <v>24</v>
      </c>
      <c r="C74" s="107" t="s">
        <v>561</v>
      </c>
      <c r="D74" s="107" t="s">
        <v>25</v>
      </c>
      <c r="E74" s="107" t="s">
        <v>26</v>
      </c>
      <c r="F74" s="108" t="s">
        <v>27</v>
      </c>
      <c r="G74" s="107" t="s">
        <v>3119</v>
      </c>
      <c r="H74" s="109" t="s">
        <v>3120</v>
      </c>
      <c r="I74" s="109" t="s">
        <v>3121</v>
      </c>
      <c r="J74" s="107" t="s">
        <v>3128</v>
      </c>
      <c r="K74" s="109">
        <v>3</v>
      </c>
      <c r="L74" s="107" t="s">
        <v>3129</v>
      </c>
      <c r="M74" s="107" t="s">
        <v>2816</v>
      </c>
      <c r="N74" s="110">
        <f t="shared" si="5"/>
        <v>0.24</v>
      </c>
      <c r="O74" s="110">
        <v>0.1</v>
      </c>
      <c r="P74" s="110">
        <f t="shared" si="4"/>
        <v>2.4E-2</v>
      </c>
      <c r="Q74" s="25"/>
    </row>
    <row r="75" spans="1:17" ht="26.25" customHeight="1">
      <c r="A75" s="107" t="s">
        <v>3130</v>
      </c>
      <c r="B75" s="107" t="s">
        <v>1065</v>
      </c>
      <c r="C75" s="107" t="s">
        <v>607</v>
      </c>
      <c r="D75" s="107" t="s">
        <v>29</v>
      </c>
      <c r="E75" s="107" t="s">
        <v>30</v>
      </c>
      <c r="F75" s="108" t="s">
        <v>3131</v>
      </c>
      <c r="G75" s="107" t="s">
        <v>3119</v>
      </c>
      <c r="H75" s="109" t="s">
        <v>3120</v>
      </c>
      <c r="I75" s="109" t="s">
        <v>3121</v>
      </c>
      <c r="J75" s="107" t="s">
        <v>3132</v>
      </c>
      <c r="K75" s="109">
        <v>3</v>
      </c>
      <c r="L75" s="107" t="s">
        <v>3133</v>
      </c>
      <c r="M75" s="107" t="s">
        <v>2816</v>
      </c>
      <c r="N75" s="110">
        <f t="shared" si="5"/>
        <v>0.24</v>
      </c>
      <c r="O75" s="110">
        <v>0.1</v>
      </c>
      <c r="P75" s="110">
        <f t="shared" si="4"/>
        <v>2.4E-2</v>
      </c>
      <c r="Q75" s="25"/>
    </row>
    <row r="76" spans="1:17" ht="26.25" customHeight="1">
      <c r="A76" s="107" t="s">
        <v>3134</v>
      </c>
      <c r="B76" s="107" t="s">
        <v>637</v>
      </c>
      <c r="C76" s="107" t="s">
        <v>561</v>
      </c>
      <c r="D76" s="107" t="s">
        <v>29</v>
      </c>
      <c r="E76" s="107" t="s">
        <v>121</v>
      </c>
      <c r="F76" s="108" t="s">
        <v>3135</v>
      </c>
      <c r="G76" s="107" t="s">
        <v>3119</v>
      </c>
      <c r="H76" s="109" t="s">
        <v>3120</v>
      </c>
      <c r="I76" s="109" t="s">
        <v>3121</v>
      </c>
      <c r="J76" s="107" t="s">
        <v>3136</v>
      </c>
      <c r="K76" s="109">
        <v>3</v>
      </c>
      <c r="L76" s="107" t="s">
        <v>3133</v>
      </c>
      <c r="M76" s="107" t="s">
        <v>2816</v>
      </c>
      <c r="N76" s="110">
        <f t="shared" si="5"/>
        <v>0.24</v>
      </c>
      <c r="O76" s="110">
        <v>0.1</v>
      </c>
      <c r="P76" s="110">
        <f t="shared" si="4"/>
        <v>2.4E-2</v>
      </c>
      <c r="Q76" s="25"/>
    </row>
    <row r="77" spans="1:17" ht="26.25" customHeight="1">
      <c r="A77" s="107" t="s">
        <v>3137</v>
      </c>
      <c r="B77" s="107" t="s">
        <v>3138</v>
      </c>
      <c r="C77" s="107" t="s">
        <v>3014</v>
      </c>
      <c r="D77" s="107" t="s">
        <v>3139</v>
      </c>
      <c r="E77" s="107" t="s">
        <v>3140</v>
      </c>
      <c r="F77" s="108" t="s">
        <v>3141</v>
      </c>
      <c r="G77" s="107" t="s">
        <v>3119</v>
      </c>
      <c r="H77" s="109" t="s">
        <v>3120</v>
      </c>
      <c r="I77" s="109" t="s">
        <v>3121</v>
      </c>
      <c r="J77" s="107" t="s">
        <v>3142</v>
      </c>
      <c r="K77" s="109">
        <v>3</v>
      </c>
      <c r="L77" s="107" t="s">
        <v>3129</v>
      </c>
      <c r="M77" s="107" t="s">
        <v>2816</v>
      </c>
      <c r="N77" s="110">
        <f t="shared" si="5"/>
        <v>0.24</v>
      </c>
      <c r="O77" s="110">
        <v>0.1</v>
      </c>
      <c r="P77" s="110">
        <f t="shared" si="4"/>
        <v>2.4E-2</v>
      </c>
      <c r="Q77" s="25"/>
    </row>
    <row r="78" spans="1:17" ht="26.25" customHeight="1">
      <c r="A78" s="107" t="s">
        <v>3143</v>
      </c>
      <c r="B78" s="107" t="s">
        <v>1108</v>
      </c>
      <c r="C78" s="107" t="s">
        <v>607</v>
      </c>
      <c r="D78" s="107" t="s">
        <v>52</v>
      </c>
      <c r="E78" s="107" t="s">
        <v>228</v>
      </c>
      <c r="F78" s="108" t="s">
        <v>3144</v>
      </c>
      <c r="G78" s="107" t="s">
        <v>3119</v>
      </c>
      <c r="H78" s="109" t="s">
        <v>3120</v>
      </c>
      <c r="I78" s="109" t="s">
        <v>3121</v>
      </c>
      <c r="J78" s="107" t="s">
        <v>3145</v>
      </c>
      <c r="K78" s="109">
        <v>3</v>
      </c>
      <c r="L78" s="107" t="s">
        <v>3146</v>
      </c>
      <c r="M78" s="107" t="s">
        <v>2816</v>
      </c>
      <c r="N78" s="110">
        <f t="shared" si="5"/>
        <v>0.24</v>
      </c>
      <c r="O78" s="110">
        <v>0.1</v>
      </c>
      <c r="P78" s="110">
        <f t="shared" si="4"/>
        <v>2.4E-2</v>
      </c>
      <c r="Q78" s="25"/>
    </row>
    <row r="79" spans="1:17" ht="26.25" customHeight="1">
      <c r="A79" s="107" t="s">
        <v>3147</v>
      </c>
      <c r="B79" s="109" t="s">
        <v>642</v>
      </c>
      <c r="C79" s="109" t="s">
        <v>561</v>
      </c>
      <c r="D79" s="109" t="s">
        <v>25</v>
      </c>
      <c r="E79" s="109" t="s">
        <v>3148</v>
      </c>
      <c r="F79" s="108" t="s">
        <v>3149</v>
      </c>
      <c r="G79" s="107" t="s">
        <v>3150</v>
      </c>
      <c r="H79" s="109" t="s">
        <v>3151</v>
      </c>
      <c r="I79" s="109" t="s">
        <v>3152</v>
      </c>
      <c r="J79" s="109" t="s">
        <v>3153</v>
      </c>
      <c r="K79" s="109">
        <v>15</v>
      </c>
      <c r="L79" s="107" t="s">
        <v>3154</v>
      </c>
      <c r="M79" s="107" t="s">
        <v>2816</v>
      </c>
      <c r="N79" s="110">
        <f t="shared" si="5"/>
        <v>1.2</v>
      </c>
      <c r="O79" s="110">
        <v>0.1</v>
      </c>
      <c r="P79" s="110">
        <f t="shared" si="4"/>
        <v>0.12</v>
      </c>
      <c r="Q79" s="121"/>
    </row>
    <row r="80" spans="1:17" ht="26.25" customHeight="1">
      <c r="A80" s="107" t="s">
        <v>3155</v>
      </c>
      <c r="B80" s="109" t="s">
        <v>1445</v>
      </c>
      <c r="C80" s="109" t="s">
        <v>561</v>
      </c>
      <c r="D80" s="109" t="s">
        <v>29</v>
      </c>
      <c r="E80" s="109" t="s">
        <v>12</v>
      </c>
      <c r="F80" s="108" t="s">
        <v>3156</v>
      </c>
      <c r="G80" s="107" t="s">
        <v>3150</v>
      </c>
      <c r="H80" s="109" t="s">
        <v>3151</v>
      </c>
      <c r="I80" s="109" t="s">
        <v>3152</v>
      </c>
      <c r="J80" s="109" t="s">
        <v>3157</v>
      </c>
      <c r="K80" s="109">
        <v>12</v>
      </c>
      <c r="L80" s="107" t="s">
        <v>3154</v>
      </c>
      <c r="M80" s="107" t="s">
        <v>2816</v>
      </c>
      <c r="N80" s="110">
        <f t="shared" si="5"/>
        <v>0.96</v>
      </c>
      <c r="O80" s="110">
        <v>0.1</v>
      </c>
      <c r="P80" s="110">
        <f t="shared" si="4"/>
        <v>9.6000000000000002E-2</v>
      </c>
      <c r="Q80" s="121"/>
    </row>
    <row r="81" spans="1:17" ht="26.25" customHeight="1">
      <c r="A81" s="107" t="s">
        <v>3158</v>
      </c>
      <c r="B81" s="109" t="s">
        <v>410</v>
      </c>
      <c r="C81" s="109" t="s">
        <v>561</v>
      </c>
      <c r="D81" s="109" t="s">
        <v>25</v>
      </c>
      <c r="E81" s="109" t="s">
        <v>26</v>
      </c>
      <c r="F81" s="108" t="s">
        <v>411</v>
      </c>
      <c r="G81" s="107" t="s">
        <v>3150</v>
      </c>
      <c r="H81" s="109" t="s">
        <v>3151</v>
      </c>
      <c r="I81" s="109" t="s">
        <v>3152</v>
      </c>
      <c r="J81" s="109" t="s">
        <v>3159</v>
      </c>
      <c r="K81" s="109">
        <v>12</v>
      </c>
      <c r="L81" s="107" t="s">
        <v>3154</v>
      </c>
      <c r="M81" s="107" t="s">
        <v>2816</v>
      </c>
      <c r="N81" s="110">
        <f t="shared" si="5"/>
        <v>0.96</v>
      </c>
      <c r="O81" s="110">
        <v>0.1</v>
      </c>
      <c r="P81" s="110">
        <f t="shared" si="4"/>
        <v>9.6000000000000002E-2</v>
      </c>
      <c r="Q81" s="121"/>
    </row>
    <row r="82" spans="1:17" ht="26.25" customHeight="1">
      <c r="A82" s="107" t="s">
        <v>3160</v>
      </c>
      <c r="B82" s="109" t="s">
        <v>1032</v>
      </c>
      <c r="C82" s="109"/>
      <c r="D82" s="109" t="s">
        <v>156</v>
      </c>
      <c r="E82" s="109" t="s">
        <v>21</v>
      </c>
      <c r="F82" s="108" t="s">
        <v>3161</v>
      </c>
      <c r="G82" s="107" t="s">
        <v>3150</v>
      </c>
      <c r="H82" s="109" t="s">
        <v>3162</v>
      </c>
      <c r="I82" s="109" t="s">
        <v>3152</v>
      </c>
      <c r="J82" s="109" t="s">
        <v>3163</v>
      </c>
      <c r="K82" s="109">
        <v>12</v>
      </c>
      <c r="L82" s="107" t="s">
        <v>3154</v>
      </c>
      <c r="M82" s="107" t="s">
        <v>2816</v>
      </c>
      <c r="N82" s="110">
        <f t="shared" si="5"/>
        <v>0.96</v>
      </c>
      <c r="O82" s="110">
        <v>0.1</v>
      </c>
      <c r="P82" s="110">
        <f t="shared" si="4"/>
        <v>9.6000000000000002E-2</v>
      </c>
      <c r="Q82" s="121"/>
    </row>
    <row r="83" spans="1:17" ht="26.25" customHeight="1">
      <c r="A83" s="107" t="s">
        <v>3164</v>
      </c>
      <c r="B83" s="109" t="s">
        <v>3165</v>
      </c>
      <c r="C83" s="109"/>
      <c r="D83" s="109" t="s">
        <v>29</v>
      </c>
      <c r="E83" s="109" t="s">
        <v>21</v>
      </c>
      <c r="F83" s="108" t="s">
        <v>3166</v>
      </c>
      <c r="G83" s="107" t="s">
        <v>3150</v>
      </c>
      <c r="H83" s="109" t="s">
        <v>3162</v>
      </c>
      <c r="I83" s="109" t="s">
        <v>3152</v>
      </c>
      <c r="J83" s="109" t="s">
        <v>3167</v>
      </c>
      <c r="K83" s="109">
        <v>12</v>
      </c>
      <c r="L83" s="107" t="s">
        <v>3154</v>
      </c>
      <c r="M83" s="107" t="s">
        <v>2816</v>
      </c>
      <c r="N83" s="110">
        <f t="shared" si="5"/>
        <v>0.96</v>
      </c>
      <c r="O83" s="110">
        <v>0.1</v>
      </c>
      <c r="P83" s="110">
        <f t="shared" si="4"/>
        <v>9.6000000000000002E-2</v>
      </c>
      <c r="Q83" s="121"/>
    </row>
    <row r="84" spans="1:17" ht="26.25" customHeight="1">
      <c r="A84" s="107" t="s">
        <v>3168</v>
      </c>
      <c r="B84" s="109" t="s">
        <v>806</v>
      </c>
      <c r="C84" s="109" t="s">
        <v>561</v>
      </c>
      <c r="D84" s="109" t="s">
        <v>29</v>
      </c>
      <c r="E84" s="109" t="s">
        <v>75</v>
      </c>
      <c r="F84" s="108" t="s">
        <v>805</v>
      </c>
      <c r="G84" s="107" t="s">
        <v>3150</v>
      </c>
      <c r="H84" s="109" t="s">
        <v>3162</v>
      </c>
      <c r="I84" s="109" t="s">
        <v>3152</v>
      </c>
      <c r="J84" s="109" t="s">
        <v>3169</v>
      </c>
      <c r="K84" s="109">
        <v>12</v>
      </c>
      <c r="L84" s="107" t="s">
        <v>3154</v>
      </c>
      <c r="M84" s="107" t="s">
        <v>2816</v>
      </c>
      <c r="N84" s="110">
        <f t="shared" si="5"/>
        <v>0.96</v>
      </c>
      <c r="O84" s="110">
        <v>0.1</v>
      </c>
      <c r="P84" s="110">
        <f t="shared" si="4"/>
        <v>9.6000000000000002E-2</v>
      </c>
      <c r="Q84" s="121"/>
    </row>
    <row r="85" spans="1:17" ht="26.25" customHeight="1">
      <c r="A85" s="107" t="s">
        <v>3170</v>
      </c>
      <c r="B85" s="109" t="s">
        <v>493</v>
      </c>
      <c r="C85" s="109" t="s">
        <v>561</v>
      </c>
      <c r="D85" s="109" t="s">
        <v>25</v>
      </c>
      <c r="E85" s="109" t="s">
        <v>247</v>
      </c>
      <c r="F85" s="108" t="s">
        <v>495</v>
      </c>
      <c r="G85" s="107" t="s">
        <v>3150</v>
      </c>
      <c r="H85" s="109" t="s">
        <v>3162</v>
      </c>
      <c r="I85" s="109" t="s">
        <v>3152</v>
      </c>
      <c r="J85" s="109" t="s">
        <v>3171</v>
      </c>
      <c r="K85" s="109">
        <v>12</v>
      </c>
      <c r="L85" s="107" t="s">
        <v>3154</v>
      </c>
      <c r="M85" s="107" t="s">
        <v>2816</v>
      </c>
      <c r="N85" s="110">
        <f t="shared" si="5"/>
        <v>0.96</v>
      </c>
      <c r="O85" s="110">
        <v>0.1</v>
      </c>
      <c r="P85" s="110">
        <f t="shared" si="4"/>
        <v>9.6000000000000002E-2</v>
      </c>
      <c r="Q85" s="121"/>
    </row>
    <row r="86" spans="1:17" ht="26.25" customHeight="1">
      <c r="A86" s="107" t="s">
        <v>3172</v>
      </c>
      <c r="B86" s="109" t="s">
        <v>610</v>
      </c>
      <c r="C86" s="109"/>
      <c r="D86" s="109" t="s">
        <v>120</v>
      </c>
      <c r="E86" s="109" t="s">
        <v>21</v>
      </c>
      <c r="F86" s="108" t="s">
        <v>3173</v>
      </c>
      <c r="G86" s="107" t="s">
        <v>3150</v>
      </c>
      <c r="H86" s="109" t="s">
        <v>3162</v>
      </c>
      <c r="I86" s="109" t="s">
        <v>3152</v>
      </c>
      <c r="J86" s="109" t="s">
        <v>3174</v>
      </c>
      <c r="K86" s="109">
        <v>12</v>
      </c>
      <c r="L86" s="107" t="s">
        <v>3154</v>
      </c>
      <c r="M86" s="107" t="s">
        <v>2816</v>
      </c>
      <c r="N86" s="110">
        <f t="shared" si="5"/>
        <v>0.96</v>
      </c>
      <c r="O86" s="110">
        <v>0.1</v>
      </c>
      <c r="P86" s="110">
        <f t="shared" si="4"/>
        <v>9.6000000000000002E-2</v>
      </c>
      <c r="Q86" s="121"/>
    </row>
    <row r="87" spans="1:17" ht="26.25" customHeight="1">
      <c r="A87" s="107" t="s">
        <v>3175</v>
      </c>
      <c r="B87" s="109" t="s">
        <v>720</v>
      </c>
      <c r="C87" s="109" t="s">
        <v>561</v>
      </c>
      <c r="D87" s="109" t="s">
        <v>29</v>
      </c>
      <c r="E87" s="109" t="s">
        <v>75</v>
      </c>
      <c r="F87" s="108" t="s">
        <v>3176</v>
      </c>
      <c r="G87" s="107" t="s">
        <v>3150</v>
      </c>
      <c r="H87" s="109" t="s">
        <v>3162</v>
      </c>
      <c r="I87" s="109" t="s">
        <v>3152</v>
      </c>
      <c r="J87" s="109" t="s">
        <v>3177</v>
      </c>
      <c r="K87" s="109">
        <v>12</v>
      </c>
      <c r="L87" s="107" t="s">
        <v>3154</v>
      </c>
      <c r="M87" s="107" t="s">
        <v>2816</v>
      </c>
      <c r="N87" s="110">
        <f t="shared" si="5"/>
        <v>0.96</v>
      </c>
      <c r="O87" s="110">
        <v>0.1</v>
      </c>
      <c r="P87" s="110">
        <f t="shared" si="4"/>
        <v>9.6000000000000002E-2</v>
      </c>
      <c r="Q87" s="121"/>
    </row>
    <row r="88" spans="1:17" ht="26.25" customHeight="1">
      <c r="A88" s="107" t="s">
        <v>3178</v>
      </c>
      <c r="B88" s="109" t="s">
        <v>8</v>
      </c>
      <c r="C88" s="109"/>
      <c r="D88" s="109" t="s">
        <v>3179</v>
      </c>
      <c r="E88" s="109" t="s">
        <v>75</v>
      </c>
      <c r="F88" s="108" t="s">
        <v>3180</v>
      </c>
      <c r="G88" s="107" t="s">
        <v>3150</v>
      </c>
      <c r="H88" s="109" t="s">
        <v>3162</v>
      </c>
      <c r="I88" s="109" t="s">
        <v>3152</v>
      </c>
      <c r="J88" s="109" t="s">
        <v>3181</v>
      </c>
      <c r="K88" s="109">
        <v>12</v>
      </c>
      <c r="L88" s="107" t="s">
        <v>3154</v>
      </c>
      <c r="M88" s="107" t="s">
        <v>2816</v>
      </c>
      <c r="N88" s="110">
        <f t="shared" si="5"/>
        <v>0.96</v>
      </c>
      <c r="O88" s="110">
        <v>0.1</v>
      </c>
      <c r="P88" s="110">
        <f t="shared" si="4"/>
        <v>9.6000000000000002E-2</v>
      </c>
      <c r="Q88" s="121"/>
    </row>
    <row r="89" spans="1:17" ht="26.25" customHeight="1">
      <c r="A89" s="107" t="s">
        <v>3182</v>
      </c>
      <c r="B89" s="109" t="s">
        <v>3183</v>
      </c>
      <c r="C89" s="109"/>
      <c r="D89" s="109" t="s">
        <v>25</v>
      </c>
      <c r="E89" s="109" t="s">
        <v>26</v>
      </c>
      <c r="F89" s="108" t="s">
        <v>3184</v>
      </c>
      <c r="G89" s="107" t="s">
        <v>3150</v>
      </c>
      <c r="H89" s="109" t="s">
        <v>3162</v>
      </c>
      <c r="I89" s="109" t="s">
        <v>3152</v>
      </c>
      <c r="J89" s="109" t="s">
        <v>3185</v>
      </c>
      <c r="K89" s="109">
        <v>12</v>
      </c>
      <c r="L89" s="107" t="s">
        <v>3154</v>
      </c>
      <c r="M89" s="107" t="s">
        <v>2816</v>
      </c>
      <c r="N89" s="110">
        <f t="shared" si="5"/>
        <v>0.96</v>
      </c>
      <c r="O89" s="110">
        <v>0.1</v>
      </c>
      <c r="P89" s="110">
        <f t="shared" si="4"/>
        <v>9.6000000000000002E-2</v>
      </c>
      <c r="Q89" s="121"/>
    </row>
    <row r="90" spans="1:17" ht="26.25" customHeight="1">
      <c r="A90" s="107" t="s">
        <v>3186</v>
      </c>
      <c r="B90" s="109" t="s">
        <v>227</v>
      </c>
      <c r="C90" s="109" t="s">
        <v>561</v>
      </c>
      <c r="D90" s="109" t="s">
        <v>52</v>
      </c>
      <c r="E90" s="109" t="s">
        <v>228</v>
      </c>
      <c r="F90" s="108" t="s">
        <v>229</v>
      </c>
      <c r="G90" s="107" t="s">
        <v>3150</v>
      </c>
      <c r="H90" s="109" t="s">
        <v>3162</v>
      </c>
      <c r="I90" s="109" t="s">
        <v>3152</v>
      </c>
      <c r="J90" s="109" t="s">
        <v>3187</v>
      </c>
      <c r="K90" s="109">
        <v>12</v>
      </c>
      <c r="L90" s="107" t="s">
        <v>3154</v>
      </c>
      <c r="M90" s="107" t="s">
        <v>2816</v>
      </c>
      <c r="N90" s="110">
        <f t="shared" si="5"/>
        <v>0.96</v>
      </c>
      <c r="O90" s="110">
        <v>0.1</v>
      </c>
      <c r="P90" s="110">
        <f t="shared" si="4"/>
        <v>9.6000000000000002E-2</v>
      </c>
      <c r="Q90" s="121"/>
    </row>
    <row r="91" spans="1:17" ht="26.25" customHeight="1">
      <c r="A91" s="107" t="s">
        <v>3188</v>
      </c>
      <c r="B91" s="109" t="s">
        <v>128</v>
      </c>
      <c r="C91" s="109" t="s">
        <v>561</v>
      </c>
      <c r="D91" s="109" t="s">
        <v>25</v>
      </c>
      <c r="E91" s="109" t="s">
        <v>46</v>
      </c>
      <c r="F91" s="108" t="s">
        <v>130</v>
      </c>
      <c r="G91" s="107" t="s">
        <v>3150</v>
      </c>
      <c r="H91" s="109" t="s">
        <v>3162</v>
      </c>
      <c r="I91" s="109" t="s">
        <v>3152</v>
      </c>
      <c r="J91" s="109" t="s">
        <v>3189</v>
      </c>
      <c r="K91" s="109">
        <v>12</v>
      </c>
      <c r="L91" s="107" t="s">
        <v>3154</v>
      </c>
      <c r="M91" s="107" t="s">
        <v>2816</v>
      </c>
      <c r="N91" s="110">
        <f t="shared" si="5"/>
        <v>0.96</v>
      </c>
      <c r="O91" s="110">
        <v>0.1</v>
      </c>
      <c r="P91" s="110">
        <f t="shared" si="4"/>
        <v>9.6000000000000002E-2</v>
      </c>
      <c r="Q91" s="121"/>
    </row>
    <row r="92" spans="1:17" ht="26.25" customHeight="1">
      <c r="A92" s="107" t="s">
        <v>3190</v>
      </c>
      <c r="B92" s="109" t="s">
        <v>3191</v>
      </c>
      <c r="C92" s="109"/>
      <c r="D92" s="109" t="s">
        <v>204</v>
      </c>
      <c r="E92" s="109" t="s">
        <v>21</v>
      </c>
      <c r="F92" s="108" t="s">
        <v>3192</v>
      </c>
      <c r="G92" s="109" t="s">
        <v>3150</v>
      </c>
      <c r="H92" s="109" t="s">
        <v>3162</v>
      </c>
      <c r="I92" s="109" t="s">
        <v>3152</v>
      </c>
      <c r="J92" s="109" t="s">
        <v>3193</v>
      </c>
      <c r="K92" s="109">
        <v>12</v>
      </c>
      <c r="L92" s="107" t="s">
        <v>3154</v>
      </c>
      <c r="M92" s="107" t="s">
        <v>2816</v>
      </c>
      <c r="N92" s="110">
        <f t="shared" si="5"/>
        <v>0.96</v>
      </c>
      <c r="O92" s="110">
        <v>0.1</v>
      </c>
      <c r="P92" s="110">
        <f t="shared" si="4"/>
        <v>9.6000000000000002E-2</v>
      </c>
      <c r="Q92" s="121"/>
    </row>
    <row r="93" spans="1:17" ht="26.25" customHeight="1">
      <c r="A93" s="107" t="s">
        <v>3194</v>
      </c>
      <c r="B93" s="109" t="s">
        <v>685</v>
      </c>
      <c r="C93" s="109"/>
      <c r="D93" s="109" t="s">
        <v>40</v>
      </c>
      <c r="E93" s="109" t="s">
        <v>75</v>
      </c>
      <c r="F93" s="108" t="s">
        <v>3195</v>
      </c>
      <c r="G93" s="109" t="s">
        <v>3150</v>
      </c>
      <c r="H93" s="109" t="s">
        <v>3162</v>
      </c>
      <c r="I93" s="109" t="s">
        <v>3152</v>
      </c>
      <c r="J93" s="109" t="s">
        <v>3196</v>
      </c>
      <c r="K93" s="109">
        <v>12</v>
      </c>
      <c r="L93" s="107" t="s">
        <v>3154</v>
      </c>
      <c r="M93" s="107" t="s">
        <v>2816</v>
      </c>
      <c r="N93" s="110">
        <f t="shared" si="5"/>
        <v>0.96</v>
      </c>
      <c r="O93" s="110">
        <v>0.1</v>
      </c>
      <c r="P93" s="110">
        <f t="shared" si="4"/>
        <v>9.6000000000000002E-2</v>
      </c>
      <c r="Q93" s="122"/>
    </row>
    <row r="94" spans="1:17" ht="26.25" customHeight="1">
      <c r="A94" s="107" t="s">
        <v>3197</v>
      </c>
      <c r="B94" s="109" t="s">
        <v>631</v>
      </c>
      <c r="C94" s="109"/>
      <c r="D94" s="109" t="s">
        <v>25</v>
      </c>
      <c r="E94" s="109" t="s">
        <v>46</v>
      </c>
      <c r="F94" s="108" t="s">
        <v>3198</v>
      </c>
      <c r="G94" s="109" t="s">
        <v>3150</v>
      </c>
      <c r="H94" s="109" t="s">
        <v>3162</v>
      </c>
      <c r="I94" s="109" t="s">
        <v>3152</v>
      </c>
      <c r="J94" s="109" t="s">
        <v>3199</v>
      </c>
      <c r="K94" s="109">
        <v>12</v>
      </c>
      <c r="L94" s="107" t="s">
        <v>3154</v>
      </c>
      <c r="M94" s="107" t="s">
        <v>2816</v>
      </c>
      <c r="N94" s="110">
        <f t="shared" si="5"/>
        <v>0.96</v>
      </c>
      <c r="O94" s="110">
        <v>0.1</v>
      </c>
      <c r="P94" s="110">
        <f t="shared" si="4"/>
        <v>9.6000000000000002E-2</v>
      </c>
      <c r="Q94" s="122"/>
    </row>
    <row r="95" spans="1:17" ht="26.25" customHeight="1">
      <c r="A95" s="107" t="s">
        <v>3200</v>
      </c>
      <c r="B95" s="109" t="s">
        <v>404</v>
      </c>
      <c r="C95" s="109" t="s">
        <v>561</v>
      </c>
      <c r="D95" s="109" t="s">
        <v>25</v>
      </c>
      <c r="E95" s="109" t="s">
        <v>26</v>
      </c>
      <c r="F95" s="108" t="s">
        <v>405</v>
      </c>
      <c r="G95" s="109" t="s">
        <v>3150</v>
      </c>
      <c r="H95" s="109" t="s">
        <v>3162</v>
      </c>
      <c r="I95" s="109" t="s">
        <v>3152</v>
      </c>
      <c r="J95" s="109" t="s">
        <v>3201</v>
      </c>
      <c r="K95" s="109">
        <v>12</v>
      </c>
      <c r="L95" s="107" t="s">
        <v>3154</v>
      </c>
      <c r="M95" s="107" t="s">
        <v>2816</v>
      </c>
      <c r="N95" s="110">
        <f t="shared" si="5"/>
        <v>0.96</v>
      </c>
      <c r="O95" s="110">
        <v>0.1</v>
      </c>
      <c r="P95" s="110">
        <f t="shared" si="4"/>
        <v>9.6000000000000002E-2</v>
      </c>
      <c r="Q95" s="121"/>
    </row>
    <row r="96" spans="1:17" ht="26.25" customHeight="1">
      <c r="A96" s="107" t="s">
        <v>3202</v>
      </c>
      <c r="B96" s="109" t="s">
        <v>1451</v>
      </c>
      <c r="C96" s="109"/>
      <c r="D96" s="109" t="s">
        <v>29</v>
      </c>
      <c r="E96" s="109" t="s">
        <v>30</v>
      </c>
      <c r="F96" s="108" t="s">
        <v>3203</v>
      </c>
      <c r="G96" s="109" t="s">
        <v>3150</v>
      </c>
      <c r="H96" s="109" t="s">
        <v>3162</v>
      </c>
      <c r="I96" s="109" t="s">
        <v>3152</v>
      </c>
      <c r="J96" s="109" t="s">
        <v>3204</v>
      </c>
      <c r="K96" s="109">
        <v>12</v>
      </c>
      <c r="L96" s="107" t="s">
        <v>3154</v>
      </c>
      <c r="M96" s="107" t="s">
        <v>2816</v>
      </c>
      <c r="N96" s="110">
        <f t="shared" si="5"/>
        <v>0.96</v>
      </c>
      <c r="O96" s="110">
        <v>0.1</v>
      </c>
      <c r="P96" s="110">
        <f t="shared" si="4"/>
        <v>9.6000000000000002E-2</v>
      </c>
      <c r="Q96" s="122"/>
    </row>
    <row r="97" spans="1:17" ht="26.25" customHeight="1">
      <c r="A97" s="107" t="s">
        <v>3205</v>
      </c>
      <c r="B97" s="109" t="s">
        <v>2695</v>
      </c>
      <c r="C97" s="109" t="s">
        <v>561</v>
      </c>
      <c r="D97" s="109" t="s">
        <v>29</v>
      </c>
      <c r="E97" s="109" t="s">
        <v>26</v>
      </c>
      <c r="F97" s="108" t="s">
        <v>3206</v>
      </c>
      <c r="G97" s="109" t="s">
        <v>3150</v>
      </c>
      <c r="H97" s="109" t="s">
        <v>3162</v>
      </c>
      <c r="I97" s="109" t="s">
        <v>3152</v>
      </c>
      <c r="J97" s="109" t="s">
        <v>3207</v>
      </c>
      <c r="K97" s="109">
        <v>12</v>
      </c>
      <c r="L97" s="107" t="s">
        <v>3154</v>
      </c>
      <c r="M97" s="107" t="s">
        <v>2816</v>
      </c>
      <c r="N97" s="110">
        <f t="shared" si="5"/>
        <v>0.96</v>
      </c>
      <c r="O97" s="110">
        <v>0.1</v>
      </c>
      <c r="P97" s="110">
        <f t="shared" si="4"/>
        <v>9.6000000000000002E-2</v>
      </c>
      <c r="Q97" s="121"/>
    </row>
    <row r="98" spans="1:17" ht="26.25" customHeight="1">
      <c r="A98" s="107" t="s">
        <v>3208</v>
      </c>
      <c r="B98" s="109" t="s">
        <v>3209</v>
      </c>
      <c r="C98" s="109"/>
      <c r="D98" s="109" t="s">
        <v>204</v>
      </c>
      <c r="E98" s="109" t="s">
        <v>21</v>
      </c>
      <c r="F98" s="108" t="s">
        <v>3210</v>
      </c>
      <c r="G98" s="109" t="s">
        <v>3150</v>
      </c>
      <c r="H98" s="109" t="s">
        <v>3162</v>
      </c>
      <c r="I98" s="109" t="s">
        <v>3152</v>
      </c>
      <c r="J98" s="109" t="s">
        <v>3211</v>
      </c>
      <c r="K98" s="109">
        <v>12</v>
      </c>
      <c r="L98" s="107" t="s">
        <v>3154</v>
      </c>
      <c r="M98" s="107" t="s">
        <v>2816</v>
      </c>
      <c r="N98" s="110">
        <f t="shared" si="5"/>
        <v>0.96</v>
      </c>
      <c r="O98" s="110">
        <v>0.1</v>
      </c>
      <c r="P98" s="110">
        <f t="shared" si="4"/>
        <v>9.6000000000000002E-2</v>
      </c>
      <c r="Q98" s="121"/>
    </row>
    <row r="99" spans="1:17" ht="26.25" customHeight="1">
      <c r="A99" s="107" t="s">
        <v>3212</v>
      </c>
      <c r="B99" s="109" t="s">
        <v>707</v>
      </c>
      <c r="C99" s="109" t="s">
        <v>561</v>
      </c>
      <c r="D99" s="109" t="s">
        <v>52</v>
      </c>
      <c r="E99" s="109" t="s">
        <v>12</v>
      </c>
      <c r="F99" s="108" t="s">
        <v>3213</v>
      </c>
      <c r="G99" s="109" t="s">
        <v>3150</v>
      </c>
      <c r="H99" s="109" t="s">
        <v>3162</v>
      </c>
      <c r="I99" s="109" t="s">
        <v>3152</v>
      </c>
      <c r="J99" s="109" t="s">
        <v>3214</v>
      </c>
      <c r="K99" s="109">
        <v>12</v>
      </c>
      <c r="L99" s="107" t="s">
        <v>3154</v>
      </c>
      <c r="M99" s="107" t="s">
        <v>2816</v>
      </c>
      <c r="N99" s="110">
        <f t="shared" si="5"/>
        <v>0.96</v>
      </c>
      <c r="O99" s="110">
        <v>0.1</v>
      </c>
      <c r="P99" s="110">
        <f t="shared" si="4"/>
        <v>9.6000000000000002E-2</v>
      </c>
      <c r="Q99" s="121"/>
    </row>
    <row r="100" spans="1:17" ht="26.25" customHeight="1">
      <c r="A100" s="107" t="s">
        <v>3215</v>
      </c>
      <c r="B100" s="109" t="s">
        <v>3216</v>
      </c>
      <c r="C100" s="109"/>
      <c r="D100" s="109" t="s">
        <v>3179</v>
      </c>
      <c r="E100" s="109" t="s">
        <v>21</v>
      </c>
      <c r="F100" s="108" t="s">
        <v>3217</v>
      </c>
      <c r="G100" s="109" t="s">
        <v>3150</v>
      </c>
      <c r="H100" s="109" t="s">
        <v>3162</v>
      </c>
      <c r="I100" s="109" t="s">
        <v>3152</v>
      </c>
      <c r="J100" s="109" t="s">
        <v>3218</v>
      </c>
      <c r="K100" s="109">
        <v>12</v>
      </c>
      <c r="L100" s="107" t="s">
        <v>3154</v>
      </c>
      <c r="M100" s="107" t="s">
        <v>2816</v>
      </c>
      <c r="N100" s="110">
        <f t="shared" si="5"/>
        <v>0.96</v>
      </c>
      <c r="O100" s="110">
        <v>0.1</v>
      </c>
      <c r="P100" s="110">
        <f t="shared" si="4"/>
        <v>9.6000000000000002E-2</v>
      </c>
      <c r="Q100" s="122"/>
    </row>
    <row r="101" spans="1:17" ht="26.25" customHeight="1">
      <c r="A101" s="107" t="s">
        <v>3219</v>
      </c>
      <c r="B101" s="109" t="s">
        <v>652</v>
      </c>
      <c r="C101" s="109" t="s">
        <v>561</v>
      </c>
      <c r="D101" s="109" t="s">
        <v>29</v>
      </c>
      <c r="E101" s="109" t="s">
        <v>26</v>
      </c>
      <c r="F101" s="108" t="s">
        <v>3220</v>
      </c>
      <c r="G101" s="109" t="s">
        <v>3150</v>
      </c>
      <c r="H101" s="109" t="s">
        <v>3162</v>
      </c>
      <c r="I101" s="109" t="s">
        <v>3152</v>
      </c>
      <c r="J101" s="109" t="s">
        <v>3221</v>
      </c>
      <c r="K101" s="109">
        <v>12</v>
      </c>
      <c r="L101" s="107" t="s">
        <v>3154</v>
      </c>
      <c r="M101" s="107" t="s">
        <v>2816</v>
      </c>
      <c r="N101" s="110">
        <f t="shared" si="5"/>
        <v>0.96</v>
      </c>
      <c r="O101" s="110">
        <v>0.1</v>
      </c>
      <c r="P101" s="110">
        <f t="shared" si="4"/>
        <v>9.6000000000000002E-2</v>
      </c>
      <c r="Q101" s="121"/>
    </row>
    <row r="102" spans="1:17" ht="26.25" customHeight="1">
      <c r="A102" s="107" t="s">
        <v>3222</v>
      </c>
      <c r="B102" s="109" t="s">
        <v>1212</v>
      </c>
      <c r="C102" s="109" t="s">
        <v>561</v>
      </c>
      <c r="D102" s="109" t="s">
        <v>25</v>
      </c>
      <c r="E102" s="109" t="s">
        <v>26</v>
      </c>
      <c r="F102" s="108" t="s">
        <v>3223</v>
      </c>
      <c r="G102" s="109" t="s">
        <v>3150</v>
      </c>
      <c r="H102" s="109" t="s">
        <v>3162</v>
      </c>
      <c r="I102" s="109" t="s">
        <v>3152</v>
      </c>
      <c r="J102" s="109" t="s">
        <v>3224</v>
      </c>
      <c r="K102" s="109">
        <v>12</v>
      </c>
      <c r="L102" s="107" t="s">
        <v>3154</v>
      </c>
      <c r="M102" s="107" t="s">
        <v>2816</v>
      </c>
      <c r="N102" s="110">
        <f t="shared" si="5"/>
        <v>0.96</v>
      </c>
      <c r="O102" s="110">
        <v>0.1</v>
      </c>
      <c r="P102" s="110">
        <f t="shared" si="4"/>
        <v>9.6000000000000002E-2</v>
      </c>
      <c r="Q102" s="121"/>
    </row>
    <row r="103" spans="1:17" ht="26.25" customHeight="1">
      <c r="A103" s="107" t="s">
        <v>3225</v>
      </c>
      <c r="B103" s="109" t="s">
        <v>3226</v>
      </c>
      <c r="C103" s="109"/>
      <c r="D103" s="109" t="s">
        <v>25</v>
      </c>
      <c r="E103" s="109" t="s">
        <v>247</v>
      </c>
      <c r="F103" s="108" t="s">
        <v>3227</v>
      </c>
      <c r="G103" s="109" t="s">
        <v>3150</v>
      </c>
      <c r="H103" s="109" t="s">
        <v>3162</v>
      </c>
      <c r="I103" s="109" t="s">
        <v>3152</v>
      </c>
      <c r="J103" s="109" t="s">
        <v>3228</v>
      </c>
      <c r="K103" s="109">
        <v>12</v>
      </c>
      <c r="L103" s="107" t="s">
        <v>3154</v>
      </c>
      <c r="M103" s="107" t="s">
        <v>2816</v>
      </c>
      <c r="N103" s="110">
        <f t="shared" ref="N103:N134" si="6">K103*0.08</f>
        <v>0.96</v>
      </c>
      <c r="O103" s="110">
        <v>0.1</v>
      </c>
      <c r="P103" s="110">
        <f t="shared" si="4"/>
        <v>9.6000000000000002E-2</v>
      </c>
      <c r="Q103" s="121"/>
    </row>
    <row r="104" spans="1:17" ht="26.25" customHeight="1">
      <c r="A104" s="107" t="s">
        <v>3229</v>
      </c>
      <c r="B104" s="109" t="s">
        <v>793</v>
      </c>
      <c r="C104" s="109" t="s">
        <v>561</v>
      </c>
      <c r="D104" s="109" t="s">
        <v>3139</v>
      </c>
      <c r="E104" s="109" t="s">
        <v>21</v>
      </c>
      <c r="F104" s="108" t="s">
        <v>3230</v>
      </c>
      <c r="G104" s="109" t="s">
        <v>3150</v>
      </c>
      <c r="H104" s="109" t="s">
        <v>3162</v>
      </c>
      <c r="I104" s="109" t="s">
        <v>3152</v>
      </c>
      <c r="J104" s="109" t="s">
        <v>3231</v>
      </c>
      <c r="K104" s="109">
        <v>12</v>
      </c>
      <c r="L104" s="107" t="s">
        <v>3154</v>
      </c>
      <c r="M104" s="107" t="s">
        <v>2816</v>
      </c>
      <c r="N104" s="110">
        <f t="shared" si="6"/>
        <v>0.96</v>
      </c>
      <c r="O104" s="110">
        <v>0.1</v>
      </c>
      <c r="P104" s="110">
        <f t="shared" si="4"/>
        <v>9.6000000000000002E-2</v>
      </c>
      <c r="Q104" s="121"/>
    </row>
    <row r="105" spans="1:17" ht="26.25" customHeight="1">
      <c r="A105" s="107" t="s">
        <v>3232</v>
      </c>
      <c r="B105" s="109" t="s">
        <v>1361</v>
      </c>
      <c r="C105" s="109" t="s">
        <v>561</v>
      </c>
      <c r="D105" s="109" t="s">
        <v>25</v>
      </c>
      <c r="E105" s="109" t="s">
        <v>75</v>
      </c>
      <c r="F105" s="108" t="s">
        <v>3233</v>
      </c>
      <c r="G105" s="109" t="s">
        <v>3150</v>
      </c>
      <c r="H105" s="109" t="s">
        <v>3162</v>
      </c>
      <c r="I105" s="109" t="s">
        <v>3152</v>
      </c>
      <c r="J105" s="109" t="s">
        <v>3234</v>
      </c>
      <c r="K105" s="109">
        <v>12</v>
      </c>
      <c r="L105" s="107" t="s">
        <v>3154</v>
      </c>
      <c r="M105" s="107" t="s">
        <v>2816</v>
      </c>
      <c r="N105" s="110">
        <f t="shared" si="6"/>
        <v>0.96</v>
      </c>
      <c r="O105" s="110">
        <v>0.1</v>
      </c>
      <c r="P105" s="110">
        <f t="shared" si="4"/>
        <v>9.6000000000000002E-2</v>
      </c>
      <c r="Q105" s="121"/>
    </row>
    <row r="106" spans="1:17" ht="26.25" customHeight="1">
      <c r="A106" s="107" t="s">
        <v>3235</v>
      </c>
      <c r="B106" s="109" t="s">
        <v>3236</v>
      </c>
      <c r="C106" s="109"/>
      <c r="D106" s="109" t="s">
        <v>25</v>
      </c>
      <c r="E106" s="109" t="s">
        <v>46</v>
      </c>
      <c r="F106" s="108" t="s">
        <v>3237</v>
      </c>
      <c r="G106" s="109" t="s">
        <v>3150</v>
      </c>
      <c r="H106" s="109" t="s">
        <v>3162</v>
      </c>
      <c r="I106" s="109" t="s">
        <v>3152</v>
      </c>
      <c r="J106" s="109" t="s">
        <v>3238</v>
      </c>
      <c r="K106" s="109">
        <v>12</v>
      </c>
      <c r="L106" s="107" t="s">
        <v>3154</v>
      </c>
      <c r="M106" s="107" t="s">
        <v>2816</v>
      </c>
      <c r="N106" s="110">
        <f t="shared" si="6"/>
        <v>0.96</v>
      </c>
      <c r="O106" s="110">
        <v>0.1</v>
      </c>
      <c r="P106" s="110">
        <f t="shared" si="4"/>
        <v>9.6000000000000002E-2</v>
      </c>
      <c r="Q106" s="121"/>
    </row>
    <row r="107" spans="1:17" ht="26.25" customHeight="1">
      <c r="A107" s="107" t="s">
        <v>3239</v>
      </c>
      <c r="B107" s="109" t="s">
        <v>3240</v>
      </c>
      <c r="C107" s="109"/>
      <c r="D107" s="109" t="s">
        <v>204</v>
      </c>
      <c r="E107" s="109" t="s">
        <v>21</v>
      </c>
      <c r="F107" s="108" t="s">
        <v>3241</v>
      </c>
      <c r="G107" s="109" t="s">
        <v>3150</v>
      </c>
      <c r="H107" s="109" t="s">
        <v>3162</v>
      </c>
      <c r="I107" s="109" t="s">
        <v>3152</v>
      </c>
      <c r="J107" s="109" t="s">
        <v>3242</v>
      </c>
      <c r="K107" s="109">
        <v>12</v>
      </c>
      <c r="L107" s="107" t="s">
        <v>3154</v>
      </c>
      <c r="M107" s="107" t="s">
        <v>2816</v>
      </c>
      <c r="N107" s="110">
        <f t="shared" si="6"/>
        <v>0.96</v>
      </c>
      <c r="O107" s="110">
        <v>0.1</v>
      </c>
      <c r="P107" s="110">
        <f t="shared" si="4"/>
        <v>9.6000000000000002E-2</v>
      </c>
      <c r="Q107" s="122"/>
    </row>
    <row r="108" spans="1:17" ht="26.25" customHeight="1">
      <c r="A108" s="107" t="s">
        <v>3243</v>
      </c>
      <c r="B108" s="109" t="s">
        <v>423</v>
      </c>
      <c r="C108" s="109"/>
      <c r="D108" s="109" t="s">
        <v>25</v>
      </c>
      <c r="E108" s="109" t="s">
        <v>46</v>
      </c>
      <c r="F108" s="108" t="s">
        <v>424</v>
      </c>
      <c r="G108" s="109" t="s">
        <v>3150</v>
      </c>
      <c r="H108" s="109" t="s">
        <v>3162</v>
      </c>
      <c r="I108" s="109" t="s">
        <v>3152</v>
      </c>
      <c r="J108" s="109" t="s">
        <v>3244</v>
      </c>
      <c r="K108" s="109">
        <v>12</v>
      </c>
      <c r="L108" s="107" t="s">
        <v>3154</v>
      </c>
      <c r="M108" s="107" t="s">
        <v>2816</v>
      </c>
      <c r="N108" s="110">
        <f t="shared" si="6"/>
        <v>0.96</v>
      </c>
      <c r="O108" s="110">
        <v>0.1</v>
      </c>
      <c r="P108" s="110">
        <f t="shared" si="4"/>
        <v>9.6000000000000002E-2</v>
      </c>
      <c r="Q108" s="121"/>
    </row>
    <row r="109" spans="1:17" ht="26.25" customHeight="1">
      <c r="A109" s="107" t="s">
        <v>3245</v>
      </c>
      <c r="B109" s="109" t="s">
        <v>752</v>
      </c>
      <c r="C109" s="109" t="s">
        <v>561</v>
      </c>
      <c r="D109" s="109" t="s">
        <v>29</v>
      </c>
      <c r="E109" s="109" t="s">
        <v>46</v>
      </c>
      <c r="F109" s="108" t="s">
        <v>3246</v>
      </c>
      <c r="G109" s="109" t="s">
        <v>3150</v>
      </c>
      <c r="H109" s="109" t="s">
        <v>3162</v>
      </c>
      <c r="I109" s="109" t="s">
        <v>3152</v>
      </c>
      <c r="J109" s="109" t="s">
        <v>3247</v>
      </c>
      <c r="K109" s="109">
        <v>12</v>
      </c>
      <c r="L109" s="107" t="s">
        <v>3154</v>
      </c>
      <c r="M109" s="107" t="s">
        <v>2816</v>
      </c>
      <c r="N109" s="110">
        <f t="shared" si="6"/>
        <v>0.96</v>
      </c>
      <c r="O109" s="110">
        <v>0.1</v>
      </c>
      <c r="P109" s="110">
        <f t="shared" si="4"/>
        <v>9.6000000000000002E-2</v>
      </c>
      <c r="Q109" s="121"/>
    </row>
    <row r="110" spans="1:17" ht="26.25" customHeight="1">
      <c r="A110" s="107" t="s">
        <v>3248</v>
      </c>
      <c r="B110" s="109" t="s">
        <v>234</v>
      </c>
      <c r="C110" s="109" t="s">
        <v>561</v>
      </c>
      <c r="D110" s="109" t="s">
        <v>52</v>
      </c>
      <c r="E110" s="109" t="s">
        <v>228</v>
      </c>
      <c r="F110" s="108" t="s">
        <v>236</v>
      </c>
      <c r="G110" s="109" t="s">
        <v>3150</v>
      </c>
      <c r="H110" s="109" t="s">
        <v>3162</v>
      </c>
      <c r="I110" s="109" t="s">
        <v>3152</v>
      </c>
      <c r="J110" s="109" t="s">
        <v>3249</v>
      </c>
      <c r="K110" s="109">
        <v>12</v>
      </c>
      <c r="L110" s="107" t="s">
        <v>3154</v>
      </c>
      <c r="M110" s="107" t="s">
        <v>2816</v>
      </c>
      <c r="N110" s="110">
        <f t="shared" si="6"/>
        <v>0.96</v>
      </c>
      <c r="O110" s="110">
        <v>0.1</v>
      </c>
      <c r="P110" s="110">
        <f t="shared" si="4"/>
        <v>9.6000000000000002E-2</v>
      </c>
      <c r="Q110" s="121"/>
    </row>
    <row r="111" spans="1:17" ht="26.25" customHeight="1">
      <c r="A111" s="107" t="s">
        <v>3250</v>
      </c>
      <c r="B111" s="109" t="s">
        <v>1115</v>
      </c>
      <c r="C111" s="109"/>
      <c r="D111" s="109" t="s">
        <v>25</v>
      </c>
      <c r="E111" s="109" t="s">
        <v>177</v>
      </c>
      <c r="F111" s="108" t="s">
        <v>3251</v>
      </c>
      <c r="G111" s="109" t="s">
        <v>3150</v>
      </c>
      <c r="H111" s="109" t="s">
        <v>3252</v>
      </c>
      <c r="I111" s="109" t="s">
        <v>3152</v>
      </c>
      <c r="J111" s="109" t="s">
        <v>3253</v>
      </c>
      <c r="K111" s="109">
        <v>3</v>
      </c>
      <c r="L111" s="107" t="s">
        <v>3154</v>
      </c>
      <c r="M111" s="107" t="s">
        <v>2816</v>
      </c>
      <c r="N111" s="110">
        <f t="shared" si="6"/>
        <v>0.24</v>
      </c>
      <c r="O111" s="110">
        <v>0.1</v>
      </c>
      <c r="P111" s="110">
        <f t="shared" si="4"/>
        <v>2.4E-2</v>
      </c>
      <c r="Q111" s="121"/>
    </row>
    <row r="112" spans="1:17" ht="26.25" customHeight="1">
      <c r="A112" s="107" t="s">
        <v>3254</v>
      </c>
      <c r="B112" s="109" t="s">
        <v>725</v>
      </c>
      <c r="C112" s="109"/>
      <c r="D112" s="109" t="s">
        <v>204</v>
      </c>
      <c r="E112" s="109" t="s">
        <v>75</v>
      </c>
      <c r="F112" s="108" t="s">
        <v>3255</v>
      </c>
      <c r="G112" s="109" t="s">
        <v>3150</v>
      </c>
      <c r="H112" s="109" t="s">
        <v>3256</v>
      </c>
      <c r="I112" s="109" t="s">
        <v>3152</v>
      </c>
      <c r="J112" s="109" t="s">
        <v>3257</v>
      </c>
      <c r="K112" s="109">
        <v>8</v>
      </c>
      <c r="L112" s="107" t="s">
        <v>3154</v>
      </c>
      <c r="M112" s="107" t="s">
        <v>2816</v>
      </c>
      <c r="N112" s="110">
        <f t="shared" si="6"/>
        <v>0.64</v>
      </c>
      <c r="O112" s="110">
        <v>0.1</v>
      </c>
      <c r="P112" s="110">
        <f t="shared" si="4"/>
        <v>6.4000000000000001E-2</v>
      </c>
      <c r="Q112" s="121"/>
    </row>
    <row r="113" spans="1:17" ht="26.25" customHeight="1">
      <c r="A113" s="107" t="s">
        <v>3258</v>
      </c>
      <c r="B113" s="109" t="s">
        <v>618</v>
      </c>
      <c r="C113" s="109"/>
      <c r="D113" s="109" t="s">
        <v>153</v>
      </c>
      <c r="E113" s="109" t="s">
        <v>30</v>
      </c>
      <c r="F113" s="108" t="s">
        <v>3259</v>
      </c>
      <c r="G113" s="109" t="s">
        <v>3150</v>
      </c>
      <c r="H113" s="109" t="s">
        <v>3256</v>
      </c>
      <c r="I113" s="109" t="s">
        <v>3152</v>
      </c>
      <c r="J113" s="109" t="s">
        <v>3260</v>
      </c>
      <c r="K113" s="109">
        <v>8</v>
      </c>
      <c r="L113" s="107" t="s">
        <v>3154</v>
      </c>
      <c r="M113" s="107" t="s">
        <v>2816</v>
      </c>
      <c r="N113" s="110">
        <f t="shared" si="6"/>
        <v>0.64</v>
      </c>
      <c r="O113" s="110">
        <v>0.1</v>
      </c>
      <c r="P113" s="110">
        <f t="shared" si="4"/>
        <v>6.4000000000000001E-2</v>
      </c>
      <c r="Q113" s="121"/>
    </row>
    <row r="114" spans="1:17" ht="26.25" customHeight="1">
      <c r="A114" s="107" t="s">
        <v>3261</v>
      </c>
      <c r="B114" s="109" t="s">
        <v>3262</v>
      </c>
      <c r="C114" s="109"/>
      <c r="D114" s="109" t="s">
        <v>25</v>
      </c>
      <c r="E114" s="109" t="s">
        <v>75</v>
      </c>
      <c r="F114" s="108" t="s">
        <v>3263</v>
      </c>
      <c r="G114" s="109" t="s">
        <v>3150</v>
      </c>
      <c r="H114" s="109" t="s">
        <v>3256</v>
      </c>
      <c r="I114" s="109" t="s">
        <v>3152</v>
      </c>
      <c r="J114" s="109" t="s">
        <v>3264</v>
      </c>
      <c r="K114" s="109">
        <v>8</v>
      </c>
      <c r="L114" s="107" t="s">
        <v>3154</v>
      </c>
      <c r="M114" s="107" t="s">
        <v>2816</v>
      </c>
      <c r="N114" s="110">
        <f t="shared" si="6"/>
        <v>0.64</v>
      </c>
      <c r="O114" s="110">
        <v>0.1</v>
      </c>
      <c r="P114" s="110">
        <f t="shared" si="4"/>
        <v>6.4000000000000001E-2</v>
      </c>
      <c r="Q114" s="121"/>
    </row>
    <row r="115" spans="1:17" ht="26.25" customHeight="1">
      <c r="A115" s="107" t="s">
        <v>3265</v>
      </c>
      <c r="B115" s="109" t="s">
        <v>158</v>
      </c>
      <c r="C115" s="109"/>
      <c r="D115" s="109" t="s">
        <v>153</v>
      </c>
      <c r="E115" s="109" t="s">
        <v>75</v>
      </c>
      <c r="F115" s="108" t="s">
        <v>159</v>
      </c>
      <c r="G115" s="109" t="s">
        <v>3150</v>
      </c>
      <c r="H115" s="109" t="s">
        <v>3256</v>
      </c>
      <c r="I115" s="109" t="s">
        <v>3152</v>
      </c>
      <c r="J115" s="109" t="s">
        <v>3266</v>
      </c>
      <c r="K115" s="109">
        <v>8</v>
      </c>
      <c r="L115" s="107" t="s">
        <v>3154</v>
      </c>
      <c r="M115" s="107" t="s">
        <v>2816</v>
      </c>
      <c r="N115" s="110">
        <f t="shared" si="6"/>
        <v>0.64</v>
      </c>
      <c r="O115" s="110">
        <v>0.1</v>
      </c>
      <c r="P115" s="110">
        <f t="shared" si="4"/>
        <v>6.4000000000000001E-2</v>
      </c>
      <c r="Q115" s="121"/>
    </row>
    <row r="116" spans="1:17" ht="26.25" customHeight="1">
      <c r="A116" s="107" t="s">
        <v>3267</v>
      </c>
      <c r="B116" s="109" t="s">
        <v>689</v>
      </c>
      <c r="C116" s="109"/>
      <c r="D116" s="109" t="s">
        <v>52</v>
      </c>
      <c r="E116" s="109" t="s">
        <v>75</v>
      </c>
      <c r="F116" s="108" t="s">
        <v>3268</v>
      </c>
      <c r="G116" s="109" t="s">
        <v>3150</v>
      </c>
      <c r="H116" s="109" t="s">
        <v>3256</v>
      </c>
      <c r="I116" s="109" t="s">
        <v>3152</v>
      </c>
      <c r="J116" s="109" t="s">
        <v>3269</v>
      </c>
      <c r="K116" s="109">
        <v>8</v>
      </c>
      <c r="L116" s="107" t="s">
        <v>3154</v>
      </c>
      <c r="M116" s="107" t="s">
        <v>2816</v>
      </c>
      <c r="N116" s="110">
        <f t="shared" si="6"/>
        <v>0.64</v>
      </c>
      <c r="O116" s="110">
        <v>0.1</v>
      </c>
      <c r="P116" s="110">
        <f t="shared" si="4"/>
        <v>6.4000000000000001E-2</v>
      </c>
      <c r="Q116" s="121"/>
    </row>
    <row r="117" spans="1:17" ht="26.25" customHeight="1">
      <c r="A117" s="107" t="s">
        <v>3270</v>
      </c>
      <c r="B117" s="109" t="s">
        <v>203</v>
      </c>
      <c r="C117" s="109"/>
      <c r="D117" s="109" t="s">
        <v>204</v>
      </c>
      <c r="E117" s="109" t="s">
        <v>46</v>
      </c>
      <c r="F117" s="108" t="s">
        <v>205</v>
      </c>
      <c r="G117" s="109" t="s">
        <v>3150</v>
      </c>
      <c r="H117" s="109" t="s">
        <v>3256</v>
      </c>
      <c r="I117" s="109" t="s">
        <v>3152</v>
      </c>
      <c r="J117" s="109" t="s">
        <v>3271</v>
      </c>
      <c r="K117" s="109">
        <v>8</v>
      </c>
      <c r="L117" s="107" t="s">
        <v>3154</v>
      </c>
      <c r="M117" s="107" t="s">
        <v>2816</v>
      </c>
      <c r="N117" s="110">
        <f t="shared" si="6"/>
        <v>0.64</v>
      </c>
      <c r="O117" s="110">
        <v>0.1</v>
      </c>
      <c r="P117" s="110">
        <f t="shared" si="4"/>
        <v>6.4000000000000001E-2</v>
      </c>
      <c r="Q117" s="121"/>
    </row>
    <row r="118" spans="1:17" ht="26.25" customHeight="1">
      <c r="A118" s="107" t="s">
        <v>3272</v>
      </c>
      <c r="B118" s="109" t="s">
        <v>745</v>
      </c>
      <c r="C118" s="109"/>
      <c r="D118" s="109" t="s">
        <v>29</v>
      </c>
      <c r="E118" s="109" t="s">
        <v>162</v>
      </c>
      <c r="F118" s="108" t="s">
        <v>3273</v>
      </c>
      <c r="G118" s="109" t="s">
        <v>3150</v>
      </c>
      <c r="H118" s="109" t="s">
        <v>3256</v>
      </c>
      <c r="I118" s="109" t="s">
        <v>3152</v>
      </c>
      <c r="J118" s="109" t="s">
        <v>3274</v>
      </c>
      <c r="K118" s="109">
        <v>8</v>
      </c>
      <c r="L118" s="107" t="s">
        <v>3154</v>
      </c>
      <c r="M118" s="107" t="s">
        <v>2816</v>
      </c>
      <c r="N118" s="110">
        <f t="shared" si="6"/>
        <v>0.64</v>
      </c>
      <c r="O118" s="110">
        <v>0.1</v>
      </c>
      <c r="P118" s="110">
        <f t="shared" si="4"/>
        <v>6.4000000000000001E-2</v>
      </c>
      <c r="Q118" s="121"/>
    </row>
    <row r="119" spans="1:17" ht="26.25" customHeight="1">
      <c r="A119" s="107" t="s">
        <v>3275</v>
      </c>
      <c r="B119" s="109" t="s">
        <v>101</v>
      </c>
      <c r="C119" s="109"/>
      <c r="D119" s="109" t="s">
        <v>29</v>
      </c>
      <c r="E119" s="109" t="s">
        <v>46</v>
      </c>
      <c r="F119" s="108" t="s">
        <v>102</v>
      </c>
      <c r="G119" s="109" t="s">
        <v>3150</v>
      </c>
      <c r="H119" s="109" t="s">
        <v>3256</v>
      </c>
      <c r="I119" s="109" t="s">
        <v>3152</v>
      </c>
      <c r="J119" s="109" t="s">
        <v>3276</v>
      </c>
      <c r="K119" s="109">
        <v>8</v>
      </c>
      <c r="L119" s="107" t="s">
        <v>3154</v>
      </c>
      <c r="M119" s="107" t="s">
        <v>2816</v>
      </c>
      <c r="N119" s="110">
        <f t="shared" si="6"/>
        <v>0.64</v>
      </c>
      <c r="O119" s="110">
        <v>0.1</v>
      </c>
      <c r="P119" s="110">
        <f t="shared" si="4"/>
        <v>6.4000000000000001E-2</v>
      </c>
      <c r="Q119" s="121"/>
    </row>
    <row r="120" spans="1:17" ht="26.25" customHeight="1">
      <c r="A120" s="107" t="s">
        <v>3277</v>
      </c>
      <c r="B120" s="109" t="s">
        <v>3278</v>
      </c>
      <c r="C120" s="109"/>
      <c r="D120" s="109" t="s">
        <v>29</v>
      </c>
      <c r="E120" s="109" t="s">
        <v>90</v>
      </c>
      <c r="F120" s="108" t="s">
        <v>3279</v>
      </c>
      <c r="G120" s="109" t="s">
        <v>3150</v>
      </c>
      <c r="H120" s="109" t="s">
        <v>3280</v>
      </c>
      <c r="I120" s="109" t="s">
        <v>3152</v>
      </c>
      <c r="J120" s="109" t="s">
        <v>3281</v>
      </c>
      <c r="K120" s="109">
        <v>2</v>
      </c>
      <c r="L120" s="107" t="s">
        <v>3154</v>
      </c>
      <c r="M120" s="107" t="s">
        <v>2816</v>
      </c>
      <c r="N120" s="110">
        <f t="shared" si="6"/>
        <v>0.16</v>
      </c>
      <c r="O120" s="110">
        <v>0.1</v>
      </c>
      <c r="P120" s="110">
        <f t="shared" si="4"/>
        <v>1.6E-2</v>
      </c>
      <c r="Q120" s="121"/>
    </row>
    <row r="121" spans="1:17" ht="26.25" customHeight="1">
      <c r="A121" s="107" t="s">
        <v>3282</v>
      </c>
      <c r="B121" s="109" t="s">
        <v>871</v>
      </c>
      <c r="C121" s="109"/>
      <c r="D121" s="109" t="s">
        <v>29</v>
      </c>
      <c r="E121" s="109" t="s">
        <v>162</v>
      </c>
      <c r="F121" s="108" t="s">
        <v>3283</v>
      </c>
      <c r="G121" s="109" t="s">
        <v>3150</v>
      </c>
      <c r="H121" s="109" t="s">
        <v>3280</v>
      </c>
      <c r="I121" s="109" t="s">
        <v>3152</v>
      </c>
      <c r="J121" s="109" t="s">
        <v>3284</v>
      </c>
      <c r="K121" s="109">
        <v>2</v>
      </c>
      <c r="L121" s="107" t="s">
        <v>3154</v>
      </c>
      <c r="M121" s="107" t="s">
        <v>2816</v>
      </c>
      <c r="N121" s="110">
        <f t="shared" si="6"/>
        <v>0.16</v>
      </c>
      <c r="O121" s="110">
        <v>0.1</v>
      </c>
      <c r="P121" s="110">
        <f t="shared" si="4"/>
        <v>1.6E-2</v>
      </c>
      <c r="Q121" s="121"/>
    </row>
    <row r="122" spans="1:17" ht="26.25" customHeight="1">
      <c r="A122" s="107" t="s">
        <v>3285</v>
      </c>
      <c r="B122" s="109" t="s">
        <v>832</v>
      </c>
      <c r="C122" s="109"/>
      <c r="D122" s="109" t="s">
        <v>29</v>
      </c>
      <c r="E122" s="109" t="s">
        <v>212</v>
      </c>
      <c r="F122" s="108" t="s">
        <v>831</v>
      </c>
      <c r="G122" s="109" t="s">
        <v>3150</v>
      </c>
      <c r="H122" s="109" t="s">
        <v>3280</v>
      </c>
      <c r="I122" s="109" t="s">
        <v>3152</v>
      </c>
      <c r="J122" s="109" t="s">
        <v>3286</v>
      </c>
      <c r="K122" s="109">
        <v>2</v>
      </c>
      <c r="L122" s="107" t="s">
        <v>3154</v>
      </c>
      <c r="M122" s="107" t="s">
        <v>2816</v>
      </c>
      <c r="N122" s="110">
        <f t="shared" si="6"/>
        <v>0.16</v>
      </c>
      <c r="O122" s="110">
        <v>0.1</v>
      </c>
      <c r="P122" s="110">
        <f t="shared" si="4"/>
        <v>1.6E-2</v>
      </c>
      <c r="Q122" s="121"/>
    </row>
    <row r="123" spans="1:17" ht="26.25" customHeight="1">
      <c r="A123" s="107" t="s">
        <v>3287</v>
      </c>
      <c r="B123" s="109" t="s">
        <v>626</v>
      </c>
      <c r="C123" s="109"/>
      <c r="D123" s="109" t="s">
        <v>25</v>
      </c>
      <c r="E123" s="109" t="s">
        <v>26</v>
      </c>
      <c r="F123" s="108" t="s">
        <v>3288</v>
      </c>
      <c r="G123" s="109" t="s">
        <v>3150</v>
      </c>
      <c r="H123" s="109" t="s">
        <v>3289</v>
      </c>
      <c r="I123" s="109" t="s">
        <v>3152</v>
      </c>
      <c r="J123" s="109" t="s">
        <v>3290</v>
      </c>
      <c r="K123" s="109">
        <v>20</v>
      </c>
      <c r="L123" s="107" t="s">
        <v>3154</v>
      </c>
      <c r="M123" s="107" t="s">
        <v>2816</v>
      </c>
      <c r="N123" s="110">
        <f t="shared" si="6"/>
        <v>1.6</v>
      </c>
      <c r="O123" s="110">
        <v>0.1</v>
      </c>
      <c r="P123" s="110">
        <f t="shared" si="4"/>
        <v>0.16000000000000003</v>
      </c>
      <c r="Q123" s="123"/>
    </row>
    <row r="124" spans="1:17" ht="26.25" customHeight="1">
      <c r="A124" s="107" t="s">
        <v>3291</v>
      </c>
      <c r="B124" s="109" t="s">
        <v>612</v>
      </c>
      <c r="C124" s="109"/>
      <c r="D124" s="109" t="s">
        <v>29</v>
      </c>
      <c r="E124" s="109" t="s">
        <v>26</v>
      </c>
      <c r="F124" s="108" t="s">
        <v>3292</v>
      </c>
      <c r="G124" s="109" t="s">
        <v>3150</v>
      </c>
      <c r="H124" s="109" t="s">
        <v>3289</v>
      </c>
      <c r="I124" s="109" t="s">
        <v>3152</v>
      </c>
      <c r="J124" s="109" t="s">
        <v>3293</v>
      </c>
      <c r="K124" s="109">
        <v>20</v>
      </c>
      <c r="L124" s="107" t="s">
        <v>3154</v>
      </c>
      <c r="M124" s="107" t="s">
        <v>2816</v>
      </c>
      <c r="N124" s="110">
        <f t="shared" si="6"/>
        <v>1.6</v>
      </c>
      <c r="O124" s="110">
        <v>0.1</v>
      </c>
      <c r="P124" s="110">
        <f t="shared" si="4"/>
        <v>0.16000000000000003</v>
      </c>
      <c r="Q124" s="123"/>
    </row>
    <row r="125" spans="1:17" ht="26.25" customHeight="1">
      <c r="A125" s="107" t="s">
        <v>3294</v>
      </c>
      <c r="B125" s="109" t="s">
        <v>383</v>
      </c>
      <c r="C125" s="109"/>
      <c r="D125" s="109" t="s">
        <v>29</v>
      </c>
      <c r="E125" s="109" t="s">
        <v>75</v>
      </c>
      <c r="F125" s="108" t="s">
        <v>385</v>
      </c>
      <c r="G125" s="109" t="s">
        <v>3150</v>
      </c>
      <c r="H125" s="109" t="s">
        <v>3289</v>
      </c>
      <c r="I125" s="109" t="s">
        <v>3152</v>
      </c>
      <c r="J125" s="109" t="s">
        <v>3295</v>
      </c>
      <c r="K125" s="109">
        <v>20</v>
      </c>
      <c r="L125" s="107" t="s">
        <v>3154</v>
      </c>
      <c r="M125" s="107" t="s">
        <v>2816</v>
      </c>
      <c r="N125" s="110">
        <f t="shared" si="6"/>
        <v>1.6</v>
      </c>
      <c r="O125" s="110">
        <v>0.1</v>
      </c>
      <c r="P125" s="110">
        <f t="shared" si="4"/>
        <v>0.16000000000000003</v>
      </c>
      <c r="Q125" s="123"/>
    </row>
    <row r="126" spans="1:17" ht="26.25" customHeight="1">
      <c r="A126" s="107" t="s">
        <v>3296</v>
      </c>
      <c r="B126" s="109" t="s">
        <v>593</v>
      </c>
      <c r="C126" s="109"/>
      <c r="D126" s="109" t="s">
        <v>25</v>
      </c>
      <c r="E126" s="109" t="s">
        <v>75</v>
      </c>
      <c r="F126" s="108" t="s">
        <v>3297</v>
      </c>
      <c r="G126" s="109" t="s">
        <v>3150</v>
      </c>
      <c r="H126" s="109" t="s">
        <v>3289</v>
      </c>
      <c r="I126" s="109" t="s">
        <v>3152</v>
      </c>
      <c r="J126" s="109" t="s">
        <v>3298</v>
      </c>
      <c r="K126" s="109">
        <v>20</v>
      </c>
      <c r="L126" s="107" t="s">
        <v>3154</v>
      </c>
      <c r="M126" s="107" t="s">
        <v>2816</v>
      </c>
      <c r="N126" s="110">
        <f t="shared" si="6"/>
        <v>1.6</v>
      </c>
      <c r="O126" s="110">
        <v>0.1</v>
      </c>
      <c r="P126" s="110">
        <f t="shared" si="4"/>
        <v>0.16000000000000003</v>
      </c>
      <c r="Q126" s="123"/>
    </row>
    <row r="127" spans="1:17" ht="26.25" customHeight="1">
      <c r="A127" s="107" t="s">
        <v>3299</v>
      </c>
      <c r="B127" s="109" t="s">
        <v>548</v>
      </c>
      <c r="C127" s="109"/>
      <c r="D127" s="109" t="s">
        <v>153</v>
      </c>
      <c r="E127" s="109" t="s">
        <v>75</v>
      </c>
      <c r="F127" s="108" t="s">
        <v>787</v>
      </c>
      <c r="G127" s="109" t="s">
        <v>3150</v>
      </c>
      <c r="H127" s="109" t="s">
        <v>3300</v>
      </c>
      <c r="I127" s="109" t="s">
        <v>3152</v>
      </c>
      <c r="J127" s="109" t="s">
        <v>3301</v>
      </c>
      <c r="K127" s="109">
        <v>10</v>
      </c>
      <c r="L127" s="107" t="s">
        <v>3154</v>
      </c>
      <c r="M127" s="107" t="s">
        <v>2816</v>
      </c>
      <c r="N127" s="110">
        <f t="shared" si="6"/>
        <v>0.8</v>
      </c>
      <c r="O127" s="110">
        <v>0.1</v>
      </c>
      <c r="P127" s="110">
        <f t="shared" si="4"/>
        <v>8.0000000000000016E-2</v>
      </c>
      <c r="Q127" s="121"/>
    </row>
    <row r="128" spans="1:17" ht="26.25" customHeight="1">
      <c r="A128" s="107" t="s">
        <v>3302</v>
      </c>
      <c r="B128" s="109" t="s">
        <v>487</v>
      </c>
      <c r="C128" s="109"/>
      <c r="D128" s="109" t="s">
        <v>29</v>
      </c>
      <c r="E128" s="109" t="s">
        <v>26</v>
      </c>
      <c r="F128" s="108" t="s">
        <v>490</v>
      </c>
      <c r="G128" s="109" t="s">
        <v>3150</v>
      </c>
      <c r="H128" s="109" t="s">
        <v>3300</v>
      </c>
      <c r="I128" s="109" t="s">
        <v>3152</v>
      </c>
      <c r="J128" s="109" t="s">
        <v>3303</v>
      </c>
      <c r="K128" s="109">
        <v>10</v>
      </c>
      <c r="L128" s="107" t="s">
        <v>3154</v>
      </c>
      <c r="M128" s="107" t="s">
        <v>2816</v>
      </c>
      <c r="N128" s="110">
        <f t="shared" si="6"/>
        <v>0.8</v>
      </c>
      <c r="O128" s="110">
        <v>0.1</v>
      </c>
      <c r="P128" s="110">
        <f t="shared" si="4"/>
        <v>8.0000000000000016E-2</v>
      </c>
      <c r="Q128" s="121"/>
    </row>
    <row r="129" spans="1:17" ht="26.25" customHeight="1">
      <c r="A129" s="107" t="s">
        <v>3304</v>
      </c>
      <c r="B129" s="109" t="s">
        <v>551</v>
      </c>
      <c r="C129" s="109"/>
      <c r="D129" s="109" t="s">
        <v>29</v>
      </c>
      <c r="E129" s="109" t="s">
        <v>26</v>
      </c>
      <c r="F129" s="108" t="s">
        <v>3305</v>
      </c>
      <c r="G129" s="109" t="s">
        <v>3150</v>
      </c>
      <c r="H129" s="109" t="s">
        <v>3300</v>
      </c>
      <c r="I129" s="109" t="s">
        <v>3152</v>
      </c>
      <c r="J129" s="109" t="s">
        <v>3306</v>
      </c>
      <c r="K129" s="109">
        <v>10</v>
      </c>
      <c r="L129" s="107" t="s">
        <v>3154</v>
      </c>
      <c r="M129" s="107" t="s">
        <v>2816</v>
      </c>
      <c r="N129" s="110">
        <f t="shared" si="6"/>
        <v>0.8</v>
      </c>
      <c r="O129" s="110">
        <v>0.1</v>
      </c>
      <c r="P129" s="110">
        <f t="shared" si="4"/>
        <v>8.0000000000000016E-2</v>
      </c>
      <c r="Q129" s="121"/>
    </row>
    <row r="130" spans="1:17" ht="26.25" customHeight="1">
      <c r="A130" s="107" t="s">
        <v>3307</v>
      </c>
      <c r="B130" s="109" t="s">
        <v>569</v>
      </c>
      <c r="C130" s="109"/>
      <c r="D130" s="109" t="s">
        <v>29</v>
      </c>
      <c r="E130" s="109" t="s">
        <v>46</v>
      </c>
      <c r="F130" s="108" t="s">
        <v>3308</v>
      </c>
      <c r="G130" s="109" t="s">
        <v>3150</v>
      </c>
      <c r="H130" s="109" t="s">
        <v>3300</v>
      </c>
      <c r="I130" s="109" t="s">
        <v>3152</v>
      </c>
      <c r="J130" s="109" t="s">
        <v>3309</v>
      </c>
      <c r="K130" s="109">
        <v>10</v>
      </c>
      <c r="L130" s="107" t="s">
        <v>3154</v>
      </c>
      <c r="M130" s="107" t="s">
        <v>2816</v>
      </c>
      <c r="N130" s="110">
        <f t="shared" si="6"/>
        <v>0.8</v>
      </c>
      <c r="O130" s="110">
        <v>0.1</v>
      </c>
      <c r="P130" s="110">
        <f t="shared" ref="P130:P193" si="7">N130*O130</f>
        <v>8.0000000000000016E-2</v>
      </c>
      <c r="Q130" s="121"/>
    </row>
    <row r="131" spans="1:17" ht="26.25" customHeight="1">
      <c r="A131" s="107" t="s">
        <v>3310</v>
      </c>
      <c r="B131" s="109" t="s">
        <v>560</v>
      </c>
      <c r="C131" s="109"/>
      <c r="D131" s="109" t="s">
        <v>25</v>
      </c>
      <c r="E131" s="109" t="s">
        <v>46</v>
      </c>
      <c r="F131" s="108" t="s">
        <v>131</v>
      </c>
      <c r="G131" s="109" t="s">
        <v>3150</v>
      </c>
      <c r="H131" s="109" t="s">
        <v>3311</v>
      </c>
      <c r="I131" s="109" t="s">
        <v>3152</v>
      </c>
      <c r="J131" s="109" t="s">
        <v>3312</v>
      </c>
      <c r="K131" s="109">
        <v>30</v>
      </c>
      <c r="L131" s="107" t="s">
        <v>3154</v>
      </c>
      <c r="M131" s="107" t="s">
        <v>2816</v>
      </c>
      <c r="N131" s="110">
        <f t="shared" si="6"/>
        <v>2.4</v>
      </c>
      <c r="O131" s="110">
        <v>0.1</v>
      </c>
      <c r="P131" s="110">
        <f t="shared" si="7"/>
        <v>0.24</v>
      </c>
      <c r="Q131" s="123"/>
    </row>
    <row r="132" spans="1:17" ht="26.25" customHeight="1">
      <c r="A132" s="107" t="s">
        <v>3313</v>
      </c>
      <c r="B132" s="109" t="s">
        <v>253</v>
      </c>
      <c r="C132" s="109"/>
      <c r="D132" s="109" t="s">
        <v>25</v>
      </c>
      <c r="E132" s="109" t="s">
        <v>21</v>
      </c>
      <c r="F132" s="108" t="s">
        <v>254</v>
      </c>
      <c r="G132" s="109" t="s">
        <v>3150</v>
      </c>
      <c r="H132" s="109" t="s">
        <v>3311</v>
      </c>
      <c r="I132" s="109" t="s">
        <v>3152</v>
      </c>
      <c r="J132" s="109" t="s">
        <v>3314</v>
      </c>
      <c r="K132" s="109">
        <v>20</v>
      </c>
      <c r="L132" s="107" t="s">
        <v>3154</v>
      </c>
      <c r="M132" s="107" t="s">
        <v>2816</v>
      </c>
      <c r="N132" s="110">
        <f t="shared" si="6"/>
        <v>1.6</v>
      </c>
      <c r="O132" s="110">
        <v>0.1</v>
      </c>
      <c r="P132" s="110">
        <f t="shared" si="7"/>
        <v>0.16000000000000003</v>
      </c>
      <c r="Q132" s="123"/>
    </row>
    <row r="133" spans="1:17" ht="26.25" customHeight="1">
      <c r="A133" s="107" t="s">
        <v>3315</v>
      </c>
      <c r="B133" s="109" t="s">
        <v>763</v>
      </c>
      <c r="C133" s="109"/>
      <c r="D133" s="109" t="s">
        <v>25</v>
      </c>
      <c r="E133" s="109" t="s">
        <v>121</v>
      </c>
      <c r="F133" s="108" t="s">
        <v>3316</v>
      </c>
      <c r="G133" s="109" t="s">
        <v>3150</v>
      </c>
      <c r="H133" s="109" t="s">
        <v>3311</v>
      </c>
      <c r="I133" s="109" t="s">
        <v>3152</v>
      </c>
      <c r="J133" s="109" t="s">
        <v>3317</v>
      </c>
      <c r="K133" s="109">
        <v>10</v>
      </c>
      <c r="L133" s="107" t="s">
        <v>3154</v>
      </c>
      <c r="M133" s="107" t="s">
        <v>2816</v>
      </c>
      <c r="N133" s="110">
        <f t="shared" si="6"/>
        <v>0.8</v>
      </c>
      <c r="O133" s="110">
        <v>0.1</v>
      </c>
      <c r="P133" s="110">
        <f t="shared" si="7"/>
        <v>8.0000000000000016E-2</v>
      </c>
      <c r="Q133" s="123"/>
    </row>
    <row r="134" spans="1:17" ht="26.25" customHeight="1">
      <c r="A134" s="107" t="s">
        <v>3318</v>
      </c>
      <c r="B134" s="109" t="s">
        <v>3319</v>
      </c>
      <c r="C134" s="109"/>
      <c r="D134" s="109" t="s">
        <v>75</v>
      </c>
      <c r="E134" s="109" t="s">
        <v>153</v>
      </c>
      <c r="F134" s="108" t="s">
        <v>3320</v>
      </c>
      <c r="G134" s="109" t="s">
        <v>3150</v>
      </c>
      <c r="H134" s="109" t="s">
        <v>3321</v>
      </c>
      <c r="I134" s="109" t="s">
        <v>3152</v>
      </c>
      <c r="J134" s="109" t="s">
        <v>3322</v>
      </c>
      <c r="K134" s="109">
        <v>1</v>
      </c>
      <c r="L134" s="107" t="s">
        <v>3323</v>
      </c>
      <c r="M134" s="107" t="s">
        <v>2816</v>
      </c>
      <c r="N134" s="110">
        <f t="shared" si="6"/>
        <v>0.08</v>
      </c>
      <c r="O134" s="110">
        <v>0.1</v>
      </c>
      <c r="P134" s="110">
        <f t="shared" si="7"/>
        <v>8.0000000000000002E-3</v>
      </c>
      <c r="Q134" s="122"/>
    </row>
    <row r="135" spans="1:17" ht="26.25" customHeight="1">
      <c r="A135" s="107" t="s">
        <v>3324</v>
      </c>
      <c r="B135" s="109" t="s">
        <v>3325</v>
      </c>
      <c r="C135" s="109"/>
      <c r="D135" s="109" t="s">
        <v>75</v>
      </c>
      <c r="E135" s="109" t="s">
        <v>150</v>
      </c>
      <c r="F135" s="108" t="s">
        <v>3326</v>
      </c>
      <c r="G135" s="109" t="s">
        <v>3150</v>
      </c>
      <c r="H135" s="109" t="s">
        <v>3321</v>
      </c>
      <c r="I135" s="109" t="s">
        <v>3152</v>
      </c>
      <c r="J135" s="109" t="s">
        <v>3327</v>
      </c>
      <c r="K135" s="109">
        <v>1</v>
      </c>
      <c r="L135" s="107" t="s">
        <v>3323</v>
      </c>
      <c r="M135" s="107" t="s">
        <v>2816</v>
      </c>
      <c r="N135" s="110">
        <f t="shared" ref="N135:N166" si="8">K135*0.08</f>
        <v>0.08</v>
      </c>
      <c r="O135" s="110">
        <v>0.1</v>
      </c>
      <c r="P135" s="110">
        <f t="shared" si="7"/>
        <v>8.0000000000000002E-3</v>
      </c>
      <c r="Q135" s="121"/>
    </row>
    <row r="136" spans="1:17" ht="26.25" customHeight="1">
      <c r="A136" s="107" t="s">
        <v>3328</v>
      </c>
      <c r="B136" s="109" t="s">
        <v>3329</v>
      </c>
      <c r="C136" s="109"/>
      <c r="D136" s="109" t="s">
        <v>75</v>
      </c>
      <c r="E136" s="109" t="s">
        <v>153</v>
      </c>
      <c r="F136" s="108" t="s">
        <v>3330</v>
      </c>
      <c r="G136" s="109" t="s">
        <v>3150</v>
      </c>
      <c r="H136" s="109" t="s">
        <v>3321</v>
      </c>
      <c r="I136" s="109" t="s">
        <v>3152</v>
      </c>
      <c r="J136" s="109" t="s">
        <v>3331</v>
      </c>
      <c r="K136" s="109">
        <v>1</v>
      </c>
      <c r="L136" s="107" t="s">
        <v>3323</v>
      </c>
      <c r="M136" s="107" t="s">
        <v>2816</v>
      </c>
      <c r="N136" s="110">
        <f t="shared" si="8"/>
        <v>0.08</v>
      </c>
      <c r="O136" s="110">
        <v>0.1</v>
      </c>
      <c r="P136" s="110">
        <f t="shared" si="7"/>
        <v>8.0000000000000002E-3</v>
      </c>
      <c r="Q136" s="121"/>
    </row>
    <row r="137" spans="1:17" ht="26.25" customHeight="1">
      <c r="A137" s="107" t="s">
        <v>3332</v>
      </c>
      <c r="B137" s="109" t="s">
        <v>3333</v>
      </c>
      <c r="C137" s="109"/>
      <c r="D137" s="109" t="s">
        <v>75</v>
      </c>
      <c r="E137" s="109" t="s">
        <v>153</v>
      </c>
      <c r="F137" s="108" t="s">
        <v>3334</v>
      </c>
      <c r="G137" s="109" t="s">
        <v>3150</v>
      </c>
      <c r="H137" s="109" t="s">
        <v>3321</v>
      </c>
      <c r="I137" s="109" t="s">
        <v>3152</v>
      </c>
      <c r="J137" s="109" t="s">
        <v>3335</v>
      </c>
      <c r="K137" s="109">
        <v>1</v>
      </c>
      <c r="L137" s="107" t="s">
        <v>3323</v>
      </c>
      <c r="M137" s="107" t="s">
        <v>2816</v>
      </c>
      <c r="N137" s="110">
        <f t="shared" si="8"/>
        <v>0.08</v>
      </c>
      <c r="O137" s="110">
        <v>0.1</v>
      </c>
      <c r="P137" s="110">
        <f t="shared" si="7"/>
        <v>8.0000000000000002E-3</v>
      </c>
      <c r="Q137" s="122"/>
    </row>
    <row r="138" spans="1:17" ht="26.25" customHeight="1">
      <c r="A138" s="107" t="s">
        <v>3336</v>
      </c>
      <c r="B138" s="109" t="s">
        <v>864</v>
      </c>
      <c r="C138" s="109"/>
      <c r="D138" s="109" t="s">
        <v>75</v>
      </c>
      <c r="E138" s="109" t="s">
        <v>3179</v>
      </c>
      <c r="F138" s="108" t="s">
        <v>3337</v>
      </c>
      <c r="G138" s="109" t="s">
        <v>3150</v>
      </c>
      <c r="H138" s="109" t="s">
        <v>3321</v>
      </c>
      <c r="I138" s="109" t="s">
        <v>3152</v>
      </c>
      <c r="J138" s="109" t="s">
        <v>3338</v>
      </c>
      <c r="K138" s="109">
        <v>1</v>
      </c>
      <c r="L138" s="107" t="s">
        <v>3323</v>
      </c>
      <c r="M138" s="107" t="s">
        <v>2816</v>
      </c>
      <c r="N138" s="110">
        <f t="shared" si="8"/>
        <v>0.08</v>
      </c>
      <c r="O138" s="110">
        <v>0.1</v>
      </c>
      <c r="P138" s="110">
        <f t="shared" si="7"/>
        <v>8.0000000000000002E-3</v>
      </c>
      <c r="Q138" s="121"/>
    </row>
    <row r="139" spans="1:17" ht="26.25" customHeight="1">
      <c r="A139" s="107" t="s">
        <v>3339</v>
      </c>
      <c r="B139" s="109" t="s">
        <v>3340</v>
      </c>
      <c r="C139" s="109"/>
      <c r="D139" s="109" t="s">
        <v>228</v>
      </c>
      <c r="E139" s="109" t="s">
        <v>52</v>
      </c>
      <c r="F139" s="108" t="s">
        <v>3341</v>
      </c>
      <c r="G139" s="109" t="s">
        <v>3150</v>
      </c>
      <c r="H139" s="109" t="s">
        <v>3321</v>
      </c>
      <c r="I139" s="109" t="s">
        <v>3152</v>
      </c>
      <c r="J139" s="109" t="s">
        <v>3342</v>
      </c>
      <c r="K139" s="109">
        <v>1</v>
      </c>
      <c r="L139" s="107" t="s">
        <v>3323</v>
      </c>
      <c r="M139" s="107" t="s">
        <v>2816</v>
      </c>
      <c r="N139" s="110">
        <f t="shared" si="8"/>
        <v>0.08</v>
      </c>
      <c r="O139" s="110">
        <v>0.1</v>
      </c>
      <c r="P139" s="110">
        <f t="shared" si="7"/>
        <v>8.0000000000000002E-3</v>
      </c>
      <c r="Q139" s="122"/>
    </row>
    <row r="140" spans="1:17" ht="26.25" customHeight="1">
      <c r="A140" s="107" t="s">
        <v>3343</v>
      </c>
      <c r="B140" s="109" t="s">
        <v>1076</v>
      </c>
      <c r="C140" s="109"/>
      <c r="D140" s="109" t="s">
        <v>3148</v>
      </c>
      <c r="E140" s="109" t="s">
        <v>3344</v>
      </c>
      <c r="F140" s="108" t="s">
        <v>3345</v>
      </c>
      <c r="G140" s="109" t="s">
        <v>3150</v>
      </c>
      <c r="H140" s="109" t="s">
        <v>3321</v>
      </c>
      <c r="I140" s="109" t="s">
        <v>3152</v>
      </c>
      <c r="J140" s="109" t="s">
        <v>3346</v>
      </c>
      <c r="K140" s="109">
        <v>1</v>
      </c>
      <c r="L140" s="107" t="s">
        <v>3323</v>
      </c>
      <c r="M140" s="107" t="s">
        <v>2816</v>
      </c>
      <c r="N140" s="110">
        <f t="shared" si="8"/>
        <v>0.08</v>
      </c>
      <c r="O140" s="110">
        <v>0.1</v>
      </c>
      <c r="P140" s="110">
        <f t="shared" si="7"/>
        <v>8.0000000000000002E-3</v>
      </c>
      <c r="Q140" s="121"/>
    </row>
    <row r="141" spans="1:17" ht="26.25" customHeight="1">
      <c r="A141" s="107" t="s">
        <v>3347</v>
      </c>
      <c r="B141" s="109" t="s">
        <v>1112</v>
      </c>
      <c r="C141" s="109"/>
      <c r="D141" s="109" t="s">
        <v>78</v>
      </c>
      <c r="E141" s="109" t="s">
        <v>52</v>
      </c>
      <c r="F141" s="108" t="s">
        <v>3348</v>
      </c>
      <c r="G141" s="109" t="s">
        <v>3150</v>
      </c>
      <c r="H141" s="109" t="s">
        <v>3321</v>
      </c>
      <c r="I141" s="109" t="s">
        <v>3152</v>
      </c>
      <c r="J141" s="109" t="s">
        <v>3349</v>
      </c>
      <c r="K141" s="109">
        <v>1</v>
      </c>
      <c r="L141" s="107" t="s">
        <v>3323</v>
      </c>
      <c r="M141" s="107" t="s">
        <v>2816</v>
      </c>
      <c r="N141" s="110">
        <f t="shared" si="8"/>
        <v>0.08</v>
      </c>
      <c r="O141" s="110">
        <v>0.1</v>
      </c>
      <c r="P141" s="110">
        <f t="shared" si="7"/>
        <v>8.0000000000000002E-3</v>
      </c>
      <c r="Q141" s="121"/>
    </row>
    <row r="142" spans="1:17" ht="26.25" customHeight="1">
      <c r="A142" s="107" t="s">
        <v>3350</v>
      </c>
      <c r="B142" s="109" t="s">
        <v>1662</v>
      </c>
      <c r="C142" s="109"/>
      <c r="D142" s="109" t="s">
        <v>247</v>
      </c>
      <c r="E142" s="109" t="s">
        <v>74</v>
      </c>
      <c r="F142" s="108" t="s">
        <v>3351</v>
      </c>
      <c r="G142" s="109" t="s">
        <v>3150</v>
      </c>
      <c r="H142" s="109" t="s">
        <v>3321</v>
      </c>
      <c r="I142" s="109" t="s">
        <v>3152</v>
      </c>
      <c r="J142" s="109" t="s">
        <v>3352</v>
      </c>
      <c r="K142" s="109">
        <v>1</v>
      </c>
      <c r="L142" s="107" t="s">
        <v>3323</v>
      </c>
      <c r="M142" s="107" t="s">
        <v>2816</v>
      </c>
      <c r="N142" s="110">
        <f t="shared" si="8"/>
        <v>0.08</v>
      </c>
      <c r="O142" s="110">
        <v>0.1</v>
      </c>
      <c r="P142" s="110">
        <f t="shared" si="7"/>
        <v>8.0000000000000002E-3</v>
      </c>
      <c r="Q142" s="122"/>
    </row>
    <row r="143" spans="1:17" ht="26.25" customHeight="1">
      <c r="A143" s="107" t="s">
        <v>3353</v>
      </c>
      <c r="B143" s="109" t="s">
        <v>3354</v>
      </c>
      <c r="C143" s="109"/>
      <c r="D143" s="109" t="s">
        <v>75</v>
      </c>
      <c r="E143" s="109" t="s">
        <v>204</v>
      </c>
      <c r="F143" s="108" t="s">
        <v>3355</v>
      </c>
      <c r="G143" s="109" t="s">
        <v>3150</v>
      </c>
      <c r="H143" s="109" t="s">
        <v>3321</v>
      </c>
      <c r="I143" s="109" t="s">
        <v>3152</v>
      </c>
      <c r="J143" s="109" t="s">
        <v>3356</v>
      </c>
      <c r="K143" s="109">
        <v>1</v>
      </c>
      <c r="L143" s="107" t="s">
        <v>3323</v>
      </c>
      <c r="M143" s="107" t="s">
        <v>2816</v>
      </c>
      <c r="N143" s="110">
        <f t="shared" si="8"/>
        <v>0.08</v>
      </c>
      <c r="O143" s="110">
        <v>0.1</v>
      </c>
      <c r="P143" s="110">
        <f t="shared" si="7"/>
        <v>8.0000000000000002E-3</v>
      </c>
      <c r="Q143" s="122"/>
    </row>
    <row r="144" spans="1:17" ht="26.25" customHeight="1">
      <c r="A144" s="107" t="s">
        <v>3357</v>
      </c>
      <c r="B144" s="109" t="s">
        <v>1057</v>
      </c>
      <c r="C144" s="109"/>
      <c r="D144" s="109" t="s">
        <v>90</v>
      </c>
      <c r="E144" s="109" t="s">
        <v>74</v>
      </c>
      <c r="F144" s="108" t="s">
        <v>3358</v>
      </c>
      <c r="G144" s="109" t="s">
        <v>3150</v>
      </c>
      <c r="H144" s="109" t="s">
        <v>3321</v>
      </c>
      <c r="I144" s="109" t="s">
        <v>3152</v>
      </c>
      <c r="J144" s="109" t="s">
        <v>3359</v>
      </c>
      <c r="K144" s="109">
        <v>1</v>
      </c>
      <c r="L144" s="107" t="s">
        <v>3323</v>
      </c>
      <c r="M144" s="107" t="s">
        <v>2816</v>
      </c>
      <c r="N144" s="110">
        <f t="shared" si="8"/>
        <v>0.08</v>
      </c>
      <c r="O144" s="110">
        <v>0.1</v>
      </c>
      <c r="P144" s="110">
        <f t="shared" si="7"/>
        <v>8.0000000000000002E-3</v>
      </c>
      <c r="Q144" s="121"/>
    </row>
    <row r="145" spans="1:17" ht="26.25" customHeight="1">
      <c r="A145" s="107" t="s">
        <v>3360</v>
      </c>
      <c r="B145" s="109" t="s">
        <v>3361</v>
      </c>
      <c r="C145" s="109"/>
      <c r="D145" s="109" t="s">
        <v>162</v>
      </c>
      <c r="E145" s="109" t="s">
        <v>3041</v>
      </c>
      <c r="F145" s="108" t="s">
        <v>3362</v>
      </c>
      <c r="G145" s="109" t="s">
        <v>3150</v>
      </c>
      <c r="H145" s="109" t="s">
        <v>3321</v>
      </c>
      <c r="I145" s="109" t="s">
        <v>3152</v>
      </c>
      <c r="J145" s="109" t="s">
        <v>3363</v>
      </c>
      <c r="K145" s="109">
        <v>1</v>
      </c>
      <c r="L145" s="107" t="s">
        <v>3323</v>
      </c>
      <c r="M145" s="107" t="s">
        <v>2816</v>
      </c>
      <c r="N145" s="110">
        <f t="shared" si="8"/>
        <v>0.08</v>
      </c>
      <c r="O145" s="110">
        <v>0.1</v>
      </c>
      <c r="P145" s="110">
        <f t="shared" si="7"/>
        <v>8.0000000000000002E-3</v>
      </c>
      <c r="Q145" s="121"/>
    </row>
    <row r="146" spans="1:17" ht="26.25" customHeight="1">
      <c r="A146" s="107" t="s">
        <v>3364</v>
      </c>
      <c r="B146" s="109" t="s">
        <v>1176</v>
      </c>
      <c r="C146" s="109"/>
      <c r="D146" s="109" t="s">
        <v>162</v>
      </c>
      <c r="E146" s="109" t="s">
        <v>150</v>
      </c>
      <c r="F146" s="108" t="s">
        <v>3365</v>
      </c>
      <c r="G146" s="109" t="s">
        <v>3150</v>
      </c>
      <c r="H146" s="109" t="s">
        <v>3321</v>
      </c>
      <c r="I146" s="109" t="s">
        <v>3152</v>
      </c>
      <c r="J146" s="109" t="s">
        <v>3366</v>
      </c>
      <c r="K146" s="109">
        <v>1</v>
      </c>
      <c r="L146" s="107" t="s">
        <v>3323</v>
      </c>
      <c r="M146" s="107" t="s">
        <v>2816</v>
      </c>
      <c r="N146" s="110">
        <f t="shared" si="8"/>
        <v>0.08</v>
      </c>
      <c r="O146" s="110">
        <v>0.1</v>
      </c>
      <c r="P146" s="110">
        <f t="shared" si="7"/>
        <v>8.0000000000000002E-3</v>
      </c>
      <c r="Q146" s="122"/>
    </row>
    <row r="147" spans="1:17" ht="26.25" customHeight="1">
      <c r="A147" s="107" t="s">
        <v>3367</v>
      </c>
      <c r="B147" s="109" t="s">
        <v>1171</v>
      </c>
      <c r="C147" s="109"/>
      <c r="D147" s="109" t="s">
        <v>75</v>
      </c>
      <c r="E147" s="109" t="s">
        <v>150</v>
      </c>
      <c r="F147" s="108" t="s">
        <v>3368</v>
      </c>
      <c r="G147" s="109" t="s">
        <v>3150</v>
      </c>
      <c r="H147" s="109" t="s">
        <v>3321</v>
      </c>
      <c r="I147" s="109" t="s">
        <v>3152</v>
      </c>
      <c r="J147" s="109" t="s">
        <v>3369</v>
      </c>
      <c r="K147" s="109">
        <v>1</v>
      </c>
      <c r="L147" s="107" t="s">
        <v>3323</v>
      </c>
      <c r="M147" s="107" t="s">
        <v>2816</v>
      </c>
      <c r="N147" s="110">
        <f t="shared" si="8"/>
        <v>0.08</v>
      </c>
      <c r="O147" s="110">
        <v>0.1</v>
      </c>
      <c r="P147" s="110">
        <f t="shared" si="7"/>
        <v>8.0000000000000002E-3</v>
      </c>
      <c r="Q147" s="122"/>
    </row>
    <row r="148" spans="1:17" ht="26.25" customHeight="1">
      <c r="A148" s="107" t="s">
        <v>3370</v>
      </c>
      <c r="B148" s="109" t="s">
        <v>1190</v>
      </c>
      <c r="C148" s="109"/>
      <c r="D148" s="109" t="s">
        <v>162</v>
      </c>
      <c r="E148" s="109" t="s">
        <v>153</v>
      </c>
      <c r="F148" s="108" t="s">
        <v>3371</v>
      </c>
      <c r="G148" s="109" t="s">
        <v>3150</v>
      </c>
      <c r="H148" s="109" t="s">
        <v>3321</v>
      </c>
      <c r="I148" s="109" t="s">
        <v>3152</v>
      </c>
      <c r="J148" s="109" t="s">
        <v>3372</v>
      </c>
      <c r="K148" s="109">
        <v>1</v>
      </c>
      <c r="L148" s="107" t="s">
        <v>3323</v>
      </c>
      <c r="M148" s="107" t="s">
        <v>2816</v>
      </c>
      <c r="N148" s="110">
        <f t="shared" si="8"/>
        <v>0.08</v>
      </c>
      <c r="O148" s="110">
        <v>0.1</v>
      </c>
      <c r="P148" s="110">
        <f t="shared" si="7"/>
        <v>8.0000000000000002E-3</v>
      </c>
      <c r="Q148" s="122"/>
    </row>
    <row r="149" spans="1:17" ht="26.25" customHeight="1">
      <c r="A149" s="107" t="s">
        <v>3373</v>
      </c>
      <c r="B149" s="109" t="s">
        <v>350</v>
      </c>
      <c r="C149" s="109"/>
      <c r="D149" s="109" t="s">
        <v>75</v>
      </c>
      <c r="E149" s="109" t="s">
        <v>29</v>
      </c>
      <c r="F149" s="108" t="s">
        <v>351</v>
      </c>
      <c r="G149" s="109" t="s">
        <v>3150</v>
      </c>
      <c r="H149" s="109" t="s">
        <v>3321</v>
      </c>
      <c r="I149" s="109" t="s">
        <v>3152</v>
      </c>
      <c r="J149" s="109" t="s">
        <v>3374</v>
      </c>
      <c r="K149" s="109">
        <v>1</v>
      </c>
      <c r="L149" s="107" t="s">
        <v>3323</v>
      </c>
      <c r="M149" s="107" t="s">
        <v>2816</v>
      </c>
      <c r="N149" s="110">
        <f t="shared" si="8"/>
        <v>0.08</v>
      </c>
      <c r="O149" s="110">
        <v>0.1</v>
      </c>
      <c r="P149" s="110">
        <f t="shared" si="7"/>
        <v>8.0000000000000002E-3</v>
      </c>
      <c r="Q149" s="121"/>
    </row>
    <row r="150" spans="1:17" ht="26.25" customHeight="1">
      <c r="A150" s="107" t="s">
        <v>3375</v>
      </c>
      <c r="B150" s="109" t="s">
        <v>169</v>
      </c>
      <c r="C150" s="109"/>
      <c r="D150" s="109" t="s">
        <v>172</v>
      </c>
      <c r="E150" s="109" t="s">
        <v>120</v>
      </c>
      <c r="F150" s="109" t="s">
        <v>173</v>
      </c>
      <c r="G150" s="109" t="s">
        <v>3150</v>
      </c>
      <c r="H150" s="109" t="s">
        <v>3321</v>
      </c>
      <c r="I150" s="109" t="s">
        <v>3152</v>
      </c>
      <c r="J150" s="109" t="s">
        <v>3376</v>
      </c>
      <c r="K150" s="109">
        <v>1</v>
      </c>
      <c r="L150" s="107" t="s">
        <v>3323</v>
      </c>
      <c r="M150" s="107" t="s">
        <v>2816</v>
      </c>
      <c r="N150" s="110">
        <f t="shared" si="8"/>
        <v>0.08</v>
      </c>
      <c r="O150" s="110">
        <v>0.1</v>
      </c>
      <c r="P150" s="110">
        <f t="shared" si="7"/>
        <v>8.0000000000000002E-3</v>
      </c>
      <c r="Q150" s="121"/>
    </row>
    <row r="151" spans="1:17" ht="26.25" customHeight="1">
      <c r="A151" s="107" t="s">
        <v>3377</v>
      </c>
      <c r="B151" s="109" t="s">
        <v>1722</v>
      </c>
      <c r="C151" s="109"/>
      <c r="D151" s="109" t="s">
        <v>78</v>
      </c>
      <c r="E151" s="109" t="s">
        <v>29</v>
      </c>
      <c r="F151" s="109" t="s">
        <v>3378</v>
      </c>
      <c r="G151" s="109" t="s">
        <v>3150</v>
      </c>
      <c r="H151" s="109" t="s">
        <v>3321</v>
      </c>
      <c r="I151" s="109" t="s">
        <v>3152</v>
      </c>
      <c r="J151" s="109" t="s">
        <v>3379</v>
      </c>
      <c r="K151" s="109">
        <v>1</v>
      </c>
      <c r="L151" s="107" t="s">
        <v>3323</v>
      </c>
      <c r="M151" s="107" t="s">
        <v>2816</v>
      </c>
      <c r="N151" s="110">
        <f t="shared" si="8"/>
        <v>0.08</v>
      </c>
      <c r="O151" s="110">
        <v>0.1</v>
      </c>
      <c r="P151" s="110">
        <f t="shared" si="7"/>
        <v>8.0000000000000002E-3</v>
      </c>
      <c r="Q151" s="121"/>
    </row>
    <row r="152" spans="1:17" ht="26.25" customHeight="1">
      <c r="A152" s="107" t="s">
        <v>3380</v>
      </c>
      <c r="B152" s="109" t="s">
        <v>378</v>
      </c>
      <c r="C152" s="109"/>
      <c r="D152" s="109" t="s">
        <v>75</v>
      </c>
      <c r="E152" s="109" t="s">
        <v>74</v>
      </c>
      <c r="F152" s="109" t="s">
        <v>379</v>
      </c>
      <c r="G152" s="109" t="s">
        <v>3150</v>
      </c>
      <c r="H152" s="109" t="s">
        <v>3381</v>
      </c>
      <c r="I152" s="109" t="s">
        <v>3152</v>
      </c>
      <c r="J152" s="109" t="s">
        <v>3382</v>
      </c>
      <c r="K152" s="109">
        <v>5</v>
      </c>
      <c r="L152" s="107" t="s">
        <v>3323</v>
      </c>
      <c r="M152" s="107" t="s">
        <v>2816</v>
      </c>
      <c r="N152" s="110">
        <f t="shared" si="8"/>
        <v>0.4</v>
      </c>
      <c r="O152" s="110">
        <v>0.1</v>
      </c>
      <c r="P152" s="110">
        <f t="shared" si="7"/>
        <v>4.0000000000000008E-2</v>
      </c>
      <c r="Q152" s="124"/>
    </row>
    <row r="153" spans="1:17" ht="26.25" customHeight="1">
      <c r="A153" s="107" t="s">
        <v>3383</v>
      </c>
      <c r="B153" s="109" t="s">
        <v>3384</v>
      </c>
      <c r="C153" s="109"/>
      <c r="D153" s="109" t="s">
        <v>75</v>
      </c>
      <c r="E153" s="109" t="s">
        <v>204</v>
      </c>
      <c r="F153" s="109" t="s">
        <v>3385</v>
      </c>
      <c r="G153" s="109" t="s">
        <v>3150</v>
      </c>
      <c r="H153" s="109" t="s">
        <v>3381</v>
      </c>
      <c r="I153" s="109" t="s">
        <v>3152</v>
      </c>
      <c r="J153" s="109" t="s">
        <v>3386</v>
      </c>
      <c r="K153" s="109">
        <v>5</v>
      </c>
      <c r="L153" s="107" t="s">
        <v>3323</v>
      </c>
      <c r="M153" s="107" t="s">
        <v>2816</v>
      </c>
      <c r="N153" s="110">
        <f t="shared" si="8"/>
        <v>0.4</v>
      </c>
      <c r="O153" s="110">
        <v>0.1</v>
      </c>
      <c r="P153" s="110">
        <f t="shared" si="7"/>
        <v>4.0000000000000008E-2</v>
      </c>
      <c r="Q153" s="121"/>
    </row>
    <row r="154" spans="1:17" ht="26.25" customHeight="1">
      <c r="A154" s="107" t="s">
        <v>3387</v>
      </c>
      <c r="B154" s="109" t="s">
        <v>2104</v>
      </c>
      <c r="C154" s="109"/>
      <c r="D154" s="109" t="s">
        <v>26</v>
      </c>
      <c r="E154" s="109" t="s">
        <v>29</v>
      </c>
      <c r="F154" s="109" t="s">
        <v>3388</v>
      </c>
      <c r="G154" s="109" t="s">
        <v>3150</v>
      </c>
      <c r="H154" s="109" t="s">
        <v>3381</v>
      </c>
      <c r="I154" s="109" t="s">
        <v>3152</v>
      </c>
      <c r="J154" s="109" t="s">
        <v>3389</v>
      </c>
      <c r="K154" s="109">
        <v>5</v>
      </c>
      <c r="L154" s="107" t="s">
        <v>3323</v>
      </c>
      <c r="M154" s="107" t="s">
        <v>2816</v>
      </c>
      <c r="N154" s="110">
        <f t="shared" si="8"/>
        <v>0.4</v>
      </c>
      <c r="O154" s="110">
        <v>0.1</v>
      </c>
      <c r="P154" s="110">
        <f t="shared" si="7"/>
        <v>4.0000000000000008E-2</v>
      </c>
      <c r="Q154" s="121"/>
    </row>
    <row r="155" spans="1:17" ht="26.25" customHeight="1">
      <c r="A155" s="107" t="s">
        <v>3390</v>
      </c>
      <c r="B155" s="109" t="s">
        <v>2112</v>
      </c>
      <c r="C155" s="109"/>
      <c r="D155" s="109" t="s">
        <v>247</v>
      </c>
      <c r="E155" s="109" t="s">
        <v>3041</v>
      </c>
      <c r="F155" s="109" t="s">
        <v>3391</v>
      </c>
      <c r="G155" s="109" t="s">
        <v>3150</v>
      </c>
      <c r="H155" s="109" t="s">
        <v>3381</v>
      </c>
      <c r="I155" s="109" t="s">
        <v>3152</v>
      </c>
      <c r="J155" s="109" t="s">
        <v>3392</v>
      </c>
      <c r="K155" s="109">
        <v>5</v>
      </c>
      <c r="L155" s="107" t="s">
        <v>3323</v>
      </c>
      <c r="M155" s="107" t="s">
        <v>2816</v>
      </c>
      <c r="N155" s="110">
        <f t="shared" si="8"/>
        <v>0.4</v>
      </c>
      <c r="O155" s="110">
        <v>0.1</v>
      </c>
      <c r="P155" s="110">
        <f t="shared" si="7"/>
        <v>4.0000000000000008E-2</v>
      </c>
      <c r="Q155" s="121"/>
    </row>
    <row r="156" spans="1:17" ht="26.25" customHeight="1">
      <c r="A156" s="107" t="s">
        <v>3393</v>
      </c>
      <c r="B156" s="109" t="s">
        <v>3394</v>
      </c>
      <c r="C156" s="109"/>
      <c r="D156" s="109" t="s">
        <v>608</v>
      </c>
      <c r="E156" s="109" t="s">
        <v>25</v>
      </c>
      <c r="F156" s="109" t="s">
        <v>3395</v>
      </c>
      <c r="G156" s="109" t="s">
        <v>3150</v>
      </c>
      <c r="H156" s="109" t="s">
        <v>3381</v>
      </c>
      <c r="I156" s="109" t="s">
        <v>3152</v>
      </c>
      <c r="J156" s="109" t="s">
        <v>3396</v>
      </c>
      <c r="K156" s="109">
        <v>5</v>
      </c>
      <c r="L156" s="107" t="s">
        <v>3323</v>
      </c>
      <c r="M156" s="107" t="s">
        <v>2816</v>
      </c>
      <c r="N156" s="110">
        <f t="shared" si="8"/>
        <v>0.4</v>
      </c>
      <c r="O156" s="110">
        <v>0.1</v>
      </c>
      <c r="P156" s="110">
        <f t="shared" si="7"/>
        <v>4.0000000000000008E-2</v>
      </c>
      <c r="Q156" s="121"/>
    </row>
    <row r="157" spans="1:17" ht="26.25" customHeight="1">
      <c r="A157" s="107" t="s">
        <v>3397</v>
      </c>
      <c r="B157" s="109" t="s">
        <v>2154</v>
      </c>
      <c r="C157" s="109"/>
      <c r="D157" s="109" t="s">
        <v>30</v>
      </c>
      <c r="E157" s="109" t="s">
        <v>153</v>
      </c>
      <c r="F157" s="109" t="s">
        <v>3398</v>
      </c>
      <c r="G157" s="109" t="s">
        <v>3150</v>
      </c>
      <c r="H157" s="109" t="s">
        <v>3381</v>
      </c>
      <c r="I157" s="109" t="s">
        <v>3152</v>
      </c>
      <c r="J157" s="109" t="s">
        <v>3399</v>
      </c>
      <c r="K157" s="109">
        <v>5</v>
      </c>
      <c r="L157" s="107" t="s">
        <v>3323</v>
      </c>
      <c r="M157" s="107" t="s">
        <v>2816</v>
      </c>
      <c r="N157" s="110">
        <f t="shared" si="8"/>
        <v>0.4</v>
      </c>
      <c r="O157" s="110">
        <v>0.1</v>
      </c>
      <c r="P157" s="110">
        <f t="shared" si="7"/>
        <v>4.0000000000000008E-2</v>
      </c>
      <c r="Q157" s="121"/>
    </row>
    <row r="158" spans="1:17" ht="26.25" customHeight="1">
      <c r="A158" s="107" t="s">
        <v>3400</v>
      </c>
      <c r="B158" s="109" t="s">
        <v>3401</v>
      </c>
      <c r="C158" s="109"/>
      <c r="D158" s="109" t="s">
        <v>75</v>
      </c>
      <c r="E158" s="109" t="s">
        <v>3179</v>
      </c>
      <c r="F158" s="109" t="s">
        <v>3402</v>
      </c>
      <c r="G158" s="109" t="s">
        <v>3150</v>
      </c>
      <c r="H158" s="109" t="s">
        <v>3381</v>
      </c>
      <c r="I158" s="109" t="s">
        <v>3152</v>
      </c>
      <c r="J158" s="109" t="s">
        <v>3403</v>
      </c>
      <c r="K158" s="109">
        <v>5</v>
      </c>
      <c r="L158" s="107" t="s">
        <v>3323</v>
      </c>
      <c r="M158" s="107" t="s">
        <v>2816</v>
      </c>
      <c r="N158" s="110">
        <f t="shared" si="8"/>
        <v>0.4</v>
      </c>
      <c r="O158" s="110">
        <v>0.1</v>
      </c>
      <c r="P158" s="110">
        <f t="shared" si="7"/>
        <v>4.0000000000000008E-2</v>
      </c>
      <c r="Q158" s="121"/>
    </row>
    <row r="159" spans="1:17" ht="26.25" customHeight="1">
      <c r="A159" s="107" t="s">
        <v>3404</v>
      </c>
      <c r="B159" s="109" t="s">
        <v>3405</v>
      </c>
      <c r="C159" s="109"/>
      <c r="D159" s="109" t="s">
        <v>21</v>
      </c>
      <c r="E159" s="109" t="s">
        <v>150</v>
      </c>
      <c r="F159" s="109" t="s">
        <v>3406</v>
      </c>
      <c r="G159" s="109" t="s">
        <v>3150</v>
      </c>
      <c r="H159" s="109" t="s">
        <v>3381</v>
      </c>
      <c r="I159" s="109" t="s">
        <v>3152</v>
      </c>
      <c r="J159" s="109" t="s">
        <v>3407</v>
      </c>
      <c r="K159" s="109">
        <v>5</v>
      </c>
      <c r="L159" s="107" t="s">
        <v>3323</v>
      </c>
      <c r="M159" s="107" t="s">
        <v>2816</v>
      </c>
      <c r="N159" s="110">
        <f t="shared" si="8"/>
        <v>0.4</v>
      </c>
      <c r="O159" s="110">
        <v>0.1</v>
      </c>
      <c r="P159" s="110">
        <f t="shared" si="7"/>
        <v>4.0000000000000008E-2</v>
      </c>
      <c r="Q159" s="121"/>
    </row>
    <row r="160" spans="1:17" ht="26.25" customHeight="1">
      <c r="A160" s="107" t="s">
        <v>3408</v>
      </c>
      <c r="B160" s="109" t="s">
        <v>1753</v>
      </c>
      <c r="C160" s="109"/>
      <c r="D160" s="109" t="s">
        <v>21</v>
      </c>
      <c r="E160" s="109" t="s">
        <v>153</v>
      </c>
      <c r="F160" s="109" t="s">
        <v>3409</v>
      </c>
      <c r="G160" s="109" t="s">
        <v>3150</v>
      </c>
      <c r="H160" s="109" t="s">
        <v>3381</v>
      </c>
      <c r="I160" s="109" t="s">
        <v>3152</v>
      </c>
      <c r="J160" s="109" t="s">
        <v>3410</v>
      </c>
      <c r="K160" s="109">
        <v>5</v>
      </c>
      <c r="L160" s="107" t="s">
        <v>3323</v>
      </c>
      <c r="M160" s="107" t="s">
        <v>2816</v>
      </c>
      <c r="N160" s="110">
        <f t="shared" si="8"/>
        <v>0.4</v>
      </c>
      <c r="O160" s="110">
        <v>0.1</v>
      </c>
      <c r="P160" s="110">
        <f t="shared" si="7"/>
        <v>4.0000000000000008E-2</v>
      </c>
      <c r="Q160" s="121"/>
    </row>
    <row r="161" spans="1:17" ht="26.25" customHeight="1">
      <c r="A161" s="107" t="s">
        <v>3411</v>
      </c>
      <c r="B161" s="109" t="s">
        <v>3412</v>
      </c>
      <c r="C161" s="109"/>
      <c r="D161" s="109" t="s">
        <v>21</v>
      </c>
      <c r="E161" s="109" t="s">
        <v>150</v>
      </c>
      <c r="F161" s="109" t="s">
        <v>3413</v>
      </c>
      <c r="G161" s="109" t="s">
        <v>3150</v>
      </c>
      <c r="H161" s="109" t="s">
        <v>3381</v>
      </c>
      <c r="I161" s="109" t="s">
        <v>3152</v>
      </c>
      <c r="J161" s="109" t="s">
        <v>3414</v>
      </c>
      <c r="K161" s="109">
        <v>5</v>
      </c>
      <c r="L161" s="107" t="s">
        <v>3323</v>
      </c>
      <c r="M161" s="107" t="s">
        <v>2816</v>
      </c>
      <c r="N161" s="110">
        <f t="shared" si="8"/>
        <v>0.4</v>
      </c>
      <c r="O161" s="110">
        <v>0.1</v>
      </c>
      <c r="P161" s="110">
        <f t="shared" si="7"/>
        <v>4.0000000000000008E-2</v>
      </c>
      <c r="Q161" s="121"/>
    </row>
    <row r="162" spans="1:17" ht="26.25" customHeight="1">
      <c r="A162" s="107" t="s">
        <v>3415</v>
      </c>
      <c r="B162" s="109" t="s">
        <v>223</v>
      </c>
      <c r="C162" s="109"/>
      <c r="D162" s="109" t="s">
        <v>21</v>
      </c>
      <c r="E162" s="109" t="s">
        <v>150</v>
      </c>
      <c r="F162" s="109" t="s">
        <v>224</v>
      </c>
      <c r="G162" s="109" t="s">
        <v>3150</v>
      </c>
      <c r="H162" s="109" t="s">
        <v>3381</v>
      </c>
      <c r="I162" s="109" t="s">
        <v>3152</v>
      </c>
      <c r="J162" s="109" t="s">
        <v>3416</v>
      </c>
      <c r="K162" s="109">
        <v>5</v>
      </c>
      <c r="L162" s="107" t="s">
        <v>3323</v>
      </c>
      <c r="M162" s="107" t="s">
        <v>2816</v>
      </c>
      <c r="N162" s="110">
        <f t="shared" si="8"/>
        <v>0.4</v>
      </c>
      <c r="O162" s="110">
        <v>0.1</v>
      </c>
      <c r="P162" s="110">
        <f t="shared" si="7"/>
        <v>4.0000000000000008E-2</v>
      </c>
      <c r="Q162" s="121"/>
    </row>
    <row r="163" spans="1:17" ht="26.25" customHeight="1">
      <c r="A163" s="107" t="s">
        <v>3417</v>
      </c>
      <c r="B163" s="109" t="s">
        <v>3418</v>
      </c>
      <c r="C163" s="109"/>
      <c r="D163" s="109" t="s">
        <v>21</v>
      </c>
      <c r="E163" s="109" t="s">
        <v>150</v>
      </c>
      <c r="F163" s="109" t="s">
        <v>3419</v>
      </c>
      <c r="G163" s="109" t="s">
        <v>3150</v>
      </c>
      <c r="H163" s="109" t="s">
        <v>3381</v>
      </c>
      <c r="I163" s="109" t="s">
        <v>3152</v>
      </c>
      <c r="J163" s="109" t="s">
        <v>3420</v>
      </c>
      <c r="K163" s="109">
        <v>5</v>
      </c>
      <c r="L163" s="107" t="s">
        <v>3323</v>
      </c>
      <c r="M163" s="107" t="s">
        <v>2816</v>
      </c>
      <c r="N163" s="110">
        <f t="shared" si="8"/>
        <v>0.4</v>
      </c>
      <c r="O163" s="110">
        <v>0.1</v>
      </c>
      <c r="P163" s="110">
        <f t="shared" si="7"/>
        <v>4.0000000000000008E-2</v>
      </c>
      <c r="Q163" s="121"/>
    </row>
    <row r="164" spans="1:17" ht="26.25" customHeight="1">
      <c r="A164" s="107" t="s">
        <v>3421</v>
      </c>
      <c r="B164" s="109" t="s">
        <v>3422</v>
      </c>
      <c r="C164" s="109"/>
      <c r="D164" s="109" t="s">
        <v>21</v>
      </c>
      <c r="E164" s="109" t="s">
        <v>153</v>
      </c>
      <c r="F164" s="109" t="s">
        <v>3423</v>
      </c>
      <c r="G164" s="109" t="s">
        <v>3150</v>
      </c>
      <c r="H164" s="109" t="s">
        <v>3381</v>
      </c>
      <c r="I164" s="109" t="s">
        <v>3152</v>
      </c>
      <c r="J164" s="109" t="s">
        <v>3424</v>
      </c>
      <c r="K164" s="109">
        <v>5</v>
      </c>
      <c r="L164" s="107" t="s">
        <v>3323</v>
      </c>
      <c r="M164" s="107" t="s">
        <v>2816</v>
      </c>
      <c r="N164" s="110">
        <f t="shared" si="8"/>
        <v>0.4</v>
      </c>
      <c r="O164" s="110">
        <v>0.1</v>
      </c>
      <c r="P164" s="110">
        <f t="shared" si="7"/>
        <v>4.0000000000000008E-2</v>
      </c>
      <c r="Q164" s="121"/>
    </row>
    <row r="165" spans="1:17" ht="26.25" customHeight="1">
      <c r="A165" s="107" t="s">
        <v>3425</v>
      </c>
      <c r="B165" s="109" t="s">
        <v>3426</v>
      </c>
      <c r="C165" s="109"/>
      <c r="D165" s="109" t="s">
        <v>21</v>
      </c>
      <c r="E165" s="109" t="s">
        <v>153</v>
      </c>
      <c r="F165" s="109" t="s">
        <v>3427</v>
      </c>
      <c r="G165" s="109" t="s">
        <v>3150</v>
      </c>
      <c r="H165" s="109" t="s">
        <v>3381</v>
      </c>
      <c r="I165" s="109" t="s">
        <v>3152</v>
      </c>
      <c r="J165" s="109" t="s">
        <v>3428</v>
      </c>
      <c r="K165" s="109">
        <v>5</v>
      </c>
      <c r="L165" s="107" t="s">
        <v>3323</v>
      </c>
      <c r="M165" s="107" t="s">
        <v>2816</v>
      </c>
      <c r="N165" s="110">
        <f t="shared" si="8"/>
        <v>0.4</v>
      </c>
      <c r="O165" s="110">
        <v>0.1</v>
      </c>
      <c r="P165" s="110">
        <f t="shared" si="7"/>
        <v>4.0000000000000008E-2</v>
      </c>
      <c r="Q165" s="121"/>
    </row>
    <row r="166" spans="1:17" ht="26.25" customHeight="1">
      <c r="A166" s="107" t="s">
        <v>3429</v>
      </c>
      <c r="B166" s="109" t="s">
        <v>621</v>
      </c>
      <c r="C166" s="109"/>
      <c r="D166" s="109" t="s">
        <v>30</v>
      </c>
      <c r="E166" s="109" t="s">
        <v>153</v>
      </c>
      <c r="F166" s="109" t="s">
        <v>3430</v>
      </c>
      <c r="G166" s="109" t="s">
        <v>3150</v>
      </c>
      <c r="H166" s="109" t="s">
        <v>3381</v>
      </c>
      <c r="I166" s="109" t="s">
        <v>3152</v>
      </c>
      <c r="J166" s="109" t="s">
        <v>3431</v>
      </c>
      <c r="K166" s="109">
        <v>5</v>
      </c>
      <c r="L166" s="107" t="s">
        <v>3323</v>
      </c>
      <c r="M166" s="107" t="s">
        <v>2816</v>
      </c>
      <c r="N166" s="110">
        <f t="shared" si="8"/>
        <v>0.4</v>
      </c>
      <c r="O166" s="110">
        <v>0.1</v>
      </c>
      <c r="P166" s="110">
        <f t="shared" si="7"/>
        <v>4.0000000000000008E-2</v>
      </c>
      <c r="Q166" s="125"/>
    </row>
    <row r="167" spans="1:17" ht="26.25" customHeight="1">
      <c r="A167" s="107" t="s">
        <v>3432</v>
      </c>
      <c r="B167" s="109" t="s">
        <v>1486</v>
      </c>
      <c r="C167" s="109"/>
      <c r="D167" s="109" t="s">
        <v>46</v>
      </c>
      <c r="E167" s="109" t="s">
        <v>153</v>
      </c>
      <c r="F167" s="109" t="s">
        <v>3433</v>
      </c>
      <c r="G167" s="109" t="s">
        <v>3150</v>
      </c>
      <c r="H167" s="109" t="s">
        <v>3381</v>
      </c>
      <c r="I167" s="109" t="s">
        <v>3152</v>
      </c>
      <c r="J167" s="109" t="s">
        <v>3434</v>
      </c>
      <c r="K167" s="109">
        <v>5</v>
      </c>
      <c r="L167" s="107" t="s">
        <v>3323</v>
      </c>
      <c r="M167" s="107" t="s">
        <v>2816</v>
      </c>
      <c r="N167" s="110">
        <f t="shared" ref="N167:N198" si="9">K167*0.08</f>
        <v>0.4</v>
      </c>
      <c r="O167" s="110">
        <v>0.1</v>
      </c>
      <c r="P167" s="110">
        <f t="shared" si="7"/>
        <v>4.0000000000000008E-2</v>
      </c>
      <c r="Q167" s="125"/>
    </row>
    <row r="168" spans="1:17" ht="26.25" customHeight="1">
      <c r="A168" s="107" t="s">
        <v>3435</v>
      </c>
      <c r="B168" s="109" t="s">
        <v>257</v>
      </c>
      <c r="C168" s="109"/>
      <c r="D168" s="109" t="s">
        <v>21</v>
      </c>
      <c r="E168" s="109" t="s">
        <v>52</v>
      </c>
      <c r="F168" s="109" t="s">
        <v>258</v>
      </c>
      <c r="G168" s="109" t="s">
        <v>3150</v>
      </c>
      <c r="H168" s="109" t="s">
        <v>3381</v>
      </c>
      <c r="I168" s="109" t="s">
        <v>3152</v>
      </c>
      <c r="J168" s="109" t="s">
        <v>3436</v>
      </c>
      <c r="K168" s="109">
        <v>5</v>
      </c>
      <c r="L168" s="107" t="s">
        <v>3323</v>
      </c>
      <c r="M168" s="107" t="s">
        <v>2816</v>
      </c>
      <c r="N168" s="110">
        <f t="shared" si="9"/>
        <v>0.4</v>
      </c>
      <c r="O168" s="110">
        <v>0.1</v>
      </c>
      <c r="P168" s="110">
        <f t="shared" si="7"/>
        <v>4.0000000000000008E-2</v>
      </c>
      <c r="Q168" s="125"/>
    </row>
    <row r="169" spans="1:17" ht="26.25" customHeight="1">
      <c r="A169" s="107" t="s">
        <v>3437</v>
      </c>
      <c r="B169" s="109" t="s">
        <v>306</v>
      </c>
      <c r="C169" s="109"/>
      <c r="D169" s="109" t="s">
        <v>46</v>
      </c>
      <c r="E169" s="109" t="s">
        <v>29</v>
      </c>
      <c r="F169" s="109" t="s">
        <v>307</v>
      </c>
      <c r="G169" s="109" t="s">
        <v>3150</v>
      </c>
      <c r="H169" s="109" t="s">
        <v>3381</v>
      </c>
      <c r="I169" s="109" t="s">
        <v>3152</v>
      </c>
      <c r="J169" s="109" t="s">
        <v>3438</v>
      </c>
      <c r="K169" s="109">
        <v>5</v>
      </c>
      <c r="L169" s="107" t="s">
        <v>3323</v>
      </c>
      <c r="M169" s="107" t="s">
        <v>2816</v>
      </c>
      <c r="N169" s="110">
        <f t="shared" si="9"/>
        <v>0.4</v>
      </c>
      <c r="O169" s="110">
        <v>0.1</v>
      </c>
      <c r="P169" s="110">
        <f t="shared" si="7"/>
        <v>4.0000000000000008E-2</v>
      </c>
      <c r="Q169" s="125"/>
    </row>
    <row r="170" spans="1:17" ht="26.25" customHeight="1">
      <c r="A170" s="107" t="s">
        <v>3439</v>
      </c>
      <c r="B170" s="109" t="s">
        <v>3440</v>
      </c>
      <c r="C170" s="109"/>
      <c r="D170" s="109" t="s">
        <v>21</v>
      </c>
      <c r="E170" s="109" t="s">
        <v>153</v>
      </c>
      <c r="F170" s="109" t="s">
        <v>3441</v>
      </c>
      <c r="G170" s="109" t="s">
        <v>3150</v>
      </c>
      <c r="H170" s="109" t="s">
        <v>3381</v>
      </c>
      <c r="I170" s="109" t="s">
        <v>3152</v>
      </c>
      <c r="J170" s="109" t="s">
        <v>3442</v>
      </c>
      <c r="K170" s="109">
        <v>5</v>
      </c>
      <c r="L170" s="107" t="s">
        <v>3323</v>
      </c>
      <c r="M170" s="107" t="s">
        <v>2816</v>
      </c>
      <c r="N170" s="110">
        <f t="shared" si="9"/>
        <v>0.4</v>
      </c>
      <c r="O170" s="110">
        <v>0.1</v>
      </c>
      <c r="P170" s="110">
        <f t="shared" si="7"/>
        <v>4.0000000000000008E-2</v>
      </c>
      <c r="Q170" s="125"/>
    </row>
    <row r="171" spans="1:17" ht="26.25" customHeight="1">
      <c r="A171" s="107" t="s">
        <v>3443</v>
      </c>
      <c r="B171" s="109" t="s">
        <v>3444</v>
      </c>
      <c r="C171" s="109"/>
      <c r="D171" s="109" t="s">
        <v>26</v>
      </c>
      <c r="E171" s="109" t="s">
        <v>52</v>
      </c>
      <c r="F171" s="109" t="s">
        <v>3445</v>
      </c>
      <c r="G171" s="109" t="s">
        <v>3150</v>
      </c>
      <c r="H171" s="109" t="s">
        <v>3381</v>
      </c>
      <c r="I171" s="109" t="s">
        <v>3152</v>
      </c>
      <c r="J171" s="109" t="s">
        <v>3446</v>
      </c>
      <c r="K171" s="109">
        <v>5</v>
      </c>
      <c r="L171" s="107" t="s">
        <v>3323</v>
      </c>
      <c r="M171" s="107" t="s">
        <v>2816</v>
      </c>
      <c r="N171" s="110">
        <f t="shared" si="9"/>
        <v>0.4</v>
      </c>
      <c r="O171" s="110">
        <v>0.1</v>
      </c>
      <c r="P171" s="110">
        <f t="shared" si="7"/>
        <v>4.0000000000000008E-2</v>
      </c>
      <c r="Q171" s="121"/>
    </row>
    <row r="172" spans="1:17" ht="26.25" customHeight="1">
      <c r="A172" s="107" t="s">
        <v>3447</v>
      </c>
      <c r="B172" s="109" t="s">
        <v>3448</v>
      </c>
      <c r="C172" s="109"/>
      <c r="D172" s="109" t="s">
        <v>75</v>
      </c>
      <c r="E172" s="109" t="s">
        <v>153</v>
      </c>
      <c r="F172" s="109" t="s">
        <v>3449</v>
      </c>
      <c r="G172" s="109" t="s">
        <v>3150</v>
      </c>
      <c r="H172" s="109" t="s">
        <v>3381</v>
      </c>
      <c r="I172" s="109" t="s">
        <v>3152</v>
      </c>
      <c r="J172" s="109" t="s">
        <v>3450</v>
      </c>
      <c r="K172" s="109">
        <v>5</v>
      </c>
      <c r="L172" s="107" t="s">
        <v>3323</v>
      </c>
      <c r="M172" s="107" t="s">
        <v>2816</v>
      </c>
      <c r="N172" s="110">
        <f t="shared" si="9"/>
        <v>0.4</v>
      </c>
      <c r="O172" s="110">
        <v>0.1</v>
      </c>
      <c r="P172" s="110">
        <f t="shared" si="7"/>
        <v>4.0000000000000008E-2</v>
      </c>
      <c r="Q172" s="121"/>
    </row>
    <row r="173" spans="1:17" ht="26.25" customHeight="1">
      <c r="A173" s="107" t="s">
        <v>3451</v>
      </c>
      <c r="B173" s="109" t="s">
        <v>653</v>
      </c>
      <c r="C173" s="109"/>
      <c r="D173" s="109" t="s">
        <v>26</v>
      </c>
      <c r="E173" s="109" t="s">
        <v>52</v>
      </c>
      <c r="F173" s="109" t="s">
        <v>3452</v>
      </c>
      <c r="G173" s="109" t="s">
        <v>3150</v>
      </c>
      <c r="H173" s="109" t="s">
        <v>3381</v>
      </c>
      <c r="I173" s="109" t="s">
        <v>3152</v>
      </c>
      <c r="J173" s="109" t="s">
        <v>3453</v>
      </c>
      <c r="K173" s="109">
        <v>5</v>
      </c>
      <c r="L173" s="107" t="s">
        <v>3323</v>
      </c>
      <c r="M173" s="107" t="s">
        <v>2816</v>
      </c>
      <c r="N173" s="110">
        <f t="shared" si="9"/>
        <v>0.4</v>
      </c>
      <c r="O173" s="110">
        <v>0.1</v>
      </c>
      <c r="P173" s="110">
        <f t="shared" si="7"/>
        <v>4.0000000000000008E-2</v>
      </c>
      <c r="Q173" s="121"/>
    </row>
    <row r="174" spans="1:17" ht="26.25" customHeight="1">
      <c r="A174" s="107" t="s">
        <v>3454</v>
      </c>
      <c r="B174" s="109" t="s">
        <v>3455</v>
      </c>
      <c r="C174" s="109"/>
      <c r="D174" s="109" t="s">
        <v>228</v>
      </c>
      <c r="E174" s="109" t="s">
        <v>74</v>
      </c>
      <c r="F174" s="109" t="s">
        <v>3456</v>
      </c>
      <c r="G174" s="109" t="s">
        <v>3150</v>
      </c>
      <c r="H174" s="109" t="s">
        <v>3381</v>
      </c>
      <c r="I174" s="109" t="s">
        <v>3152</v>
      </c>
      <c r="J174" s="109" t="s">
        <v>3457</v>
      </c>
      <c r="K174" s="109">
        <v>5</v>
      </c>
      <c r="L174" s="107" t="s">
        <v>3323</v>
      </c>
      <c r="M174" s="107" t="s">
        <v>2816</v>
      </c>
      <c r="N174" s="110">
        <f t="shared" si="9"/>
        <v>0.4</v>
      </c>
      <c r="O174" s="110">
        <v>0.1</v>
      </c>
      <c r="P174" s="110">
        <f t="shared" si="7"/>
        <v>4.0000000000000008E-2</v>
      </c>
      <c r="Q174" s="121"/>
    </row>
    <row r="175" spans="1:17" ht="26.25" customHeight="1">
      <c r="A175" s="107" t="s">
        <v>3458</v>
      </c>
      <c r="B175" s="109" t="s">
        <v>372</v>
      </c>
      <c r="C175" s="109"/>
      <c r="D175" s="109" t="s">
        <v>26</v>
      </c>
      <c r="E175" s="109" t="s">
        <v>29</v>
      </c>
      <c r="F175" s="109" t="s">
        <v>373</v>
      </c>
      <c r="G175" s="109" t="s">
        <v>3150</v>
      </c>
      <c r="H175" s="109" t="s">
        <v>3381</v>
      </c>
      <c r="I175" s="109" t="s">
        <v>3152</v>
      </c>
      <c r="J175" s="109" t="s">
        <v>3459</v>
      </c>
      <c r="K175" s="109">
        <v>5</v>
      </c>
      <c r="L175" s="107" t="s">
        <v>3323</v>
      </c>
      <c r="M175" s="107" t="s">
        <v>2816</v>
      </c>
      <c r="N175" s="110">
        <f t="shared" si="9"/>
        <v>0.4</v>
      </c>
      <c r="O175" s="110">
        <v>0.1</v>
      </c>
      <c r="P175" s="110">
        <f t="shared" si="7"/>
        <v>4.0000000000000008E-2</v>
      </c>
      <c r="Q175" s="125"/>
    </row>
    <row r="176" spans="1:17" ht="26.25" customHeight="1">
      <c r="A176" s="107" t="s">
        <v>3460</v>
      </c>
      <c r="B176" s="109" t="s">
        <v>2632</v>
      </c>
      <c r="C176" s="109"/>
      <c r="D176" s="109" t="s">
        <v>75</v>
      </c>
      <c r="E176" s="109" t="s">
        <v>204</v>
      </c>
      <c r="F176" s="109" t="s">
        <v>3461</v>
      </c>
      <c r="G176" s="109" t="s">
        <v>3150</v>
      </c>
      <c r="H176" s="109" t="s">
        <v>3381</v>
      </c>
      <c r="I176" s="109" t="s">
        <v>3152</v>
      </c>
      <c r="J176" s="109" t="s">
        <v>3462</v>
      </c>
      <c r="K176" s="109">
        <v>5</v>
      </c>
      <c r="L176" s="107" t="s">
        <v>3323</v>
      </c>
      <c r="M176" s="107" t="s">
        <v>2816</v>
      </c>
      <c r="N176" s="110">
        <f t="shared" si="9"/>
        <v>0.4</v>
      </c>
      <c r="O176" s="110">
        <v>0.1</v>
      </c>
      <c r="P176" s="110">
        <f t="shared" si="7"/>
        <v>4.0000000000000008E-2</v>
      </c>
      <c r="Q176" s="122"/>
    </row>
    <row r="177" spans="1:17" ht="26.25" customHeight="1">
      <c r="A177" s="107" t="s">
        <v>3463</v>
      </c>
      <c r="B177" s="109" t="s">
        <v>3464</v>
      </c>
      <c r="C177" s="109"/>
      <c r="D177" s="109" t="s">
        <v>265</v>
      </c>
      <c r="E177" s="109" t="s">
        <v>150</v>
      </c>
      <c r="F177" s="109" t="s">
        <v>3465</v>
      </c>
      <c r="G177" s="109" t="s">
        <v>3150</v>
      </c>
      <c r="H177" s="109" t="s">
        <v>3381</v>
      </c>
      <c r="I177" s="109" t="s">
        <v>3152</v>
      </c>
      <c r="J177" s="109" t="s">
        <v>3466</v>
      </c>
      <c r="K177" s="109">
        <v>5</v>
      </c>
      <c r="L177" s="107" t="s">
        <v>3323</v>
      </c>
      <c r="M177" s="107" t="s">
        <v>2816</v>
      </c>
      <c r="N177" s="110">
        <f t="shared" si="9"/>
        <v>0.4</v>
      </c>
      <c r="O177" s="110">
        <v>0.1</v>
      </c>
      <c r="P177" s="110">
        <f t="shared" si="7"/>
        <v>4.0000000000000008E-2</v>
      </c>
      <c r="Q177" s="121"/>
    </row>
    <row r="178" spans="1:17" ht="26.25" customHeight="1">
      <c r="A178" s="107" t="s">
        <v>3467</v>
      </c>
      <c r="B178" s="109" t="s">
        <v>113</v>
      </c>
      <c r="C178" s="109"/>
      <c r="D178" s="109" t="s">
        <v>26</v>
      </c>
      <c r="E178" s="109" t="s">
        <v>52</v>
      </c>
      <c r="F178" s="109" t="s">
        <v>114</v>
      </c>
      <c r="G178" s="109" t="s">
        <v>3150</v>
      </c>
      <c r="H178" s="109" t="s">
        <v>3381</v>
      </c>
      <c r="I178" s="109" t="s">
        <v>3152</v>
      </c>
      <c r="J178" s="109" t="s">
        <v>3468</v>
      </c>
      <c r="K178" s="109">
        <v>5</v>
      </c>
      <c r="L178" s="107" t="s">
        <v>3323</v>
      </c>
      <c r="M178" s="107" t="s">
        <v>2816</v>
      </c>
      <c r="N178" s="110">
        <f t="shared" si="9"/>
        <v>0.4</v>
      </c>
      <c r="O178" s="110">
        <v>0.1</v>
      </c>
      <c r="P178" s="110">
        <f t="shared" si="7"/>
        <v>4.0000000000000008E-2</v>
      </c>
      <c r="Q178" s="122"/>
    </row>
    <row r="179" spans="1:17" ht="26.25" customHeight="1">
      <c r="A179" s="107" t="s">
        <v>3469</v>
      </c>
      <c r="B179" s="109" t="s">
        <v>152</v>
      </c>
      <c r="C179" s="109"/>
      <c r="D179" s="109" t="s">
        <v>21</v>
      </c>
      <c r="E179" s="109" t="s">
        <v>153</v>
      </c>
      <c r="F179" s="109" t="s">
        <v>154</v>
      </c>
      <c r="G179" s="109" t="s">
        <v>3150</v>
      </c>
      <c r="H179" s="109" t="s">
        <v>3381</v>
      </c>
      <c r="I179" s="109" t="s">
        <v>3152</v>
      </c>
      <c r="J179" s="109" t="s">
        <v>3470</v>
      </c>
      <c r="K179" s="109">
        <v>5</v>
      </c>
      <c r="L179" s="107" t="s">
        <v>3323</v>
      </c>
      <c r="M179" s="107" t="s">
        <v>2816</v>
      </c>
      <c r="N179" s="110">
        <f t="shared" si="9"/>
        <v>0.4</v>
      </c>
      <c r="O179" s="110">
        <v>0.1</v>
      </c>
      <c r="P179" s="110">
        <f t="shared" si="7"/>
        <v>4.0000000000000008E-2</v>
      </c>
      <c r="Q179" s="122"/>
    </row>
    <row r="180" spans="1:17" ht="26.25" customHeight="1">
      <c r="A180" s="107" t="s">
        <v>3471</v>
      </c>
      <c r="B180" s="109" t="s">
        <v>344</v>
      </c>
      <c r="C180" s="109"/>
      <c r="D180" s="109" t="s">
        <v>75</v>
      </c>
      <c r="E180" s="109" t="s">
        <v>153</v>
      </c>
      <c r="F180" s="109" t="s">
        <v>345</v>
      </c>
      <c r="G180" s="109" t="s">
        <v>3150</v>
      </c>
      <c r="H180" s="109" t="s">
        <v>3381</v>
      </c>
      <c r="I180" s="109" t="s">
        <v>3152</v>
      </c>
      <c r="J180" s="109" t="s">
        <v>3472</v>
      </c>
      <c r="K180" s="109">
        <v>5</v>
      </c>
      <c r="L180" s="107" t="s">
        <v>3323</v>
      </c>
      <c r="M180" s="107" t="s">
        <v>2816</v>
      </c>
      <c r="N180" s="110">
        <f t="shared" si="9"/>
        <v>0.4</v>
      </c>
      <c r="O180" s="110">
        <v>0.1</v>
      </c>
      <c r="P180" s="110">
        <f t="shared" si="7"/>
        <v>4.0000000000000008E-2</v>
      </c>
      <c r="Q180" s="125"/>
    </row>
    <row r="181" spans="1:17" ht="26.25" customHeight="1">
      <c r="A181" s="107" t="s">
        <v>3473</v>
      </c>
      <c r="B181" s="109" t="s">
        <v>3474</v>
      </c>
      <c r="C181" s="109"/>
      <c r="D181" s="109" t="s">
        <v>75</v>
      </c>
      <c r="E181" s="109" t="s">
        <v>150</v>
      </c>
      <c r="F181" s="109" t="s">
        <v>3475</v>
      </c>
      <c r="G181" s="109" t="s">
        <v>3150</v>
      </c>
      <c r="H181" s="109" t="s">
        <v>3381</v>
      </c>
      <c r="I181" s="109" t="s">
        <v>3152</v>
      </c>
      <c r="J181" s="109" t="s">
        <v>3476</v>
      </c>
      <c r="K181" s="109">
        <v>5</v>
      </c>
      <c r="L181" s="107" t="s">
        <v>3323</v>
      </c>
      <c r="M181" s="107" t="s">
        <v>2816</v>
      </c>
      <c r="N181" s="110">
        <f t="shared" si="9"/>
        <v>0.4</v>
      </c>
      <c r="O181" s="110">
        <v>0.1</v>
      </c>
      <c r="P181" s="110">
        <f t="shared" si="7"/>
        <v>4.0000000000000008E-2</v>
      </c>
      <c r="Q181" s="121"/>
    </row>
    <row r="182" spans="1:17" ht="26.25" customHeight="1">
      <c r="A182" s="107" t="s">
        <v>3477</v>
      </c>
      <c r="B182" s="109" t="s">
        <v>3478</v>
      </c>
      <c r="C182" s="109"/>
      <c r="D182" s="109" t="s">
        <v>75</v>
      </c>
      <c r="E182" s="109" t="s">
        <v>153</v>
      </c>
      <c r="F182" s="109" t="s">
        <v>3479</v>
      </c>
      <c r="G182" s="109" t="s">
        <v>3150</v>
      </c>
      <c r="H182" s="109" t="s">
        <v>3381</v>
      </c>
      <c r="I182" s="109" t="s">
        <v>3152</v>
      </c>
      <c r="J182" s="109" t="s">
        <v>3480</v>
      </c>
      <c r="K182" s="109">
        <v>5</v>
      </c>
      <c r="L182" s="107" t="s">
        <v>3323</v>
      </c>
      <c r="M182" s="107" t="s">
        <v>2816</v>
      </c>
      <c r="N182" s="110">
        <f t="shared" si="9"/>
        <v>0.4</v>
      </c>
      <c r="O182" s="110">
        <v>0.1</v>
      </c>
      <c r="P182" s="110">
        <f t="shared" si="7"/>
        <v>4.0000000000000008E-2</v>
      </c>
      <c r="Q182" s="125"/>
    </row>
    <row r="183" spans="1:17" ht="26.25" customHeight="1">
      <c r="A183" s="107" t="s">
        <v>3481</v>
      </c>
      <c r="B183" s="109" t="s">
        <v>3482</v>
      </c>
      <c r="C183" s="109"/>
      <c r="D183" s="109" t="s">
        <v>75</v>
      </c>
      <c r="E183" s="109" t="s">
        <v>153</v>
      </c>
      <c r="F183" s="109" t="s">
        <v>3483</v>
      </c>
      <c r="G183" s="109" t="s">
        <v>3150</v>
      </c>
      <c r="H183" s="109" t="s">
        <v>3381</v>
      </c>
      <c r="I183" s="109" t="s">
        <v>3152</v>
      </c>
      <c r="J183" s="109" t="s">
        <v>3484</v>
      </c>
      <c r="K183" s="109">
        <v>5</v>
      </c>
      <c r="L183" s="107" t="s">
        <v>3323</v>
      </c>
      <c r="M183" s="107" t="s">
        <v>2816</v>
      </c>
      <c r="N183" s="110">
        <f t="shared" si="9"/>
        <v>0.4</v>
      </c>
      <c r="O183" s="110">
        <v>0.1</v>
      </c>
      <c r="P183" s="110">
        <f t="shared" si="7"/>
        <v>4.0000000000000008E-2</v>
      </c>
      <c r="Q183" s="122"/>
    </row>
    <row r="184" spans="1:17" ht="26.25" customHeight="1">
      <c r="A184" s="107" t="s">
        <v>3485</v>
      </c>
      <c r="B184" s="109" t="s">
        <v>809</v>
      </c>
      <c r="C184" s="109"/>
      <c r="D184" s="109" t="s">
        <v>46</v>
      </c>
      <c r="E184" s="109" t="s">
        <v>204</v>
      </c>
      <c r="F184" s="109" t="s">
        <v>808</v>
      </c>
      <c r="G184" s="109" t="s">
        <v>3150</v>
      </c>
      <c r="H184" s="109" t="s">
        <v>3381</v>
      </c>
      <c r="I184" s="109" t="s">
        <v>3152</v>
      </c>
      <c r="J184" s="109" t="s">
        <v>3486</v>
      </c>
      <c r="K184" s="109">
        <v>5</v>
      </c>
      <c r="L184" s="107" t="s">
        <v>3323</v>
      </c>
      <c r="M184" s="107" t="s">
        <v>2816</v>
      </c>
      <c r="N184" s="110">
        <f t="shared" si="9"/>
        <v>0.4</v>
      </c>
      <c r="O184" s="110">
        <v>0.1</v>
      </c>
      <c r="P184" s="110">
        <f t="shared" si="7"/>
        <v>4.0000000000000008E-2</v>
      </c>
      <c r="Q184" s="122"/>
    </row>
    <row r="185" spans="1:17" ht="26.25" customHeight="1">
      <c r="A185" s="107" t="s">
        <v>3487</v>
      </c>
      <c r="B185" s="109" t="s">
        <v>3488</v>
      </c>
      <c r="C185" s="109"/>
      <c r="D185" s="109" t="s">
        <v>21</v>
      </c>
      <c r="E185" s="109" t="s">
        <v>150</v>
      </c>
      <c r="F185" s="109" t="s">
        <v>3489</v>
      </c>
      <c r="G185" s="109" t="s">
        <v>3150</v>
      </c>
      <c r="H185" s="109" t="s">
        <v>3381</v>
      </c>
      <c r="I185" s="109" t="s">
        <v>3152</v>
      </c>
      <c r="J185" s="109" t="s">
        <v>3490</v>
      </c>
      <c r="K185" s="109">
        <v>5</v>
      </c>
      <c r="L185" s="107" t="s">
        <v>3323</v>
      </c>
      <c r="M185" s="107" t="s">
        <v>2816</v>
      </c>
      <c r="N185" s="110">
        <f t="shared" si="9"/>
        <v>0.4</v>
      </c>
      <c r="O185" s="110">
        <v>0.1</v>
      </c>
      <c r="P185" s="110">
        <f t="shared" si="7"/>
        <v>4.0000000000000008E-2</v>
      </c>
      <c r="Q185" s="125"/>
    </row>
    <row r="186" spans="1:17" ht="26.25" customHeight="1">
      <c r="A186" s="107" t="s">
        <v>3491</v>
      </c>
      <c r="B186" s="109" t="s">
        <v>3492</v>
      </c>
      <c r="C186" s="109"/>
      <c r="D186" s="109" t="s">
        <v>46</v>
      </c>
      <c r="E186" s="109" t="s">
        <v>153</v>
      </c>
      <c r="F186" s="109" t="s">
        <v>3493</v>
      </c>
      <c r="G186" s="109" t="s">
        <v>3150</v>
      </c>
      <c r="H186" s="109" t="s">
        <v>3381</v>
      </c>
      <c r="I186" s="109" t="s">
        <v>3152</v>
      </c>
      <c r="J186" s="109" t="s">
        <v>3494</v>
      </c>
      <c r="K186" s="109">
        <v>5</v>
      </c>
      <c r="L186" s="107" t="s">
        <v>3323</v>
      </c>
      <c r="M186" s="107" t="s">
        <v>2816</v>
      </c>
      <c r="N186" s="110">
        <f t="shared" si="9"/>
        <v>0.4</v>
      </c>
      <c r="O186" s="110">
        <v>0.1</v>
      </c>
      <c r="P186" s="110">
        <f t="shared" si="7"/>
        <v>4.0000000000000008E-2</v>
      </c>
      <c r="Q186" s="121"/>
    </row>
    <row r="187" spans="1:17" ht="26.25" customHeight="1">
      <c r="A187" s="107" t="s">
        <v>3495</v>
      </c>
      <c r="B187" s="109" t="s">
        <v>73</v>
      </c>
      <c r="C187" s="109"/>
      <c r="D187" s="109" t="s">
        <v>75</v>
      </c>
      <c r="E187" s="109" t="s">
        <v>74</v>
      </c>
      <c r="F187" s="109" t="s">
        <v>76</v>
      </c>
      <c r="G187" s="109" t="s">
        <v>3150</v>
      </c>
      <c r="H187" s="109" t="s">
        <v>3381</v>
      </c>
      <c r="I187" s="109" t="s">
        <v>3152</v>
      </c>
      <c r="J187" s="109" t="s">
        <v>3496</v>
      </c>
      <c r="K187" s="109">
        <v>5</v>
      </c>
      <c r="L187" s="107" t="s">
        <v>3323</v>
      </c>
      <c r="M187" s="107" t="s">
        <v>2816</v>
      </c>
      <c r="N187" s="110">
        <f t="shared" si="9"/>
        <v>0.4</v>
      </c>
      <c r="O187" s="110">
        <v>0.1</v>
      </c>
      <c r="P187" s="110">
        <f t="shared" si="7"/>
        <v>4.0000000000000008E-2</v>
      </c>
      <c r="Q187" s="122"/>
    </row>
    <row r="188" spans="1:17" ht="26.25" customHeight="1">
      <c r="A188" s="107" t="s">
        <v>3497</v>
      </c>
      <c r="B188" s="109" t="s">
        <v>3498</v>
      </c>
      <c r="C188" s="109"/>
      <c r="D188" s="109" t="s">
        <v>21</v>
      </c>
      <c r="E188" s="109" t="s">
        <v>29</v>
      </c>
      <c r="F188" s="109" t="s">
        <v>3499</v>
      </c>
      <c r="G188" s="109" t="s">
        <v>3150</v>
      </c>
      <c r="H188" s="109" t="s">
        <v>3381</v>
      </c>
      <c r="I188" s="109" t="s">
        <v>3152</v>
      </c>
      <c r="J188" s="109" t="s">
        <v>3500</v>
      </c>
      <c r="K188" s="109">
        <v>5</v>
      </c>
      <c r="L188" s="107" t="s">
        <v>3323</v>
      </c>
      <c r="M188" s="107" t="s">
        <v>2816</v>
      </c>
      <c r="N188" s="110">
        <f t="shared" si="9"/>
        <v>0.4</v>
      </c>
      <c r="O188" s="110">
        <v>0.1</v>
      </c>
      <c r="P188" s="110">
        <f t="shared" si="7"/>
        <v>4.0000000000000008E-2</v>
      </c>
      <c r="Q188" s="121"/>
    </row>
    <row r="189" spans="1:17" ht="26.25" customHeight="1">
      <c r="A189" s="107" t="s">
        <v>3501</v>
      </c>
      <c r="B189" s="109" t="s">
        <v>3502</v>
      </c>
      <c r="C189" s="109"/>
      <c r="D189" s="109" t="s">
        <v>21</v>
      </c>
      <c r="E189" s="109" t="s">
        <v>3179</v>
      </c>
      <c r="F189" s="109" t="s">
        <v>3503</v>
      </c>
      <c r="G189" s="109" t="s">
        <v>3150</v>
      </c>
      <c r="H189" s="109" t="s">
        <v>3381</v>
      </c>
      <c r="I189" s="109" t="s">
        <v>3152</v>
      </c>
      <c r="J189" s="109" t="s">
        <v>3504</v>
      </c>
      <c r="K189" s="109">
        <v>5</v>
      </c>
      <c r="L189" s="107" t="s">
        <v>3323</v>
      </c>
      <c r="M189" s="107" t="s">
        <v>2816</v>
      </c>
      <c r="N189" s="110">
        <f t="shared" si="9"/>
        <v>0.4</v>
      </c>
      <c r="O189" s="110">
        <v>0.1</v>
      </c>
      <c r="P189" s="110">
        <f t="shared" si="7"/>
        <v>4.0000000000000008E-2</v>
      </c>
      <c r="Q189" s="122"/>
    </row>
    <row r="190" spans="1:17" ht="26.25" customHeight="1">
      <c r="A190" s="107" t="s">
        <v>3505</v>
      </c>
      <c r="B190" s="109" t="s">
        <v>364</v>
      </c>
      <c r="C190" s="109"/>
      <c r="D190" s="109" t="s">
        <v>46</v>
      </c>
      <c r="E190" s="109" t="s">
        <v>52</v>
      </c>
      <c r="F190" s="109" t="s">
        <v>365</v>
      </c>
      <c r="G190" s="109" t="s">
        <v>3150</v>
      </c>
      <c r="H190" s="109" t="s">
        <v>3381</v>
      </c>
      <c r="I190" s="109" t="s">
        <v>3152</v>
      </c>
      <c r="J190" s="109" t="s">
        <v>3506</v>
      </c>
      <c r="K190" s="109">
        <v>5</v>
      </c>
      <c r="L190" s="107" t="s">
        <v>3323</v>
      </c>
      <c r="M190" s="107" t="s">
        <v>2816</v>
      </c>
      <c r="N190" s="110">
        <f t="shared" si="9"/>
        <v>0.4</v>
      </c>
      <c r="O190" s="110">
        <v>0.1</v>
      </c>
      <c r="P190" s="110">
        <f t="shared" si="7"/>
        <v>4.0000000000000008E-2</v>
      </c>
      <c r="Q190" s="121"/>
    </row>
    <row r="191" spans="1:17" ht="26.25" customHeight="1">
      <c r="A191" s="107" t="s">
        <v>3507</v>
      </c>
      <c r="B191" s="109" t="s">
        <v>1311</v>
      </c>
      <c r="C191" s="109"/>
      <c r="D191" s="109" t="s">
        <v>26</v>
      </c>
      <c r="E191" s="109" t="s">
        <v>25</v>
      </c>
      <c r="F191" s="109" t="s">
        <v>3508</v>
      </c>
      <c r="G191" s="109" t="s">
        <v>3150</v>
      </c>
      <c r="H191" s="109" t="s">
        <v>3381</v>
      </c>
      <c r="I191" s="109" t="s">
        <v>3152</v>
      </c>
      <c r="J191" s="109" t="s">
        <v>3509</v>
      </c>
      <c r="K191" s="109">
        <v>5</v>
      </c>
      <c r="L191" s="107" t="s">
        <v>3323</v>
      </c>
      <c r="M191" s="107" t="s">
        <v>2816</v>
      </c>
      <c r="N191" s="110">
        <f t="shared" si="9"/>
        <v>0.4</v>
      </c>
      <c r="O191" s="110">
        <v>0.1</v>
      </c>
      <c r="P191" s="110">
        <f t="shared" si="7"/>
        <v>4.0000000000000008E-2</v>
      </c>
      <c r="Q191" s="121"/>
    </row>
    <row r="192" spans="1:17" ht="26.25" customHeight="1">
      <c r="A192" s="107" t="s">
        <v>3510</v>
      </c>
      <c r="B192" s="109" t="s">
        <v>3511</v>
      </c>
      <c r="C192" s="109"/>
      <c r="D192" s="109" t="s">
        <v>75</v>
      </c>
      <c r="E192" s="109" t="s">
        <v>150</v>
      </c>
      <c r="F192" s="109" t="s">
        <v>3512</v>
      </c>
      <c r="G192" s="109" t="s">
        <v>3150</v>
      </c>
      <c r="H192" s="109" t="s">
        <v>3381</v>
      </c>
      <c r="I192" s="109" t="s">
        <v>3152</v>
      </c>
      <c r="J192" s="109" t="s">
        <v>3513</v>
      </c>
      <c r="K192" s="109">
        <v>3</v>
      </c>
      <c r="L192" s="107" t="s">
        <v>3323</v>
      </c>
      <c r="M192" s="107" t="s">
        <v>2816</v>
      </c>
      <c r="N192" s="110">
        <f t="shared" si="9"/>
        <v>0.24</v>
      </c>
      <c r="O192" s="110">
        <v>0.1</v>
      </c>
      <c r="P192" s="110">
        <f t="shared" si="7"/>
        <v>2.4E-2</v>
      </c>
      <c r="Q192" s="121"/>
    </row>
    <row r="193" spans="1:17" ht="26.25" customHeight="1">
      <c r="A193" s="107" t="s">
        <v>3514</v>
      </c>
      <c r="B193" s="109" t="s">
        <v>369</v>
      </c>
      <c r="C193" s="109"/>
      <c r="D193" s="109" t="s">
        <v>30</v>
      </c>
      <c r="E193" s="109" t="s">
        <v>74</v>
      </c>
      <c r="F193" s="109" t="s">
        <v>370</v>
      </c>
      <c r="G193" s="109" t="s">
        <v>3150</v>
      </c>
      <c r="H193" s="109" t="s">
        <v>3381</v>
      </c>
      <c r="I193" s="109" t="s">
        <v>3152</v>
      </c>
      <c r="J193" s="109" t="s">
        <v>3515</v>
      </c>
      <c r="K193" s="109">
        <v>3</v>
      </c>
      <c r="L193" s="107" t="s">
        <v>3323</v>
      </c>
      <c r="M193" s="107" t="s">
        <v>2816</v>
      </c>
      <c r="N193" s="110">
        <f t="shared" si="9"/>
        <v>0.24</v>
      </c>
      <c r="O193" s="110">
        <v>0.1</v>
      </c>
      <c r="P193" s="110">
        <f t="shared" si="7"/>
        <v>2.4E-2</v>
      </c>
      <c r="Q193" s="121"/>
    </row>
    <row r="194" spans="1:17" ht="26.25" customHeight="1">
      <c r="A194" s="107" t="s">
        <v>3516</v>
      </c>
      <c r="B194" s="109" t="s">
        <v>1548</v>
      </c>
      <c r="C194" s="109"/>
      <c r="D194" s="109" t="s">
        <v>26</v>
      </c>
      <c r="E194" s="109" t="s">
        <v>52</v>
      </c>
      <c r="F194" s="109" t="s">
        <v>3517</v>
      </c>
      <c r="G194" s="109" t="s">
        <v>3150</v>
      </c>
      <c r="H194" s="109" t="s">
        <v>3381</v>
      </c>
      <c r="I194" s="109" t="s">
        <v>3152</v>
      </c>
      <c r="J194" s="109" t="s">
        <v>3518</v>
      </c>
      <c r="K194" s="109">
        <v>3</v>
      </c>
      <c r="L194" s="107" t="s">
        <v>3323</v>
      </c>
      <c r="M194" s="107" t="s">
        <v>2816</v>
      </c>
      <c r="N194" s="110">
        <f t="shared" si="9"/>
        <v>0.24</v>
      </c>
      <c r="O194" s="110">
        <v>0.1</v>
      </c>
      <c r="P194" s="110">
        <f t="shared" ref="P194:P240" si="10">N194*O194</f>
        <v>2.4E-2</v>
      </c>
      <c r="Q194" s="121"/>
    </row>
    <row r="195" spans="1:17" ht="26.25" customHeight="1">
      <c r="A195" s="107" t="s">
        <v>3519</v>
      </c>
      <c r="B195" s="109" t="s">
        <v>206</v>
      </c>
      <c r="C195" s="109"/>
      <c r="D195" s="109" t="s">
        <v>21</v>
      </c>
      <c r="E195" s="109" t="s">
        <v>204</v>
      </c>
      <c r="F195" s="109" t="s">
        <v>207</v>
      </c>
      <c r="G195" s="109" t="s">
        <v>3150</v>
      </c>
      <c r="H195" s="109" t="s">
        <v>3381</v>
      </c>
      <c r="I195" s="109" t="s">
        <v>3152</v>
      </c>
      <c r="J195" s="109" t="s">
        <v>3520</v>
      </c>
      <c r="K195" s="109">
        <v>3</v>
      </c>
      <c r="L195" s="107" t="s">
        <v>3323</v>
      </c>
      <c r="M195" s="107" t="s">
        <v>2816</v>
      </c>
      <c r="N195" s="110">
        <f t="shared" si="9"/>
        <v>0.24</v>
      </c>
      <c r="O195" s="110">
        <v>0.1</v>
      </c>
      <c r="P195" s="110">
        <f t="shared" si="10"/>
        <v>2.4E-2</v>
      </c>
      <c r="Q195" s="125"/>
    </row>
    <row r="196" spans="1:17" ht="26.25" customHeight="1">
      <c r="A196" s="107" t="s">
        <v>3521</v>
      </c>
      <c r="B196" s="109" t="s">
        <v>119</v>
      </c>
      <c r="C196" s="109"/>
      <c r="D196" s="109" t="s">
        <v>121</v>
      </c>
      <c r="E196" s="109" t="s">
        <v>120</v>
      </c>
      <c r="F196" s="109" t="s">
        <v>122</v>
      </c>
      <c r="G196" s="109" t="s">
        <v>3150</v>
      </c>
      <c r="H196" s="109" t="s">
        <v>3381</v>
      </c>
      <c r="I196" s="109" t="s">
        <v>3152</v>
      </c>
      <c r="J196" s="109" t="s">
        <v>3522</v>
      </c>
      <c r="K196" s="109">
        <v>3</v>
      </c>
      <c r="L196" s="107" t="s">
        <v>3323</v>
      </c>
      <c r="M196" s="107" t="s">
        <v>2816</v>
      </c>
      <c r="N196" s="110">
        <f t="shared" si="9"/>
        <v>0.24</v>
      </c>
      <c r="O196" s="110">
        <v>0.1</v>
      </c>
      <c r="P196" s="110">
        <f t="shared" si="10"/>
        <v>2.4E-2</v>
      </c>
      <c r="Q196" s="121"/>
    </row>
    <row r="197" spans="1:17" ht="26.25" customHeight="1">
      <c r="A197" s="107" t="s">
        <v>3523</v>
      </c>
      <c r="B197" s="109" t="s">
        <v>3524</v>
      </c>
      <c r="C197" s="109"/>
      <c r="D197" s="109" t="s">
        <v>75</v>
      </c>
      <c r="E197" s="109" t="s">
        <v>150</v>
      </c>
      <c r="F197" s="109" t="s">
        <v>3525</v>
      </c>
      <c r="G197" s="109" t="s">
        <v>3150</v>
      </c>
      <c r="H197" s="109" t="s">
        <v>3381</v>
      </c>
      <c r="I197" s="109" t="s">
        <v>3152</v>
      </c>
      <c r="J197" s="109" t="s">
        <v>3526</v>
      </c>
      <c r="K197" s="109">
        <v>3</v>
      </c>
      <c r="L197" s="107" t="s">
        <v>3323</v>
      </c>
      <c r="M197" s="107" t="s">
        <v>2816</v>
      </c>
      <c r="N197" s="110">
        <f t="shared" si="9"/>
        <v>0.24</v>
      </c>
      <c r="O197" s="110">
        <v>0.1</v>
      </c>
      <c r="P197" s="110">
        <f t="shared" si="10"/>
        <v>2.4E-2</v>
      </c>
      <c r="Q197" s="121"/>
    </row>
    <row r="198" spans="1:17" ht="26.25" customHeight="1">
      <c r="A198" s="107" t="s">
        <v>3527</v>
      </c>
      <c r="B198" s="109" t="s">
        <v>3528</v>
      </c>
      <c r="C198" s="109"/>
      <c r="D198" s="109" t="s">
        <v>26</v>
      </c>
      <c r="E198" s="109" t="s">
        <v>74</v>
      </c>
      <c r="F198" s="109" t="s">
        <v>3529</v>
      </c>
      <c r="G198" s="109" t="s">
        <v>3150</v>
      </c>
      <c r="H198" s="109" t="s">
        <v>3381</v>
      </c>
      <c r="I198" s="109" t="s">
        <v>3152</v>
      </c>
      <c r="J198" s="109" t="s">
        <v>3530</v>
      </c>
      <c r="K198" s="109">
        <v>3</v>
      </c>
      <c r="L198" s="107" t="s">
        <v>3323</v>
      </c>
      <c r="M198" s="107" t="s">
        <v>2816</v>
      </c>
      <c r="N198" s="110">
        <f t="shared" si="9"/>
        <v>0.24</v>
      </c>
      <c r="O198" s="110">
        <v>0.1</v>
      </c>
      <c r="P198" s="110">
        <f t="shared" si="10"/>
        <v>2.4E-2</v>
      </c>
      <c r="Q198" s="122"/>
    </row>
    <row r="199" spans="1:17" ht="26.25" customHeight="1">
      <c r="A199" s="107" t="s">
        <v>3531</v>
      </c>
      <c r="B199" s="109" t="s">
        <v>3532</v>
      </c>
      <c r="C199" s="109"/>
      <c r="D199" s="109" t="s">
        <v>21</v>
      </c>
      <c r="E199" s="109" t="s">
        <v>3533</v>
      </c>
      <c r="F199" s="109" t="s">
        <v>3534</v>
      </c>
      <c r="G199" s="109" t="s">
        <v>3150</v>
      </c>
      <c r="H199" s="109" t="s">
        <v>3381</v>
      </c>
      <c r="I199" s="109" t="s">
        <v>3152</v>
      </c>
      <c r="J199" s="109" t="s">
        <v>3535</v>
      </c>
      <c r="K199" s="109">
        <v>3</v>
      </c>
      <c r="L199" s="107" t="s">
        <v>3323</v>
      </c>
      <c r="M199" s="107" t="s">
        <v>2816</v>
      </c>
      <c r="N199" s="110">
        <f t="shared" ref="N199:N229" si="11">K199*0.08</f>
        <v>0.24</v>
      </c>
      <c r="O199" s="110">
        <v>0.1</v>
      </c>
      <c r="P199" s="110">
        <f t="shared" si="10"/>
        <v>2.4E-2</v>
      </c>
      <c r="Q199" s="121"/>
    </row>
    <row r="200" spans="1:17" ht="26.25" customHeight="1">
      <c r="A200" s="107" t="s">
        <v>3536</v>
      </c>
      <c r="B200" s="109" t="s">
        <v>3537</v>
      </c>
      <c r="C200" s="109"/>
      <c r="D200" s="109" t="s">
        <v>21</v>
      </c>
      <c r="E200" s="109" t="s">
        <v>150</v>
      </c>
      <c r="F200" s="109" t="s">
        <v>3538</v>
      </c>
      <c r="G200" s="109" t="s">
        <v>3150</v>
      </c>
      <c r="H200" s="109" t="s">
        <v>3381</v>
      </c>
      <c r="I200" s="109" t="s">
        <v>3152</v>
      </c>
      <c r="J200" s="109" t="s">
        <v>3539</v>
      </c>
      <c r="K200" s="109">
        <v>3</v>
      </c>
      <c r="L200" s="107" t="s">
        <v>3323</v>
      </c>
      <c r="M200" s="107" t="s">
        <v>2816</v>
      </c>
      <c r="N200" s="110">
        <f t="shared" si="11"/>
        <v>0.24</v>
      </c>
      <c r="O200" s="110">
        <v>0.1</v>
      </c>
      <c r="P200" s="110">
        <f t="shared" si="10"/>
        <v>2.4E-2</v>
      </c>
      <c r="Q200" s="121"/>
    </row>
    <row r="201" spans="1:17" ht="26.25" customHeight="1">
      <c r="A201" s="107" t="s">
        <v>3540</v>
      </c>
      <c r="B201" s="109" t="s">
        <v>3541</v>
      </c>
      <c r="C201" s="109"/>
      <c r="D201" s="109" t="s">
        <v>21</v>
      </c>
      <c r="E201" s="109" t="s">
        <v>153</v>
      </c>
      <c r="F201" s="109" t="s">
        <v>3542</v>
      </c>
      <c r="G201" s="109" t="s">
        <v>3150</v>
      </c>
      <c r="H201" s="109" t="s">
        <v>3381</v>
      </c>
      <c r="I201" s="109" t="s">
        <v>3152</v>
      </c>
      <c r="J201" s="109" t="s">
        <v>3543</v>
      </c>
      <c r="K201" s="109">
        <v>3</v>
      </c>
      <c r="L201" s="107" t="s">
        <v>3323</v>
      </c>
      <c r="M201" s="107" t="s">
        <v>2816</v>
      </c>
      <c r="N201" s="110">
        <f t="shared" si="11"/>
        <v>0.24</v>
      </c>
      <c r="O201" s="110">
        <v>0.1</v>
      </c>
      <c r="P201" s="110">
        <f t="shared" si="10"/>
        <v>2.4E-2</v>
      </c>
      <c r="Q201" s="121"/>
    </row>
    <row r="202" spans="1:17" ht="26.25" customHeight="1">
      <c r="A202" s="107" t="s">
        <v>3544</v>
      </c>
      <c r="B202" s="109" t="s">
        <v>333</v>
      </c>
      <c r="C202" s="109"/>
      <c r="D202" s="109" t="s">
        <v>21</v>
      </c>
      <c r="E202" s="109" t="s">
        <v>153</v>
      </c>
      <c r="F202" s="109" t="s">
        <v>334</v>
      </c>
      <c r="G202" s="109" t="s">
        <v>3150</v>
      </c>
      <c r="H202" s="109" t="s">
        <v>3381</v>
      </c>
      <c r="I202" s="109" t="s">
        <v>3152</v>
      </c>
      <c r="J202" s="109" t="s">
        <v>3545</v>
      </c>
      <c r="K202" s="109">
        <v>3</v>
      </c>
      <c r="L202" s="107" t="s">
        <v>3323</v>
      </c>
      <c r="M202" s="107" t="s">
        <v>2816</v>
      </c>
      <c r="N202" s="110">
        <f t="shared" si="11"/>
        <v>0.24</v>
      </c>
      <c r="O202" s="110">
        <v>0.1</v>
      </c>
      <c r="P202" s="110">
        <f t="shared" si="10"/>
        <v>2.4E-2</v>
      </c>
      <c r="Q202" s="121"/>
    </row>
    <row r="203" spans="1:17" ht="26.25" customHeight="1">
      <c r="A203" s="107" t="s">
        <v>3546</v>
      </c>
      <c r="B203" s="109" t="s">
        <v>3547</v>
      </c>
      <c r="C203" s="109"/>
      <c r="D203" s="109" t="s">
        <v>21</v>
      </c>
      <c r="E203" s="109" t="s">
        <v>153</v>
      </c>
      <c r="F203" s="109" t="s">
        <v>3548</v>
      </c>
      <c r="G203" s="109" t="s">
        <v>3150</v>
      </c>
      <c r="H203" s="109" t="s">
        <v>3381</v>
      </c>
      <c r="I203" s="109" t="s">
        <v>3152</v>
      </c>
      <c r="J203" s="109" t="s">
        <v>3549</v>
      </c>
      <c r="K203" s="109">
        <v>3</v>
      </c>
      <c r="L203" s="107" t="s">
        <v>3323</v>
      </c>
      <c r="M203" s="107" t="s">
        <v>2816</v>
      </c>
      <c r="N203" s="110">
        <f t="shared" si="11"/>
        <v>0.24</v>
      </c>
      <c r="O203" s="110">
        <v>0.1</v>
      </c>
      <c r="P203" s="110">
        <f t="shared" si="10"/>
        <v>2.4E-2</v>
      </c>
      <c r="Q203" s="122"/>
    </row>
    <row r="204" spans="1:17" ht="26.25" customHeight="1">
      <c r="A204" s="107" t="s">
        <v>3550</v>
      </c>
      <c r="B204" s="109" t="s">
        <v>3551</v>
      </c>
      <c r="C204" s="109"/>
      <c r="D204" s="109" t="s">
        <v>21</v>
      </c>
      <c r="E204" s="109" t="s">
        <v>25</v>
      </c>
      <c r="F204" s="109" t="s">
        <v>3552</v>
      </c>
      <c r="G204" s="109" t="s">
        <v>3150</v>
      </c>
      <c r="H204" s="109" t="s">
        <v>3381</v>
      </c>
      <c r="I204" s="109" t="s">
        <v>3152</v>
      </c>
      <c r="J204" s="109" t="s">
        <v>3553</v>
      </c>
      <c r="K204" s="109">
        <v>3</v>
      </c>
      <c r="L204" s="107" t="s">
        <v>3323</v>
      </c>
      <c r="M204" s="107" t="s">
        <v>2816</v>
      </c>
      <c r="N204" s="110">
        <f t="shared" si="11"/>
        <v>0.24</v>
      </c>
      <c r="O204" s="110">
        <v>0.1</v>
      </c>
      <c r="P204" s="110">
        <f t="shared" si="10"/>
        <v>2.4E-2</v>
      </c>
      <c r="Q204" s="121"/>
    </row>
    <row r="205" spans="1:17" ht="26.25" customHeight="1">
      <c r="A205" s="107" t="s">
        <v>3554</v>
      </c>
      <c r="B205" s="109" t="s">
        <v>3555</v>
      </c>
      <c r="C205" s="109"/>
      <c r="D205" s="109" t="s">
        <v>21</v>
      </c>
      <c r="E205" s="109" t="s">
        <v>153</v>
      </c>
      <c r="F205" s="109" t="s">
        <v>3556</v>
      </c>
      <c r="G205" s="109" t="s">
        <v>3150</v>
      </c>
      <c r="H205" s="109" t="s">
        <v>3381</v>
      </c>
      <c r="I205" s="109" t="s">
        <v>3152</v>
      </c>
      <c r="J205" s="109" t="s">
        <v>3557</v>
      </c>
      <c r="K205" s="109">
        <v>3</v>
      </c>
      <c r="L205" s="107" t="s">
        <v>3323</v>
      </c>
      <c r="M205" s="107" t="s">
        <v>2816</v>
      </c>
      <c r="N205" s="110">
        <f t="shared" si="11"/>
        <v>0.24</v>
      </c>
      <c r="O205" s="110">
        <v>0.1</v>
      </c>
      <c r="P205" s="110">
        <f t="shared" si="10"/>
        <v>2.4E-2</v>
      </c>
      <c r="Q205" s="121"/>
    </row>
    <row r="206" spans="1:17" ht="26.25" customHeight="1">
      <c r="A206" s="107" t="s">
        <v>3558</v>
      </c>
      <c r="B206" s="109" t="s">
        <v>3559</v>
      </c>
      <c r="C206" s="109"/>
      <c r="D206" s="109" t="s">
        <v>75</v>
      </c>
      <c r="E206" s="109" t="s">
        <v>150</v>
      </c>
      <c r="F206" s="109" t="s">
        <v>3560</v>
      </c>
      <c r="G206" s="109" t="s">
        <v>3150</v>
      </c>
      <c r="H206" s="109" t="s">
        <v>3381</v>
      </c>
      <c r="I206" s="109" t="s">
        <v>3152</v>
      </c>
      <c r="J206" s="109" t="s">
        <v>3561</v>
      </c>
      <c r="K206" s="109">
        <v>3</v>
      </c>
      <c r="L206" s="107" t="s">
        <v>3323</v>
      </c>
      <c r="M206" s="107" t="s">
        <v>2816</v>
      </c>
      <c r="N206" s="110">
        <f t="shared" si="11"/>
        <v>0.24</v>
      </c>
      <c r="O206" s="110">
        <v>0.1</v>
      </c>
      <c r="P206" s="110">
        <f t="shared" si="10"/>
        <v>2.4E-2</v>
      </c>
      <c r="Q206" s="125"/>
    </row>
    <row r="207" spans="1:17" ht="26.25" customHeight="1">
      <c r="A207" s="107" t="s">
        <v>3562</v>
      </c>
      <c r="B207" s="109" t="s">
        <v>3563</v>
      </c>
      <c r="C207" s="109"/>
      <c r="D207" s="109" t="s">
        <v>21</v>
      </c>
      <c r="E207" s="109" t="s">
        <v>204</v>
      </c>
      <c r="F207" s="109" t="s">
        <v>3564</v>
      </c>
      <c r="G207" s="109" t="s">
        <v>3150</v>
      </c>
      <c r="H207" s="109" t="s">
        <v>3381</v>
      </c>
      <c r="I207" s="109" t="s">
        <v>3152</v>
      </c>
      <c r="J207" s="109" t="s">
        <v>3565</v>
      </c>
      <c r="K207" s="109">
        <v>3</v>
      </c>
      <c r="L207" s="107" t="s">
        <v>3323</v>
      </c>
      <c r="M207" s="107" t="s">
        <v>2816</v>
      </c>
      <c r="N207" s="110">
        <f t="shared" si="11"/>
        <v>0.24</v>
      </c>
      <c r="O207" s="110">
        <v>0.1</v>
      </c>
      <c r="P207" s="110">
        <f t="shared" si="10"/>
        <v>2.4E-2</v>
      </c>
      <c r="Q207" s="125"/>
    </row>
    <row r="208" spans="1:17" ht="26.25" customHeight="1">
      <c r="A208" s="107" t="s">
        <v>3566</v>
      </c>
      <c r="B208" s="109" t="s">
        <v>3567</v>
      </c>
      <c r="C208" s="109"/>
      <c r="D208" s="109" t="s">
        <v>21</v>
      </c>
      <c r="E208" s="109" t="s">
        <v>204</v>
      </c>
      <c r="F208" s="109" t="s">
        <v>3568</v>
      </c>
      <c r="G208" s="109" t="s">
        <v>3150</v>
      </c>
      <c r="H208" s="109" t="s">
        <v>3381</v>
      </c>
      <c r="I208" s="109" t="s">
        <v>3152</v>
      </c>
      <c r="J208" s="109" t="s">
        <v>3569</v>
      </c>
      <c r="K208" s="109">
        <v>3</v>
      </c>
      <c r="L208" s="107" t="s">
        <v>3323</v>
      </c>
      <c r="M208" s="107" t="s">
        <v>2816</v>
      </c>
      <c r="N208" s="110">
        <f t="shared" si="11"/>
        <v>0.24</v>
      </c>
      <c r="O208" s="110">
        <v>0.1</v>
      </c>
      <c r="P208" s="110">
        <f t="shared" si="10"/>
        <v>2.4E-2</v>
      </c>
      <c r="Q208" s="125"/>
    </row>
    <row r="209" spans="1:17" ht="26.25" customHeight="1">
      <c r="A209" s="107" t="s">
        <v>3570</v>
      </c>
      <c r="B209" s="109" t="s">
        <v>3571</v>
      </c>
      <c r="C209" s="109"/>
      <c r="D209" s="109" t="s">
        <v>21</v>
      </c>
      <c r="E209" s="109" t="s">
        <v>150</v>
      </c>
      <c r="F209" s="109" t="s">
        <v>3572</v>
      </c>
      <c r="G209" s="109" t="s">
        <v>3150</v>
      </c>
      <c r="H209" s="109" t="s">
        <v>3381</v>
      </c>
      <c r="I209" s="109" t="s">
        <v>3152</v>
      </c>
      <c r="J209" s="109" t="s">
        <v>3573</v>
      </c>
      <c r="K209" s="109">
        <v>3</v>
      </c>
      <c r="L209" s="107" t="s">
        <v>3323</v>
      </c>
      <c r="M209" s="107" t="s">
        <v>2816</v>
      </c>
      <c r="N209" s="110">
        <f t="shared" si="11"/>
        <v>0.24</v>
      </c>
      <c r="O209" s="110">
        <v>0.1</v>
      </c>
      <c r="P209" s="110">
        <f t="shared" si="10"/>
        <v>2.4E-2</v>
      </c>
      <c r="Q209" s="125"/>
    </row>
    <row r="210" spans="1:17" ht="26.25" customHeight="1">
      <c r="A210" s="107" t="s">
        <v>3574</v>
      </c>
      <c r="B210" s="109" t="s">
        <v>251</v>
      </c>
      <c r="C210" s="109"/>
      <c r="D210" s="109" t="s">
        <v>75</v>
      </c>
      <c r="E210" s="109" t="s">
        <v>153</v>
      </c>
      <c r="F210" s="109" t="s">
        <v>252</v>
      </c>
      <c r="G210" s="109" t="s">
        <v>3150</v>
      </c>
      <c r="H210" s="109" t="s">
        <v>3381</v>
      </c>
      <c r="I210" s="109" t="s">
        <v>3152</v>
      </c>
      <c r="J210" s="109" t="s">
        <v>3575</v>
      </c>
      <c r="K210" s="109">
        <v>3</v>
      </c>
      <c r="L210" s="107" t="s">
        <v>3323</v>
      </c>
      <c r="M210" s="107" t="s">
        <v>2816</v>
      </c>
      <c r="N210" s="110">
        <f t="shared" si="11"/>
        <v>0.24</v>
      </c>
      <c r="O210" s="110">
        <v>0.1</v>
      </c>
      <c r="P210" s="110">
        <f t="shared" si="10"/>
        <v>2.4E-2</v>
      </c>
      <c r="Q210" s="125"/>
    </row>
    <row r="211" spans="1:17" ht="26.25" customHeight="1">
      <c r="A211" s="107" t="s">
        <v>3576</v>
      </c>
      <c r="B211" s="109" t="s">
        <v>3577</v>
      </c>
      <c r="C211" s="109"/>
      <c r="D211" s="109" t="s">
        <v>75</v>
      </c>
      <c r="E211" s="109" t="s">
        <v>29</v>
      </c>
      <c r="F211" s="109" t="s">
        <v>3578</v>
      </c>
      <c r="G211" s="109" t="s">
        <v>3150</v>
      </c>
      <c r="H211" s="109" t="s">
        <v>3381</v>
      </c>
      <c r="I211" s="109" t="s">
        <v>3152</v>
      </c>
      <c r="J211" s="109" t="s">
        <v>3579</v>
      </c>
      <c r="K211" s="109">
        <v>3</v>
      </c>
      <c r="L211" s="107" t="s">
        <v>3323</v>
      </c>
      <c r="M211" s="107" t="s">
        <v>2816</v>
      </c>
      <c r="N211" s="110">
        <f t="shared" si="11"/>
        <v>0.24</v>
      </c>
      <c r="O211" s="110">
        <v>0.1</v>
      </c>
      <c r="P211" s="110">
        <f t="shared" si="10"/>
        <v>2.4E-2</v>
      </c>
      <c r="Q211" s="125"/>
    </row>
    <row r="212" spans="1:17" ht="26.25" customHeight="1">
      <c r="A212" s="107" t="s">
        <v>3580</v>
      </c>
      <c r="B212" s="109" t="s">
        <v>3581</v>
      </c>
      <c r="C212" s="109"/>
      <c r="D212" s="109" t="s">
        <v>75</v>
      </c>
      <c r="E212" s="109" t="s">
        <v>153</v>
      </c>
      <c r="F212" s="109" t="s">
        <v>3582</v>
      </c>
      <c r="G212" s="109" t="s">
        <v>3150</v>
      </c>
      <c r="H212" s="109" t="s">
        <v>3381</v>
      </c>
      <c r="I212" s="109" t="s">
        <v>3152</v>
      </c>
      <c r="J212" s="109" t="s">
        <v>3583</v>
      </c>
      <c r="K212" s="109">
        <v>3</v>
      </c>
      <c r="L212" s="107" t="s">
        <v>3323</v>
      </c>
      <c r="M212" s="107" t="s">
        <v>2816</v>
      </c>
      <c r="N212" s="110">
        <f t="shared" si="11"/>
        <v>0.24</v>
      </c>
      <c r="O212" s="110">
        <v>0.1</v>
      </c>
      <c r="P212" s="110">
        <f t="shared" si="10"/>
        <v>2.4E-2</v>
      </c>
      <c r="Q212" s="122"/>
    </row>
    <row r="213" spans="1:17" ht="26.25" customHeight="1">
      <c r="A213" s="107" t="s">
        <v>3584</v>
      </c>
      <c r="B213" s="109" t="s">
        <v>1345</v>
      </c>
      <c r="C213" s="109"/>
      <c r="D213" s="109" t="s">
        <v>26</v>
      </c>
      <c r="E213" s="109" t="s">
        <v>25</v>
      </c>
      <c r="F213" s="109" t="s">
        <v>3585</v>
      </c>
      <c r="G213" s="109" t="s">
        <v>3150</v>
      </c>
      <c r="H213" s="109" t="s">
        <v>3381</v>
      </c>
      <c r="I213" s="109" t="s">
        <v>3152</v>
      </c>
      <c r="J213" s="109" t="s">
        <v>3586</v>
      </c>
      <c r="K213" s="109">
        <v>3</v>
      </c>
      <c r="L213" s="107" t="s">
        <v>3323</v>
      </c>
      <c r="M213" s="107" t="s">
        <v>2816</v>
      </c>
      <c r="N213" s="110">
        <f t="shared" si="11"/>
        <v>0.24</v>
      </c>
      <c r="O213" s="110">
        <v>0.1</v>
      </c>
      <c r="P213" s="110">
        <f t="shared" si="10"/>
        <v>2.4E-2</v>
      </c>
      <c r="Q213" s="122"/>
    </row>
    <row r="214" spans="1:17" ht="26.25" customHeight="1">
      <c r="A214" s="107" t="s">
        <v>3587</v>
      </c>
      <c r="B214" s="109" t="s">
        <v>3588</v>
      </c>
      <c r="C214" s="109"/>
      <c r="D214" s="109" t="s">
        <v>75</v>
      </c>
      <c r="E214" s="109" t="s">
        <v>74</v>
      </c>
      <c r="F214" s="109" t="s">
        <v>3589</v>
      </c>
      <c r="G214" s="109" t="s">
        <v>3150</v>
      </c>
      <c r="H214" s="109" t="s">
        <v>3381</v>
      </c>
      <c r="I214" s="109" t="s">
        <v>3152</v>
      </c>
      <c r="J214" s="109" t="s">
        <v>3590</v>
      </c>
      <c r="K214" s="109">
        <v>3</v>
      </c>
      <c r="L214" s="107" t="s">
        <v>3323</v>
      </c>
      <c r="M214" s="107" t="s">
        <v>2816</v>
      </c>
      <c r="N214" s="110">
        <f t="shared" si="11"/>
        <v>0.24</v>
      </c>
      <c r="O214" s="110">
        <v>0.1</v>
      </c>
      <c r="P214" s="110">
        <f t="shared" si="10"/>
        <v>2.4E-2</v>
      </c>
      <c r="Q214" s="122"/>
    </row>
    <row r="215" spans="1:17" ht="26.25" customHeight="1">
      <c r="A215" s="107" t="s">
        <v>3591</v>
      </c>
      <c r="B215" s="109" t="s">
        <v>444</v>
      </c>
      <c r="C215" s="109"/>
      <c r="D215" s="109" t="s">
        <v>12</v>
      </c>
      <c r="E215" s="109" t="s">
        <v>74</v>
      </c>
      <c r="F215" s="109" t="s">
        <v>445</v>
      </c>
      <c r="G215" s="109" t="s">
        <v>3150</v>
      </c>
      <c r="H215" s="109" t="s">
        <v>3381</v>
      </c>
      <c r="I215" s="109" t="s">
        <v>3152</v>
      </c>
      <c r="J215" s="109" t="s">
        <v>3592</v>
      </c>
      <c r="K215" s="109">
        <v>3</v>
      </c>
      <c r="L215" s="107" t="s">
        <v>3323</v>
      </c>
      <c r="M215" s="107" t="s">
        <v>2816</v>
      </c>
      <c r="N215" s="110">
        <f t="shared" si="11"/>
        <v>0.24</v>
      </c>
      <c r="O215" s="110">
        <v>0.1</v>
      </c>
      <c r="P215" s="110">
        <f t="shared" si="10"/>
        <v>2.4E-2</v>
      </c>
      <c r="Q215" s="121"/>
    </row>
    <row r="216" spans="1:17" ht="26.25" customHeight="1">
      <c r="A216" s="107" t="s">
        <v>3593</v>
      </c>
      <c r="B216" s="109" t="s">
        <v>3594</v>
      </c>
      <c r="C216" s="109"/>
      <c r="D216" s="109" t="s">
        <v>75</v>
      </c>
      <c r="E216" s="109" t="s">
        <v>74</v>
      </c>
      <c r="F216" s="109" t="s">
        <v>3595</v>
      </c>
      <c r="G216" s="109" t="s">
        <v>3150</v>
      </c>
      <c r="H216" s="109" t="s">
        <v>3381</v>
      </c>
      <c r="I216" s="109" t="s">
        <v>3152</v>
      </c>
      <c r="J216" s="109" t="s">
        <v>3596</v>
      </c>
      <c r="K216" s="109">
        <v>3</v>
      </c>
      <c r="L216" s="107" t="s">
        <v>3323</v>
      </c>
      <c r="M216" s="107" t="s">
        <v>2816</v>
      </c>
      <c r="N216" s="110">
        <f t="shared" si="11"/>
        <v>0.24</v>
      </c>
      <c r="O216" s="110">
        <v>0.1</v>
      </c>
      <c r="P216" s="110">
        <f t="shared" si="10"/>
        <v>2.4E-2</v>
      </c>
      <c r="Q216" s="121"/>
    </row>
    <row r="217" spans="1:17" ht="26.25" customHeight="1">
      <c r="A217" s="107" t="s">
        <v>3597</v>
      </c>
      <c r="B217" s="109" t="s">
        <v>3598</v>
      </c>
      <c r="C217" s="109"/>
      <c r="D217" s="109" t="s">
        <v>21</v>
      </c>
      <c r="E217" s="109" t="s">
        <v>153</v>
      </c>
      <c r="F217" s="109" t="s">
        <v>3599</v>
      </c>
      <c r="G217" s="109" t="s">
        <v>3150</v>
      </c>
      <c r="H217" s="109" t="s">
        <v>3381</v>
      </c>
      <c r="I217" s="109" t="s">
        <v>3152</v>
      </c>
      <c r="J217" s="109" t="s">
        <v>3600</v>
      </c>
      <c r="K217" s="109">
        <v>3</v>
      </c>
      <c r="L217" s="107" t="s">
        <v>3323</v>
      </c>
      <c r="M217" s="107" t="s">
        <v>2816</v>
      </c>
      <c r="N217" s="110">
        <f t="shared" si="11"/>
        <v>0.24</v>
      </c>
      <c r="O217" s="110">
        <v>0.1</v>
      </c>
      <c r="P217" s="110">
        <f t="shared" si="10"/>
        <v>2.4E-2</v>
      </c>
      <c r="Q217" s="122"/>
    </row>
    <row r="218" spans="1:17" ht="26.25" customHeight="1">
      <c r="A218" s="107" t="s">
        <v>3601</v>
      </c>
      <c r="B218" s="109" t="s">
        <v>3602</v>
      </c>
      <c r="C218" s="109"/>
      <c r="D218" s="109" t="s">
        <v>75</v>
      </c>
      <c r="E218" s="109" t="s">
        <v>153</v>
      </c>
      <c r="F218" s="109" t="s">
        <v>3603</v>
      </c>
      <c r="G218" s="109" t="s">
        <v>3150</v>
      </c>
      <c r="H218" s="109" t="s">
        <v>3381</v>
      </c>
      <c r="I218" s="109" t="s">
        <v>3152</v>
      </c>
      <c r="J218" s="109" t="s">
        <v>3604</v>
      </c>
      <c r="K218" s="109">
        <v>3</v>
      </c>
      <c r="L218" s="107" t="s">
        <v>3323</v>
      </c>
      <c r="M218" s="107" t="s">
        <v>2816</v>
      </c>
      <c r="N218" s="110">
        <f t="shared" si="11"/>
        <v>0.24</v>
      </c>
      <c r="O218" s="110">
        <v>0.1</v>
      </c>
      <c r="P218" s="110">
        <f t="shared" si="10"/>
        <v>2.4E-2</v>
      </c>
      <c r="Q218" s="122"/>
    </row>
    <row r="219" spans="1:17" ht="26.25" customHeight="1">
      <c r="A219" s="107" t="s">
        <v>3605</v>
      </c>
      <c r="B219" s="109" t="s">
        <v>324</v>
      </c>
      <c r="C219" s="109"/>
      <c r="D219" s="109" t="s">
        <v>265</v>
      </c>
      <c r="E219" s="109" t="s">
        <v>150</v>
      </c>
      <c r="F219" s="109" t="s">
        <v>325</v>
      </c>
      <c r="G219" s="109" t="s">
        <v>3150</v>
      </c>
      <c r="H219" s="109" t="s">
        <v>3381</v>
      </c>
      <c r="I219" s="109" t="s">
        <v>3152</v>
      </c>
      <c r="J219" s="109" t="s">
        <v>3606</v>
      </c>
      <c r="K219" s="109">
        <v>3</v>
      </c>
      <c r="L219" s="107" t="s">
        <v>3323</v>
      </c>
      <c r="M219" s="107" t="s">
        <v>2816</v>
      </c>
      <c r="N219" s="110">
        <f t="shared" si="11"/>
        <v>0.24</v>
      </c>
      <c r="O219" s="110">
        <v>0.1</v>
      </c>
      <c r="P219" s="110">
        <f t="shared" si="10"/>
        <v>2.4E-2</v>
      </c>
      <c r="Q219" s="122"/>
    </row>
    <row r="220" spans="1:17" ht="26.25" customHeight="1">
      <c r="A220" s="107" t="s">
        <v>3607</v>
      </c>
      <c r="B220" s="109" t="s">
        <v>3608</v>
      </c>
      <c r="C220" s="109"/>
      <c r="D220" s="109" t="s">
        <v>75</v>
      </c>
      <c r="E220" s="109" t="s">
        <v>150</v>
      </c>
      <c r="F220" s="109" t="s">
        <v>3609</v>
      </c>
      <c r="G220" s="109" t="s">
        <v>3150</v>
      </c>
      <c r="H220" s="109" t="s">
        <v>3381</v>
      </c>
      <c r="I220" s="109" t="s">
        <v>3152</v>
      </c>
      <c r="J220" s="109" t="s">
        <v>3610</v>
      </c>
      <c r="K220" s="109">
        <v>3</v>
      </c>
      <c r="L220" s="107" t="s">
        <v>3323</v>
      </c>
      <c r="M220" s="107" t="s">
        <v>2816</v>
      </c>
      <c r="N220" s="110">
        <f t="shared" si="11"/>
        <v>0.24</v>
      </c>
      <c r="O220" s="110">
        <v>0.1</v>
      </c>
      <c r="P220" s="110">
        <f t="shared" si="10"/>
        <v>2.4E-2</v>
      </c>
      <c r="Q220" s="122"/>
    </row>
    <row r="221" spans="1:17" ht="26.25" customHeight="1">
      <c r="A221" s="107" t="s">
        <v>3611</v>
      </c>
      <c r="B221" s="109" t="s">
        <v>246</v>
      </c>
      <c r="C221" s="109"/>
      <c r="D221" s="109" t="s">
        <v>247</v>
      </c>
      <c r="E221" s="109" t="s">
        <v>74</v>
      </c>
      <c r="F221" s="109" t="s">
        <v>248</v>
      </c>
      <c r="G221" s="109" t="s">
        <v>3150</v>
      </c>
      <c r="H221" s="109" t="s">
        <v>3381</v>
      </c>
      <c r="I221" s="109" t="s">
        <v>3152</v>
      </c>
      <c r="J221" s="109" t="s">
        <v>3612</v>
      </c>
      <c r="K221" s="109">
        <v>3</v>
      </c>
      <c r="L221" s="107" t="s">
        <v>3323</v>
      </c>
      <c r="M221" s="107" t="s">
        <v>2816</v>
      </c>
      <c r="N221" s="110">
        <f t="shared" si="11"/>
        <v>0.24</v>
      </c>
      <c r="O221" s="110">
        <v>0.1</v>
      </c>
      <c r="P221" s="110">
        <f t="shared" si="10"/>
        <v>2.4E-2</v>
      </c>
      <c r="Q221" s="122"/>
    </row>
    <row r="222" spans="1:17" ht="26.25" customHeight="1">
      <c r="A222" s="107" t="s">
        <v>3613</v>
      </c>
      <c r="B222" s="109" t="s">
        <v>3614</v>
      </c>
      <c r="C222" s="109"/>
      <c r="D222" s="109" t="s">
        <v>75</v>
      </c>
      <c r="E222" s="109" t="s">
        <v>153</v>
      </c>
      <c r="F222" s="109" t="s">
        <v>3615</v>
      </c>
      <c r="G222" s="109" t="s">
        <v>3150</v>
      </c>
      <c r="H222" s="109" t="s">
        <v>3381</v>
      </c>
      <c r="I222" s="109" t="s">
        <v>3152</v>
      </c>
      <c r="J222" s="109" t="s">
        <v>3616</v>
      </c>
      <c r="K222" s="109">
        <v>3</v>
      </c>
      <c r="L222" s="107" t="s">
        <v>3323</v>
      </c>
      <c r="M222" s="107" t="s">
        <v>2816</v>
      </c>
      <c r="N222" s="110">
        <f t="shared" si="11"/>
        <v>0.24</v>
      </c>
      <c r="O222" s="110">
        <v>0.1</v>
      </c>
      <c r="P222" s="110">
        <f t="shared" si="10"/>
        <v>2.4E-2</v>
      </c>
      <c r="Q222" s="122"/>
    </row>
    <row r="223" spans="1:17" ht="26.25" customHeight="1">
      <c r="A223" s="107" t="s">
        <v>3617</v>
      </c>
      <c r="B223" s="109" t="s">
        <v>687</v>
      </c>
      <c r="C223" s="109"/>
      <c r="D223" s="109" t="s">
        <v>75</v>
      </c>
      <c r="E223" s="109" t="s">
        <v>153</v>
      </c>
      <c r="F223" s="109" t="s">
        <v>3618</v>
      </c>
      <c r="G223" s="109" t="s">
        <v>3150</v>
      </c>
      <c r="H223" s="109" t="s">
        <v>3381</v>
      </c>
      <c r="I223" s="109" t="s">
        <v>3152</v>
      </c>
      <c r="J223" s="109" t="s">
        <v>3619</v>
      </c>
      <c r="K223" s="109">
        <v>3</v>
      </c>
      <c r="L223" s="107" t="s">
        <v>3323</v>
      </c>
      <c r="M223" s="107" t="s">
        <v>2816</v>
      </c>
      <c r="N223" s="110">
        <f t="shared" si="11"/>
        <v>0.24</v>
      </c>
      <c r="O223" s="110">
        <v>0.1</v>
      </c>
      <c r="P223" s="110">
        <f t="shared" si="10"/>
        <v>2.4E-2</v>
      </c>
      <c r="Q223" s="125"/>
    </row>
    <row r="224" spans="1:17" ht="26.25" customHeight="1">
      <c r="A224" s="107" t="s">
        <v>3620</v>
      </c>
      <c r="B224" s="109" t="s">
        <v>2118</v>
      </c>
      <c r="C224" s="109"/>
      <c r="D224" s="109" t="s">
        <v>26</v>
      </c>
      <c r="E224" s="109" t="s">
        <v>52</v>
      </c>
      <c r="F224" s="109" t="s">
        <v>3621</v>
      </c>
      <c r="G224" s="109" t="s">
        <v>3150</v>
      </c>
      <c r="H224" s="109" t="s">
        <v>3381</v>
      </c>
      <c r="I224" s="109" t="s">
        <v>3152</v>
      </c>
      <c r="J224" s="109" t="s">
        <v>3622</v>
      </c>
      <c r="K224" s="109">
        <v>3</v>
      </c>
      <c r="L224" s="107" t="s">
        <v>3323</v>
      </c>
      <c r="M224" s="107" t="s">
        <v>2816</v>
      </c>
      <c r="N224" s="110">
        <f t="shared" si="11"/>
        <v>0.24</v>
      </c>
      <c r="O224" s="110">
        <v>0.1</v>
      </c>
      <c r="P224" s="110">
        <f t="shared" si="10"/>
        <v>2.4E-2</v>
      </c>
      <c r="Q224" s="121"/>
    </row>
    <row r="225" spans="1:17" ht="26.25" customHeight="1">
      <c r="A225" s="107" t="s">
        <v>3623</v>
      </c>
      <c r="B225" s="109" t="s">
        <v>149</v>
      </c>
      <c r="C225" s="109"/>
      <c r="D225" s="109" t="s">
        <v>21</v>
      </c>
      <c r="E225" s="109" t="s">
        <v>150</v>
      </c>
      <c r="F225" s="109" t="s">
        <v>151</v>
      </c>
      <c r="G225" s="109" t="s">
        <v>3150</v>
      </c>
      <c r="H225" s="109" t="s">
        <v>3381</v>
      </c>
      <c r="I225" s="109" t="s">
        <v>3152</v>
      </c>
      <c r="J225" s="109" t="s">
        <v>3624</v>
      </c>
      <c r="K225" s="109">
        <v>3</v>
      </c>
      <c r="L225" s="107" t="s">
        <v>3323</v>
      </c>
      <c r="M225" s="107" t="s">
        <v>2816</v>
      </c>
      <c r="N225" s="110">
        <f t="shared" si="11"/>
        <v>0.24</v>
      </c>
      <c r="O225" s="110">
        <v>0.1</v>
      </c>
      <c r="P225" s="110">
        <f t="shared" si="10"/>
        <v>2.4E-2</v>
      </c>
      <c r="Q225" s="122"/>
    </row>
    <row r="226" spans="1:17" ht="26.25" customHeight="1">
      <c r="A226" s="107" t="s">
        <v>3625</v>
      </c>
      <c r="B226" s="109" t="s">
        <v>3626</v>
      </c>
      <c r="C226" s="109"/>
      <c r="D226" s="109" t="s">
        <v>21</v>
      </c>
      <c r="E226" s="109" t="s">
        <v>150</v>
      </c>
      <c r="F226" s="109" t="s">
        <v>3627</v>
      </c>
      <c r="G226" s="109" t="s">
        <v>3150</v>
      </c>
      <c r="H226" s="109" t="s">
        <v>3381</v>
      </c>
      <c r="I226" s="109" t="s">
        <v>3152</v>
      </c>
      <c r="J226" s="109" t="s">
        <v>3628</v>
      </c>
      <c r="K226" s="109">
        <v>3</v>
      </c>
      <c r="L226" s="107" t="s">
        <v>3323</v>
      </c>
      <c r="M226" s="107" t="s">
        <v>2816</v>
      </c>
      <c r="N226" s="110">
        <f t="shared" si="11"/>
        <v>0.24</v>
      </c>
      <c r="O226" s="110">
        <v>0.1</v>
      </c>
      <c r="P226" s="110">
        <f t="shared" si="10"/>
        <v>2.4E-2</v>
      </c>
      <c r="Q226" s="125"/>
    </row>
    <row r="227" spans="1:17" ht="26.25" customHeight="1">
      <c r="A227" s="107" t="s">
        <v>3629</v>
      </c>
      <c r="B227" s="109" t="s">
        <v>3630</v>
      </c>
      <c r="C227" s="109"/>
      <c r="D227" s="109" t="s">
        <v>21</v>
      </c>
      <c r="E227" s="109" t="s">
        <v>150</v>
      </c>
      <c r="F227" s="109" t="s">
        <v>3631</v>
      </c>
      <c r="G227" s="109" t="s">
        <v>3150</v>
      </c>
      <c r="H227" s="109" t="s">
        <v>3381</v>
      </c>
      <c r="I227" s="109" t="s">
        <v>3152</v>
      </c>
      <c r="J227" s="109" t="s">
        <v>3632</v>
      </c>
      <c r="K227" s="109">
        <v>3</v>
      </c>
      <c r="L227" s="107" t="s">
        <v>3323</v>
      </c>
      <c r="M227" s="107" t="s">
        <v>2816</v>
      </c>
      <c r="N227" s="110">
        <f t="shared" si="11"/>
        <v>0.24</v>
      </c>
      <c r="O227" s="110">
        <v>0.1</v>
      </c>
      <c r="P227" s="110">
        <f t="shared" si="10"/>
        <v>2.4E-2</v>
      </c>
      <c r="Q227" s="122"/>
    </row>
    <row r="228" spans="1:17" ht="26.25" customHeight="1">
      <c r="A228" s="107" t="s">
        <v>3633</v>
      </c>
      <c r="B228" s="109" t="s">
        <v>3634</v>
      </c>
      <c r="C228" s="109"/>
      <c r="D228" s="109" t="s">
        <v>21</v>
      </c>
      <c r="E228" s="109" t="s">
        <v>153</v>
      </c>
      <c r="F228" s="109" t="s">
        <v>3635</v>
      </c>
      <c r="G228" s="109" t="s">
        <v>3150</v>
      </c>
      <c r="H228" s="109" t="s">
        <v>3381</v>
      </c>
      <c r="I228" s="109" t="s">
        <v>3152</v>
      </c>
      <c r="J228" s="109" t="s">
        <v>3636</v>
      </c>
      <c r="K228" s="109">
        <v>3</v>
      </c>
      <c r="L228" s="107" t="s">
        <v>3323</v>
      </c>
      <c r="M228" s="107" t="s">
        <v>2816</v>
      </c>
      <c r="N228" s="110">
        <f t="shared" si="11"/>
        <v>0.24</v>
      </c>
      <c r="O228" s="110">
        <v>0.1</v>
      </c>
      <c r="P228" s="110">
        <f t="shared" si="10"/>
        <v>2.4E-2</v>
      </c>
      <c r="Q228" s="125"/>
    </row>
    <row r="229" spans="1:17" ht="26.25" customHeight="1">
      <c r="A229" s="107" t="s">
        <v>3637</v>
      </c>
      <c r="B229" s="109" t="s">
        <v>3638</v>
      </c>
      <c r="C229" s="109"/>
      <c r="D229" s="109" t="s">
        <v>21</v>
      </c>
      <c r="E229" s="109" t="s">
        <v>29</v>
      </c>
      <c r="F229" s="109" t="s">
        <v>3639</v>
      </c>
      <c r="G229" s="109" t="s">
        <v>3150</v>
      </c>
      <c r="H229" s="109" t="s">
        <v>3381</v>
      </c>
      <c r="I229" s="109" t="s">
        <v>3152</v>
      </c>
      <c r="J229" s="109" t="s">
        <v>3640</v>
      </c>
      <c r="K229" s="109">
        <v>3</v>
      </c>
      <c r="L229" s="107" t="s">
        <v>3323</v>
      </c>
      <c r="M229" s="107" t="s">
        <v>2816</v>
      </c>
      <c r="N229" s="110">
        <f t="shared" si="11"/>
        <v>0.24</v>
      </c>
      <c r="O229" s="110">
        <v>0.1</v>
      </c>
      <c r="P229" s="110">
        <f t="shared" si="10"/>
        <v>2.4E-2</v>
      </c>
      <c r="Q229" s="122"/>
    </row>
    <row r="230" spans="1:17" ht="26.25" customHeight="1">
      <c r="A230" s="107" t="s">
        <v>3641</v>
      </c>
      <c r="B230" s="109" t="s">
        <v>732</v>
      </c>
      <c r="C230" s="109"/>
      <c r="D230" s="109"/>
      <c r="E230" s="109"/>
      <c r="F230" s="108" t="s">
        <v>3642</v>
      </c>
      <c r="G230" s="109" t="s">
        <v>3150</v>
      </c>
      <c r="H230" s="109" t="s">
        <v>3643</v>
      </c>
      <c r="I230" s="109"/>
      <c r="J230" s="109"/>
      <c r="K230" s="109">
        <v>30</v>
      </c>
      <c r="L230" s="109"/>
      <c r="M230" s="107"/>
      <c r="N230" s="110">
        <f t="shared" ref="N230:N240" si="12">K230*0.2</f>
        <v>6</v>
      </c>
      <c r="O230" s="110">
        <v>0.1</v>
      </c>
      <c r="P230" s="110">
        <f t="shared" si="10"/>
        <v>0.60000000000000009</v>
      </c>
      <c r="Q230" s="123"/>
    </row>
    <row r="231" spans="1:17" ht="26.25" customHeight="1">
      <c r="A231" s="107" t="s">
        <v>3644</v>
      </c>
      <c r="B231" s="109" t="s">
        <v>763</v>
      </c>
      <c r="C231" s="109"/>
      <c r="D231" s="109"/>
      <c r="E231" s="109"/>
      <c r="F231" s="108" t="s">
        <v>2777</v>
      </c>
      <c r="G231" s="109" t="s">
        <v>3150</v>
      </c>
      <c r="H231" s="109" t="s">
        <v>3643</v>
      </c>
      <c r="I231" s="109"/>
      <c r="J231" s="109"/>
      <c r="K231" s="109">
        <v>15</v>
      </c>
      <c r="L231" s="109"/>
      <c r="M231" s="107"/>
      <c r="N231" s="110">
        <f t="shared" si="12"/>
        <v>3</v>
      </c>
      <c r="O231" s="110">
        <v>0.1</v>
      </c>
      <c r="P231" s="110">
        <f t="shared" si="10"/>
        <v>0.30000000000000004</v>
      </c>
      <c r="Q231" s="123"/>
    </row>
    <row r="232" spans="1:17" ht="26.25" customHeight="1">
      <c r="A232" s="107" t="s">
        <v>3645</v>
      </c>
      <c r="B232" s="109" t="s">
        <v>993</v>
      </c>
      <c r="C232" s="109"/>
      <c r="D232" s="109"/>
      <c r="E232" s="109"/>
      <c r="F232" s="108" t="s">
        <v>3646</v>
      </c>
      <c r="G232" s="109" t="s">
        <v>3150</v>
      </c>
      <c r="H232" s="109" t="s">
        <v>3643</v>
      </c>
      <c r="I232" s="109"/>
      <c r="J232" s="109"/>
      <c r="K232" s="109">
        <v>10</v>
      </c>
      <c r="L232" s="109"/>
      <c r="M232" s="107"/>
      <c r="N232" s="110">
        <f t="shared" si="12"/>
        <v>2</v>
      </c>
      <c r="O232" s="110">
        <v>0.1</v>
      </c>
      <c r="P232" s="110">
        <f t="shared" si="10"/>
        <v>0.2</v>
      </c>
      <c r="Q232" s="123"/>
    </row>
    <row r="233" spans="1:17" ht="26.25" customHeight="1">
      <c r="A233" s="107" t="s">
        <v>3647</v>
      </c>
      <c r="B233" s="109" t="s">
        <v>720</v>
      </c>
      <c r="C233" s="109"/>
      <c r="D233" s="109"/>
      <c r="E233" s="109"/>
      <c r="F233" s="108" t="s">
        <v>3648</v>
      </c>
      <c r="G233" s="109" t="s">
        <v>3150</v>
      </c>
      <c r="H233" s="109" t="s">
        <v>3643</v>
      </c>
      <c r="I233" s="109"/>
      <c r="J233" s="109"/>
      <c r="K233" s="109">
        <v>10</v>
      </c>
      <c r="L233" s="109"/>
      <c r="M233" s="107"/>
      <c r="N233" s="110">
        <f t="shared" si="12"/>
        <v>2</v>
      </c>
      <c r="O233" s="110">
        <v>0.1</v>
      </c>
      <c r="P233" s="110">
        <f t="shared" si="10"/>
        <v>0.2</v>
      </c>
      <c r="Q233" s="123"/>
    </row>
    <row r="234" spans="1:17" ht="26.25" customHeight="1">
      <c r="A234" s="107" t="s">
        <v>3649</v>
      </c>
      <c r="B234" s="109" t="s">
        <v>601</v>
      </c>
      <c r="C234" s="109"/>
      <c r="D234" s="109"/>
      <c r="E234" s="109"/>
      <c r="F234" s="108" t="s">
        <v>3650</v>
      </c>
      <c r="G234" s="109" t="s">
        <v>3150</v>
      </c>
      <c r="H234" s="109" t="s">
        <v>3643</v>
      </c>
      <c r="I234" s="109"/>
      <c r="J234" s="109"/>
      <c r="K234" s="109">
        <v>5</v>
      </c>
      <c r="L234" s="109"/>
      <c r="M234" s="107"/>
      <c r="N234" s="110">
        <f t="shared" si="12"/>
        <v>1</v>
      </c>
      <c r="O234" s="110">
        <v>0.1</v>
      </c>
      <c r="P234" s="110">
        <f t="shared" si="10"/>
        <v>0.1</v>
      </c>
      <c r="Q234" s="123"/>
    </row>
    <row r="235" spans="1:17" ht="26.25" customHeight="1">
      <c r="A235" s="107" t="s">
        <v>3651</v>
      </c>
      <c r="B235" s="109" t="s">
        <v>3652</v>
      </c>
      <c r="C235" s="109"/>
      <c r="D235" s="109"/>
      <c r="E235" s="109"/>
      <c r="F235" s="108" t="s">
        <v>3653</v>
      </c>
      <c r="G235" s="109" t="s">
        <v>3150</v>
      </c>
      <c r="H235" s="109" t="s">
        <v>3643</v>
      </c>
      <c r="I235" s="109"/>
      <c r="J235" s="109"/>
      <c r="K235" s="109">
        <v>5</v>
      </c>
      <c r="L235" s="109"/>
      <c r="M235" s="107"/>
      <c r="N235" s="110">
        <f t="shared" si="12"/>
        <v>1</v>
      </c>
      <c r="O235" s="110">
        <v>0.1</v>
      </c>
      <c r="P235" s="110">
        <f t="shared" si="10"/>
        <v>0.1</v>
      </c>
      <c r="Q235" s="123"/>
    </row>
    <row r="236" spans="1:17" ht="26.25" customHeight="1">
      <c r="A236" s="107" t="s">
        <v>3654</v>
      </c>
      <c r="B236" s="109" t="s">
        <v>1239</v>
      </c>
      <c r="C236" s="109"/>
      <c r="D236" s="109"/>
      <c r="E236" s="109"/>
      <c r="F236" s="108" t="s">
        <v>3655</v>
      </c>
      <c r="G236" s="109" t="s">
        <v>3150</v>
      </c>
      <c r="H236" s="109" t="s">
        <v>3643</v>
      </c>
      <c r="I236" s="109"/>
      <c r="J236" s="109"/>
      <c r="K236" s="109">
        <v>5</v>
      </c>
      <c r="L236" s="109"/>
      <c r="M236" s="107"/>
      <c r="N236" s="110">
        <f t="shared" si="12"/>
        <v>1</v>
      </c>
      <c r="O236" s="110">
        <v>0.1</v>
      </c>
      <c r="P236" s="110">
        <f t="shared" si="10"/>
        <v>0.1</v>
      </c>
      <c r="Q236" s="123"/>
    </row>
    <row r="237" spans="1:17" ht="26.25" customHeight="1">
      <c r="A237" s="107" t="s">
        <v>3656</v>
      </c>
      <c r="B237" s="109" t="s">
        <v>804</v>
      </c>
      <c r="C237" s="109"/>
      <c r="D237" s="109"/>
      <c r="E237" s="109"/>
      <c r="F237" s="108" t="s">
        <v>3657</v>
      </c>
      <c r="G237" s="109" t="s">
        <v>3150</v>
      </c>
      <c r="H237" s="109" t="s">
        <v>3643</v>
      </c>
      <c r="I237" s="109"/>
      <c r="J237" s="109"/>
      <c r="K237" s="109">
        <v>5</v>
      </c>
      <c r="L237" s="109"/>
      <c r="M237" s="107"/>
      <c r="N237" s="110">
        <f t="shared" si="12"/>
        <v>1</v>
      </c>
      <c r="O237" s="110">
        <v>0.1</v>
      </c>
      <c r="P237" s="110">
        <f t="shared" si="10"/>
        <v>0.1</v>
      </c>
      <c r="Q237" s="123"/>
    </row>
    <row r="238" spans="1:17" ht="26.25" customHeight="1">
      <c r="A238" s="107" t="s">
        <v>3658</v>
      </c>
      <c r="B238" s="109" t="s">
        <v>2208</v>
      </c>
      <c r="C238" s="109"/>
      <c r="D238" s="109"/>
      <c r="E238" s="109"/>
      <c r="F238" s="108" t="s">
        <v>2774</v>
      </c>
      <c r="G238" s="109" t="s">
        <v>3150</v>
      </c>
      <c r="H238" s="109" t="s">
        <v>3643</v>
      </c>
      <c r="I238" s="109"/>
      <c r="J238" s="109"/>
      <c r="K238" s="109">
        <v>5</v>
      </c>
      <c r="L238" s="109"/>
      <c r="M238" s="107"/>
      <c r="N238" s="110">
        <f t="shared" si="12"/>
        <v>1</v>
      </c>
      <c r="O238" s="110">
        <v>0.1</v>
      </c>
      <c r="P238" s="110">
        <f t="shared" si="10"/>
        <v>0.1</v>
      </c>
      <c r="Q238" s="123"/>
    </row>
    <row r="239" spans="1:17" ht="26.25" customHeight="1">
      <c r="A239" s="107" t="s">
        <v>3659</v>
      </c>
      <c r="B239" s="109" t="s">
        <v>1032</v>
      </c>
      <c r="C239" s="109"/>
      <c r="D239" s="109"/>
      <c r="E239" s="109"/>
      <c r="F239" s="114" t="s">
        <v>3660</v>
      </c>
      <c r="G239" s="109" t="s">
        <v>3150</v>
      </c>
      <c r="H239" s="109" t="s">
        <v>3643</v>
      </c>
      <c r="I239" s="109"/>
      <c r="J239" s="109"/>
      <c r="K239" s="109">
        <v>5</v>
      </c>
      <c r="L239" s="109"/>
      <c r="M239" s="107"/>
      <c r="N239" s="110">
        <f t="shared" si="12"/>
        <v>1</v>
      </c>
      <c r="O239" s="110">
        <v>0.1</v>
      </c>
      <c r="P239" s="110">
        <f t="shared" si="10"/>
        <v>0.1</v>
      </c>
      <c r="Q239" s="123"/>
    </row>
    <row r="240" spans="1:17" ht="26.25" customHeight="1">
      <c r="A240" s="107" t="s">
        <v>3661</v>
      </c>
      <c r="B240" s="109" t="s">
        <v>3394</v>
      </c>
      <c r="C240" s="109"/>
      <c r="D240" s="109"/>
      <c r="E240" s="109"/>
      <c r="F240" s="114" t="s">
        <v>3662</v>
      </c>
      <c r="G240" s="109" t="s">
        <v>3150</v>
      </c>
      <c r="H240" s="109" t="s">
        <v>3643</v>
      </c>
      <c r="I240" s="109"/>
      <c r="J240" s="109"/>
      <c r="K240" s="109">
        <v>5</v>
      </c>
      <c r="L240" s="109"/>
      <c r="M240" s="107"/>
      <c r="N240" s="110">
        <f t="shared" si="12"/>
        <v>1</v>
      </c>
      <c r="O240" s="110">
        <v>0.1</v>
      </c>
      <c r="P240" s="110">
        <f t="shared" si="10"/>
        <v>0.1</v>
      </c>
      <c r="Q240" s="123"/>
    </row>
    <row r="241" spans="1:16">
      <c r="A241" s="58"/>
      <c r="B241" s="58"/>
      <c r="C241" s="58"/>
      <c r="D241" s="58"/>
      <c r="E241" s="58"/>
      <c r="F241" s="58"/>
      <c r="G241" s="58"/>
      <c r="H241" s="58"/>
      <c r="I241" s="58"/>
      <c r="J241" s="58"/>
      <c r="K241" s="58"/>
      <c r="L241" s="58"/>
      <c r="M241" s="58"/>
      <c r="N241" s="58"/>
      <c r="O241" s="58"/>
      <c r="P241" s="126">
        <f>SUM(P2:P240)</f>
        <v>32.141199999999969</v>
      </c>
    </row>
  </sheetData>
  <phoneticPr fontId="3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18"/>
  <sheetViews>
    <sheetView workbookViewId="0">
      <selection activeCell="B28" sqref="B28"/>
    </sheetView>
  </sheetViews>
  <sheetFormatPr defaultRowHeight="14.25"/>
  <cols>
    <col min="1" max="1" width="11" customWidth="1"/>
    <col min="2" max="2" width="10" customWidth="1"/>
    <col min="3" max="3" width="11" customWidth="1"/>
    <col min="4" max="4" width="28" customWidth="1"/>
    <col min="5" max="5" width="68" customWidth="1"/>
    <col min="6" max="6" width="37" customWidth="1"/>
    <col min="7" max="7" width="11" customWidth="1"/>
    <col min="8" max="8" width="8" customWidth="1"/>
    <col min="9" max="9" width="17" customWidth="1"/>
    <col min="10" max="11" width="11" customWidth="1"/>
  </cols>
  <sheetData>
    <row r="2" spans="1:11" ht="15">
      <c r="A2" s="8" t="s">
        <v>4133</v>
      </c>
      <c r="B2" s="9" t="s">
        <v>552</v>
      </c>
      <c r="C2" s="10" t="s">
        <v>4134</v>
      </c>
      <c r="D2" s="9" t="s">
        <v>2765</v>
      </c>
      <c r="E2" s="9" t="s">
        <v>2766</v>
      </c>
      <c r="F2" s="9" t="s">
        <v>2767</v>
      </c>
      <c r="G2" s="9" t="s">
        <v>896</v>
      </c>
      <c r="H2" s="11" t="s">
        <v>2768</v>
      </c>
      <c r="I2" s="11" t="s">
        <v>2769</v>
      </c>
      <c r="J2" s="9" t="s">
        <v>522</v>
      </c>
      <c r="K2" s="3"/>
    </row>
    <row r="3" spans="1:11">
      <c r="A3" s="3"/>
      <c r="B3" s="9">
        <v>1</v>
      </c>
      <c r="C3" s="9" t="s">
        <v>314</v>
      </c>
      <c r="D3" s="9" t="s">
        <v>316</v>
      </c>
      <c r="E3" s="9" t="s">
        <v>317</v>
      </c>
      <c r="F3" s="9" t="s">
        <v>2770</v>
      </c>
      <c r="G3" s="9" t="s">
        <v>2771</v>
      </c>
      <c r="H3" s="9">
        <v>2019</v>
      </c>
      <c r="I3" s="9">
        <v>3</v>
      </c>
      <c r="J3" s="9">
        <v>3</v>
      </c>
      <c r="K3" s="3"/>
    </row>
    <row r="4" spans="1:11">
      <c r="A4" s="3"/>
      <c r="B4" s="9">
        <v>2</v>
      </c>
      <c r="C4" s="9" t="s">
        <v>8</v>
      </c>
      <c r="D4" s="9" t="s">
        <v>316</v>
      </c>
      <c r="E4" s="9" t="s">
        <v>2772</v>
      </c>
      <c r="F4" s="9" t="s">
        <v>2773</v>
      </c>
      <c r="G4" s="9" t="s">
        <v>2771</v>
      </c>
      <c r="H4" s="9">
        <v>2019</v>
      </c>
      <c r="I4" s="9">
        <v>1</v>
      </c>
      <c r="J4" s="9">
        <v>0.5</v>
      </c>
      <c r="K4" s="3"/>
    </row>
    <row r="5" spans="1:11">
      <c r="A5" s="3"/>
      <c r="B5" s="9">
        <v>3</v>
      </c>
      <c r="C5" s="9" t="s">
        <v>2208</v>
      </c>
      <c r="D5" s="9" t="s">
        <v>316</v>
      </c>
      <c r="E5" s="9" t="s">
        <v>2774</v>
      </c>
      <c r="F5" s="10" t="s">
        <v>4135</v>
      </c>
      <c r="G5" s="9" t="s">
        <v>2771</v>
      </c>
      <c r="H5" s="9">
        <v>2019</v>
      </c>
      <c r="I5" s="9">
        <v>2</v>
      </c>
      <c r="J5" s="9">
        <v>1</v>
      </c>
      <c r="K5" s="3"/>
    </row>
    <row r="6" spans="1:11">
      <c r="A6" s="3"/>
      <c r="B6" s="9">
        <v>4</v>
      </c>
      <c r="C6" s="9" t="s">
        <v>593</v>
      </c>
      <c r="D6" s="9" t="s">
        <v>316</v>
      </c>
      <c r="E6" s="9" t="s">
        <v>2775</v>
      </c>
      <c r="F6" s="10" t="s">
        <v>4136</v>
      </c>
      <c r="G6" s="9" t="s">
        <v>2771</v>
      </c>
      <c r="H6" s="9">
        <v>2019</v>
      </c>
      <c r="I6" s="9">
        <v>1</v>
      </c>
      <c r="J6" s="9">
        <v>0.5</v>
      </c>
      <c r="K6" s="3"/>
    </row>
    <row r="7" spans="1:11">
      <c r="A7" s="3"/>
      <c r="B7" s="9">
        <v>5</v>
      </c>
      <c r="C7" s="11" t="s">
        <v>413</v>
      </c>
      <c r="D7" s="9" t="s">
        <v>316</v>
      </c>
      <c r="E7" s="9" t="s">
        <v>415</v>
      </c>
      <c r="F7" s="9" t="s">
        <v>2776</v>
      </c>
      <c r="G7" s="9" t="s">
        <v>2771</v>
      </c>
      <c r="H7" s="9">
        <v>2020</v>
      </c>
      <c r="I7" s="9">
        <v>8</v>
      </c>
      <c r="J7" s="9">
        <v>8</v>
      </c>
      <c r="K7" s="3"/>
    </row>
    <row r="8" spans="1:11">
      <c r="A8" s="3"/>
      <c r="B8" s="9">
        <v>6</v>
      </c>
      <c r="C8" s="9" t="s">
        <v>2208</v>
      </c>
      <c r="D8" s="9" t="s">
        <v>316</v>
      </c>
      <c r="E8" s="9" t="s">
        <v>2774</v>
      </c>
      <c r="F8" s="9" t="s">
        <v>2770</v>
      </c>
      <c r="G8" s="9" t="s">
        <v>2771</v>
      </c>
      <c r="H8" s="9">
        <v>2020</v>
      </c>
      <c r="I8" s="9">
        <v>3</v>
      </c>
      <c r="J8" s="9">
        <v>3</v>
      </c>
      <c r="K8" s="3"/>
    </row>
    <row r="9" spans="1:11">
      <c r="A9" s="3"/>
      <c r="B9" s="9">
        <v>7</v>
      </c>
      <c r="C9" s="9" t="s">
        <v>763</v>
      </c>
      <c r="D9" s="9" t="s">
        <v>316</v>
      </c>
      <c r="E9" s="9" t="s">
        <v>2777</v>
      </c>
      <c r="F9" s="9" t="s">
        <v>2778</v>
      </c>
      <c r="G9" s="9" t="s">
        <v>2771</v>
      </c>
      <c r="H9" s="9">
        <v>2020</v>
      </c>
      <c r="I9" s="9">
        <v>1</v>
      </c>
      <c r="J9" s="9">
        <v>0.5</v>
      </c>
      <c r="K9" s="3"/>
    </row>
    <row r="10" spans="1:11">
      <c r="A10" s="3"/>
      <c r="B10" s="9">
        <v>8</v>
      </c>
      <c r="C10" s="9" t="s">
        <v>588</v>
      </c>
      <c r="D10" s="9" t="s">
        <v>316</v>
      </c>
      <c r="E10" s="9" t="s">
        <v>2779</v>
      </c>
      <c r="F10" s="9" t="s">
        <v>2780</v>
      </c>
      <c r="G10" s="9" t="s">
        <v>2771</v>
      </c>
      <c r="H10" s="9">
        <v>2020</v>
      </c>
      <c r="I10" s="9">
        <v>2</v>
      </c>
      <c r="J10" s="9">
        <v>1</v>
      </c>
      <c r="K10" s="3"/>
    </row>
    <row r="11" spans="1:11" ht="15.75">
      <c r="A11" s="3"/>
      <c r="B11" s="9">
        <v>9</v>
      </c>
      <c r="C11" s="9" t="s">
        <v>663</v>
      </c>
      <c r="D11" s="9" t="s">
        <v>316</v>
      </c>
      <c r="E11" s="10" t="s">
        <v>4137</v>
      </c>
      <c r="F11" s="9" t="s">
        <v>2781</v>
      </c>
      <c r="G11" s="9" t="s">
        <v>2782</v>
      </c>
      <c r="H11" s="9">
        <v>2020</v>
      </c>
      <c r="I11" s="9">
        <v>0.5</v>
      </c>
      <c r="J11" s="9">
        <v>0.25</v>
      </c>
      <c r="K11" s="3"/>
    </row>
    <row r="12" spans="1:11" ht="16.5">
      <c r="A12" s="3"/>
      <c r="B12" s="9">
        <v>10</v>
      </c>
      <c r="C12" s="44" t="s">
        <v>4153</v>
      </c>
      <c r="D12" s="9" t="s">
        <v>2783</v>
      </c>
      <c r="E12" s="44" t="s">
        <v>4154</v>
      </c>
      <c r="F12" s="10" t="s">
        <v>4138</v>
      </c>
      <c r="G12" s="9" t="s">
        <v>2771</v>
      </c>
      <c r="H12" s="9">
        <v>2019</v>
      </c>
      <c r="I12" s="9">
        <v>10</v>
      </c>
      <c r="J12" s="9">
        <v>10</v>
      </c>
      <c r="K12" s="3"/>
    </row>
    <row r="13" spans="1:11">
      <c r="J13">
        <f>SUM(J3:J12)</f>
        <v>27.75</v>
      </c>
    </row>
    <row r="18" spans="1:11">
      <c r="A18" s="3"/>
      <c r="B18" s="3"/>
      <c r="C18" s="3"/>
      <c r="D18" s="3"/>
      <c r="E18" s="3"/>
      <c r="F18" s="9"/>
      <c r="G18" s="3"/>
      <c r="H18" s="3"/>
      <c r="I18" s="3"/>
      <c r="J18" s="3"/>
      <c r="K18" s="3"/>
    </row>
  </sheetData>
  <phoneticPr fontId="3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K6"/>
  <sheetViews>
    <sheetView workbookViewId="0">
      <selection activeCell="E9" sqref="E9"/>
    </sheetView>
  </sheetViews>
  <sheetFormatPr defaultRowHeight="14.25"/>
  <cols>
    <col min="1" max="1" width="11" customWidth="1"/>
    <col min="2" max="2" width="6" customWidth="1"/>
    <col min="3" max="3" width="15" customWidth="1"/>
    <col min="4" max="4" width="41" customWidth="1"/>
    <col min="5" max="5" width="14" customWidth="1"/>
    <col min="6" max="6" width="27" customWidth="1"/>
    <col min="7" max="11" width="11" customWidth="1"/>
  </cols>
  <sheetData>
    <row r="2" spans="1:11">
      <c r="A2" s="8" t="s">
        <v>4139</v>
      </c>
      <c r="B2" s="9" t="s">
        <v>552</v>
      </c>
      <c r="C2" s="9" t="s">
        <v>3780</v>
      </c>
      <c r="D2" s="9" t="s">
        <v>3781</v>
      </c>
      <c r="E2" s="9" t="s">
        <v>3782</v>
      </c>
      <c r="F2" s="9" t="s">
        <v>3783</v>
      </c>
      <c r="G2" s="9" t="s">
        <v>3784</v>
      </c>
      <c r="H2" s="9" t="s">
        <v>522</v>
      </c>
      <c r="I2" s="3"/>
      <c r="J2" s="3"/>
      <c r="K2" s="3"/>
    </row>
    <row r="3" spans="1:11">
      <c r="A3" s="3"/>
      <c r="B3" s="9">
        <v>1</v>
      </c>
      <c r="C3" s="9" t="s">
        <v>3785</v>
      </c>
      <c r="D3" s="9" t="s">
        <v>3786</v>
      </c>
      <c r="E3" s="9" t="s">
        <v>180</v>
      </c>
      <c r="F3" s="9" t="s">
        <v>3787</v>
      </c>
      <c r="G3" s="9" t="s">
        <v>732</v>
      </c>
      <c r="H3" s="9">
        <v>1</v>
      </c>
      <c r="I3" s="3"/>
      <c r="J3" s="3"/>
      <c r="K3" s="3"/>
    </row>
    <row r="4" spans="1:11" ht="20.25" customHeight="1">
      <c r="A4" s="3"/>
      <c r="B4" s="9">
        <v>2</v>
      </c>
      <c r="C4" s="9" t="s">
        <v>3788</v>
      </c>
      <c r="D4" s="9" t="s">
        <v>3789</v>
      </c>
      <c r="E4" s="9" t="s">
        <v>180</v>
      </c>
      <c r="F4" s="9" t="s">
        <v>3790</v>
      </c>
      <c r="G4" s="9" t="s">
        <v>739</v>
      </c>
      <c r="H4" s="9">
        <v>1</v>
      </c>
      <c r="I4" s="3"/>
      <c r="J4" s="3"/>
      <c r="K4" s="3"/>
    </row>
    <row r="5" spans="1:11">
      <c r="A5" s="3"/>
      <c r="B5" s="9">
        <v>3</v>
      </c>
      <c r="C5" s="9" t="s">
        <v>3791</v>
      </c>
      <c r="D5" s="9" t="s">
        <v>3792</v>
      </c>
      <c r="E5" s="9" t="s">
        <v>180</v>
      </c>
      <c r="F5" s="9" t="s">
        <v>3793</v>
      </c>
      <c r="G5" s="9" t="s">
        <v>718</v>
      </c>
      <c r="H5" s="9">
        <v>1</v>
      </c>
      <c r="I5" s="3"/>
      <c r="J5" s="3"/>
      <c r="K5" s="3"/>
    </row>
    <row r="6" spans="1:11">
      <c r="H6">
        <f>SUM(H3:H5)</f>
        <v>3</v>
      </c>
    </row>
  </sheetData>
  <phoneticPr fontId="3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N39"/>
  <sheetViews>
    <sheetView topLeftCell="C4" workbookViewId="0">
      <selection activeCell="N4" sqref="N4:N38"/>
    </sheetView>
  </sheetViews>
  <sheetFormatPr defaultRowHeight="14.25"/>
  <cols>
    <col min="1" max="1" width="11" customWidth="1"/>
    <col min="2" max="2" width="54" customWidth="1"/>
    <col min="3" max="3" width="11" customWidth="1"/>
    <col min="4" max="4" width="19" customWidth="1"/>
    <col min="5" max="5" width="9" customWidth="1"/>
    <col min="6" max="6" width="14" customWidth="1"/>
    <col min="7" max="7" width="21" customWidth="1"/>
    <col min="8" max="8" width="10" customWidth="1"/>
    <col min="9" max="9" width="58" customWidth="1"/>
    <col min="10" max="10" width="23" customWidth="1"/>
    <col min="11" max="11" width="11" customWidth="1"/>
    <col min="12" max="12" width="16" customWidth="1"/>
    <col min="13" max="14" width="17" customWidth="1"/>
  </cols>
  <sheetData>
    <row r="3" spans="1:14" ht="26.25">
      <c r="A3" s="3"/>
      <c r="B3" s="12" t="s">
        <v>3663</v>
      </c>
      <c r="C3" s="12" t="s">
        <v>3664</v>
      </c>
      <c r="D3" s="12" t="s">
        <v>3665</v>
      </c>
      <c r="E3" s="12" t="s">
        <v>893</v>
      </c>
      <c r="F3" s="12" t="s">
        <v>3666</v>
      </c>
      <c r="G3" s="12" t="s">
        <v>513</v>
      </c>
      <c r="H3" s="12" t="s">
        <v>3667</v>
      </c>
      <c r="I3" s="12" t="s">
        <v>3668</v>
      </c>
      <c r="J3" s="12" t="s">
        <v>3669</v>
      </c>
      <c r="K3" s="12" t="s">
        <v>3670</v>
      </c>
      <c r="L3" s="12" t="s">
        <v>3671</v>
      </c>
      <c r="M3" s="127" t="s">
        <v>4140</v>
      </c>
      <c r="N3" s="12" t="s">
        <v>4</v>
      </c>
    </row>
    <row r="4" spans="1:14">
      <c r="A4" s="3"/>
      <c r="B4" s="128" t="s">
        <v>3672</v>
      </c>
      <c r="C4" s="128" t="s">
        <v>3673</v>
      </c>
      <c r="D4" s="128" t="s">
        <v>3674</v>
      </c>
      <c r="E4" s="128" t="s">
        <v>3675</v>
      </c>
      <c r="F4" s="128" t="s">
        <v>1200</v>
      </c>
      <c r="G4" s="128" t="s">
        <v>6</v>
      </c>
      <c r="H4" s="128" t="s">
        <v>3676</v>
      </c>
      <c r="I4" s="128" t="s">
        <v>3677</v>
      </c>
      <c r="J4" s="128" t="s">
        <v>3678</v>
      </c>
      <c r="K4" s="129" t="s">
        <v>3679</v>
      </c>
      <c r="L4" s="130">
        <v>0.25</v>
      </c>
      <c r="M4" s="130">
        <v>1</v>
      </c>
      <c r="N4" s="131">
        <f t="shared" ref="N4:N38" si="0">L4*M4</f>
        <v>0.25</v>
      </c>
    </row>
    <row r="5" spans="1:14">
      <c r="A5" s="3"/>
      <c r="B5" s="128" t="s">
        <v>288</v>
      </c>
      <c r="C5" s="128" t="s">
        <v>3676</v>
      </c>
      <c r="D5" s="128" t="s">
        <v>3680</v>
      </c>
      <c r="E5" s="128" t="s">
        <v>287</v>
      </c>
      <c r="F5" s="128" t="s">
        <v>2194</v>
      </c>
      <c r="G5" s="128" t="s">
        <v>78</v>
      </c>
      <c r="H5" s="128" t="s">
        <v>3676</v>
      </c>
      <c r="I5" s="128" t="s">
        <v>3681</v>
      </c>
      <c r="J5" s="128" t="s">
        <v>3682</v>
      </c>
      <c r="K5" s="129" t="s">
        <v>3679</v>
      </c>
      <c r="L5" s="130">
        <v>0.25</v>
      </c>
      <c r="M5" s="130">
        <v>1</v>
      </c>
      <c r="N5" s="131">
        <f t="shared" si="0"/>
        <v>0.25</v>
      </c>
    </row>
    <row r="6" spans="1:14">
      <c r="A6" s="3"/>
      <c r="B6" s="128" t="s">
        <v>3683</v>
      </c>
      <c r="C6" s="128" t="s">
        <v>3684</v>
      </c>
      <c r="D6" s="128" t="s">
        <v>3685</v>
      </c>
      <c r="E6" s="128" t="s">
        <v>3394</v>
      </c>
      <c r="F6" s="128" t="s">
        <v>3686</v>
      </c>
      <c r="G6" s="128" t="s">
        <v>608</v>
      </c>
      <c r="H6" s="128" t="s">
        <v>3676</v>
      </c>
      <c r="I6" s="128" t="s">
        <v>3687</v>
      </c>
      <c r="J6" s="128" t="s">
        <v>3688</v>
      </c>
      <c r="K6" s="129" t="s">
        <v>3689</v>
      </c>
      <c r="L6" s="130">
        <v>0.2</v>
      </c>
      <c r="M6" s="130">
        <v>1</v>
      </c>
      <c r="N6" s="131">
        <f t="shared" si="0"/>
        <v>0.2</v>
      </c>
    </row>
    <row r="7" spans="1:14">
      <c r="A7" s="3"/>
      <c r="B7" s="128" t="s">
        <v>3690</v>
      </c>
      <c r="C7" s="128" t="s">
        <v>3684</v>
      </c>
      <c r="D7" s="128" t="s">
        <v>3691</v>
      </c>
      <c r="E7" s="128" t="s">
        <v>2986</v>
      </c>
      <c r="F7" s="128" t="s">
        <v>1327</v>
      </c>
      <c r="G7" s="128" t="s">
        <v>90</v>
      </c>
      <c r="H7" s="128" t="s">
        <v>3676</v>
      </c>
      <c r="I7" s="128" t="s">
        <v>3692</v>
      </c>
      <c r="J7" s="128"/>
      <c r="K7" s="129" t="s">
        <v>3679</v>
      </c>
      <c r="L7" s="130">
        <v>1</v>
      </c>
      <c r="M7" s="130">
        <v>1</v>
      </c>
      <c r="N7" s="131">
        <f t="shared" si="0"/>
        <v>1</v>
      </c>
    </row>
    <row r="8" spans="1:14">
      <c r="A8" s="3"/>
      <c r="B8" s="128" t="s">
        <v>3693</v>
      </c>
      <c r="C8" s="128" t="s">
        <v>3676</v>
      </c>
      <c r="D8" s="128" t="s">
        <v>3694</v>
      </c>
      <c r="E8" s="128" t="s">
        <v>718</v>
      </c>
      <c r="F8" s="128" t="s">
        <v>1004</v>
      </c>
      <c r="G8" s="128" t="s">
        <v>46</v>
      </c>
      <c r="H8" s="128" t="s">
        <v>3676</v>
      </c>
      <c r="I8" s="128" t="s">
        <v>3695</v>
      </c>
      <c r="J8" s="128" t="s">
        <v>3696</v>
      </c>
      <c r="K8" s="129" t="s">
        <v>3689</v>
      </c>
      <c r="L8" s="130">
        <v>0.5</v>
      </c>
      <c r="M8" s="130">
        <v>1</v>
      </c>
      <c r="N8" s="131">
        <f t="shared" si="0"/>
        <v>0.5</v>
      </c>
    </row>
    <row r="9" spans="1:14">
      <c r="A9" s="3"/>
      <c r="B9" s="132" t="s">
        <v>4141</v>
      </c>
      <c r="C9" s="128" t="s">
        <v>3676</v>
      </c>
      <c r="D9" s="128" t="s">
        <v>3697</v>
      </c>
      <c r="E9" s="128" t="s">
        <v>718</v>
      </c>
      <c r="F9" s="128" t="s">
        <v>3698</v>
      </c>
      <c r="G9" s="128" t="s">
        <v>46</v>
      </c>
      <c r="H9" s="128" t="s">
        <v>3676</v>
      </c>
      <c r="I9" s="128" t="s">
        <v>3699</v>
      </c>
      <c r="J9" s="128"/>
      <c r="K9" s="129" t="s">
        <v>3689</v>
      </c>
      <c r="L9" s="130">
        <v>2</v>
      </c>
      <c r="M9" s="130">
        <v>0.5</v>
      </c>
      <c r="N9" s="131">
        <f t="shared" si="0"/>
        <v>1</v>
      </c>
    </row>
    <row r="10" spans="1:14">
      <c r="A10" s="3"/>
      <c r="B10" s="128" t="s">
        <v>3700</v>
      </c>
      <c r="C10" s="128" t="s">
        <v>3676</v>
      </c>
      <c r="D10" s="128" t="s">
        <v>3701</v>
      </c>
      <c r="E10" s="128" t="s">
        <v>1115</v>
      </c>
      <c r="F10" s="128" t="s">
        <v>2108</v>
      </c>
      <c r="G10" s="128" t="s">
        <v>177</v>
      </c>
      <c r="H10" s="128" t="s">
        <v>3676</v>
      </c>
      <c r="I10" s="128" t="s">
        <v>3702</v>
      </c>
      <c r="J10" s="128"/>
      <c r="K10" s="129" t="s">
        <v>3689</v>
      </c>
      <c r="L10" s="130">
        <v>2</v>
      </c>
      <c r="M10" s="130">
        <v>1</v>
      </c>
      <c r="N10" s="131">
        <f t="shared" si="0"/>
        <v>2</v>
      </c>
    </row>
    <row r="11" spans="1:14">
      <c r="A11" s="3"/>
      <c r="B11" s="128" t="s">
        <v>3703</v>
      </c>
      <c r="C11" s="128" t="s">
        <v>3676</v>
      </c>
      <c r="D11" s="128" t="s">
        <v>3704</v>
      </c>
      <c r="E11" s="128" t="s">
        <v>8</v>
      </c>
      <c r="F11" s="128" t="s">
        <v>1194</v>
      </c>
      <c r="G11" s="128" t="s">
        <v>6</v>
      </c>
      <c r="H11" s="128" t="s">
        <v>3676</v>
      </c>
      <c r="I11" s="128" t="s">
        <v>3705</v>
      </c>
      <c r="J11" s="128"/>
      <c r="K11" s="129" t="s">
        <v>3679</v>
      </c>
      <c r="L11" s="130">
        <v>1</v>
      </c>
      <c r="M11" s="133">
        <f>1/6</f>
        <v>0.16666666666666666</v>
      </c>
      <c r="N11" s="131">
        <f t="shared" si="0"/>
        <v>0.16666666666666666</v>
      </c>
    </row>
    <row r="12" spans="1:14">
      <c r="A12" s="3"/>
      <c r="B12" s="128" t="s">
        <v>298</v>
      </c>
      <c r="C12" s="128" t="s">
        <v>3676</v>
      </c>
      <c r="D12" s="128" t="s">
        <v>3706</v>
      </c>
      <c r="E12" s="128" t="s">
        <v>297</v>
      </c>
      <c r="F12" s="128" t="s">
        <v>1469</v>
      </c>
      <c r="G12" s="128" t="s">
        <v>58</v>
      </c>
      <c r="H12" s="128" t="s">
        <v>3676</v>
      </c>
      <c r="I12" s="128" t="s">
        <v>3707</v>
      </c>
      <c r="J12" s="128"/>
      <c r="K12" s="129" t="s">
        <v>3679</v>
      </c>
      <c r="L12" s="130">
        <v>1</v>
      </c>
      <c r="M12" s="130">
        <v>1</v>
      </c>
      <c r="N12" s="131">
        <f t="shared" si="0"/>
        <v>1</v>
      </c>
    </row>
    <row r="13" spans="1:14">
      <c r="A13" s="3"/>
      <c r="B13" s="128" t="s">
        <v>299</v>
      </c>
      <c r="C13" s="128" t="s">
        <v>3676</v>
      </c>
      <c r="D13" s="128" t="s">
        <v>3706</v>
      </c>
      <c r="E13" s="128" t="s">
        <v>297</v>
      </c>
      <c r="F13" s="128" t="s">
        <v>1469</v>
      </c>
      <c r="G13" s="128" t="s">
        <v>58</v>
      </c>
      <c r="H13" s="128" t="s">
        <v>3676</v>
      </c>
      <c r="I13" s="128" t="s">
        <v>3707</v>
      </c>
      <c r="J13" s="128"/>
      <c r="K13" s="129" t="s">
        <v>3679</v>
      </c>
      <c r="L13" s="130">
        <v>1</v>
      </c>
      <c r="M13" s="130">
        <v>1</v>
      </c>
      <c r="N13" s="131">
        <f t="shared" si="0"/>
        <v>1</v>
      </c>
    </row>
    <row r="14" spans="1:14">
      <c r="A14" s="3"/>
      <c r="B14" s="128" t="s">
        <v>34</v>
      </c>
      <c r="C14" s="128" t="s">
        <v>3684</v>
      </c>
      <c r="D14" s="128" t="s">
        <v>3704</v>
      </c>
      <c r="E14" s="128" t="s">
        <v>32</v>
      </c>
      <c r="F14" s="128" t="s">
        <v>915</v>
      </c>
      <c r="G14" s="128" t="s">
        <v>16</v>
      </c>
      <c r="H14" s="128" t="s">
        <v>3676</v>
      </c>
      <c r="I14" s="128" t="s">
        <v>3708</v>
      </c>
      <c r="J14" s="128" t="s">
        <v>3709</v>
      </c>
      <c r="K14" s="129" t="s">
        <v>3679</v>
      </c>
      <c r="L14" s="130">
        <v>0.1</v>
      </c>
      <c r="M14" s="130">
        <v>1</v>
      </c>
      <c r="N14" s="131">
        <f t="shared" si="0"/>
        <v>0.1</v>
      </c>
    </row>
    <row r="15" spans="1:14">
      <c r="A15" s="3"/>
      <c r="B15" s="128" t="s">
        <v>3710</v>
      </c>
      <c r="C15" s="128" t="s">
        <v>3676</v>
      </c>
      <c r="D15" s="128" t="s">
        <v>3706</v>
      </c>
      <c r="E15" s="128" t="s">
        <v>887</v>
      </c>
      <c r="F15" s="128" t="s">
        <v>984</v>
      </c>
      <c r="G15" s="128" t="s">
        <v>90</v>
      </c>
      <c r="H15" s="128" t="s">
        <v>3676</v>
      </c>
      <c r="I15" s="128" t="s">
        <v>3711</v>
      </c>
      <c r="J15" s="128"/>
      <c r="K15" s="129" t="s">
        <v>3679</v>
      </c>
      <c r="L15" s="130">
        <v>1</v>
      </c>
      <c r="M15" s="130">
        <v>1</v>
      </c>
      <c r="N15" s="131">
        <f t="shared" si="0"/>
        <v>1</v>
      </c>
    </row>
    <row r="16" spans="1:14">
      <c r="A16" s="3"/>
      <c r="B16" s="128" t="s">
        <v>210</v>
      </c>
      <c r="C16" s="128" t="s">
        <v>3676</v>
      </c>
      <c r="D16" s="128" t="s">
        <v>3712</v>
      </c>
      <c r="E16" s="128" t="s">
        <v>208</v>
      </c>
      <c r="F16" s="128" t="s">
        <v>1728</v>
      </c>
      <c r="G16" s="128" t="s">
        <v>78</v>
      </c>
      <c r="H16" s="128" t="s">
        <v>3676</v>
      </c>
      <c r="I16" s="128" t="s">
        <v>3713</v>
      </c>
      <c r="J16" s="128"/>
      <c r="K16" s="129" t="s">
        <v>3679</v>
      </c>
      <c r="L16" s="130">
        <v>0.1</v>
      </c>
      <c r="M16" s="130">
        <v>1</v>
      </c>
      <c r="N16" s="131">
        <f t="shared" si="0"/>
        <v>0.1</v>
      </c>
    </row>
    <row r="17" spans="1:14">
      <c r="A17" s="3"/>
      <c r="B17" s="128" t="s">
        <v>3714</v>
      </c>
      <c r="C17" s="128" t="s">
        <v>3684</v>
      </c>
      <c r="D17" s="128" t="s">
        <v>3715</v>
      </c>
      <c r="E17" s="128" t="s">
        <v>612</v>
      </c>
      <c r="F17" s="128" t="s">
        <v>1192</v>
      </c>
      <c r="G17" s="128" t="s">
        <v>26</v>
      </c>
      <c r="H17" s="128" t="s">
        <v>3676</v>
      </c>
      <c r="I17" s="128" t="s">
        <v>3716</v>
      </c>
      <c r="J17" s="128"/>
      <c r="K17" s="129" t="s">
        <v>3689</v>
      </c>
      <c r="L17" s="130">
        <v>2</v>
      </c>
      <c r="M17" s="130">
        <v>0.5</v>
      </c>
      <c r="N17" s="131">
        <f t="shared" si="0"/>
        <v>1</v>
      </c>
    </row>
    <row r="18" spans="1:14">
      <c r="A18" s="3"/>
      <c r="B18" s="128" t="s">
        <v>3717</v>
      </c>
      <c r="C18" s="128" t="s">
        <v>3676</v>
      </c>
      <c r="D18" s="128" t="s">
        <v>3718</v>
      </c>
      <c r="E18" s="128" t="s">
        <v>8</v>
      </c>
      <c r="F18" s="128" t="s">
        <v>1634</v>
      </c>
      <c r="G18" s="128" t="s">
        <v>6</v>
      </c>
      <c r="H18" s="128" t="s">
        <v>3676</v>
      </c>
      <c r="I18" s="128" t="s">
        <v>3719</v>
      </c>
      <c r="J18" s="128"/>
      <c r="K18" s="129" t="s">
        <v>3689</v>
      </c>
      <c r="L18" s="130">
        <v>2</v>
      </c>
      <c r="M18" s="130">
        <v>0.2</v>
      </c>
      <c r="N18" s="131">
        <f t="shared" si="0"/>
        <v>0.4</v>
      </c>
    </row>
    <row r="19" spans="1:14">
      <c r="A19" s="3"/>
      <c r="B19" s="128" t="s">
        <v>3720</v>
      </c>
      <c r="C19" s="128" t="s">
        <v>3676</v>
      </c>
      <c r="D19" s="128" t="s">
        <v>3704</v>
      </c>
      <c r="E19" s="128" t="s">
        <v>685</v>
      </c>
      <c r="F19" s="128" t="s">
        <v>3721</v>
      </c>
      <c r="G19" s="128" t="s">
        <v>6</v>
      </c>
      <c r="H19" s="128" t="s">
        <v>3676</v>
      </c>
      <c r="I19" s="128" t="s">
        <v>3722</v>
      </c>
      <c r="J19" s="128" t="s">
        <v>3723</v>
      </c>
      <c r="K19" s="129" t="s">
        <v>3679</v>
      </c>
      <c r="L19" s="130">
        <v>0.25</v>
      </c>
      <c r="M19" s="130">
        <v>1</v>
      </c>
      <c r="N19" s="131">
        <f t="shared" si="0"/>
        <v>0.25</v>
      </c>
    </row>
    <row r="20" spans="1:14">
      <c r="A20" s="3"/>
      <c r="B20" s="128" t="s">
        <v>289</v>
      </c>
      <c r="C20" s="128" t="s">
        <v>3676</v>
      </c>
      <c r="D20" s="128" t="s">
        <v>3724</v>
      </c>
      <c r="E20" s="128" t="s">
        <v>287</v>
      </c>
      <c r="F20" s="128" t="s">
        <v>1312</v>
      </c>
      <c r="G20" s="128" t="s">
        <v>78</v>
      </c>
      <c r="H20" s="128" t="s">
        <v>3676</v>
      </c>
      <c r="I20" s="128" t="s">
        <v>3725</v>
      </c>
      <c r="J20" s="128" t="s">
        <v>3726</v>
      </c>
      <c r="K20" s="129" t="s">
        <v>3689</v>
      </c>
      <c r="L20" s="130">
        <v>0.5</v>
      </c>
      <c r="M20" s="130">
        <v>1</v>
      </c>
      <c r="N20" s="131">
        <f t="shared" si="0"/>
        <v>0.5</v>
      </c>
    </row>
    <row r="21" spans="1:14">
      <c r="A21" s="3"/>
      <c r="B21" s="128" t="s">
        <v>3727</v>
      </c>
      <c r="C21" s="128" t="s">
        <v>3676</v>
      </c>
      <c r="D21" s="128" t="s">
        <v>3728</v>
      </c>
      <c r="E21" s="128" t="s">
        <v>3278</v>
      </c>
      <c r="F21" s="128" t="s">
        <v>965</v>
      </c>
      <c r="G21" s="128" t="s">
        <v>90</v>
      </c>
      <c r="H21" s="128" t="s">
        <v>3676</v>
      </c>
      <c r="I21" s="128" t="s">
        <v>3729</v>
      </c>
      <c r="J21" s="128"/>
      <c r="K21" s="129" t="s">
        <v>3679</v>
      </c>
      <c r="L21" s="130">
        <v>1</v>
      </c>
      <c r="M21" s="130">
        <v>1</v>
      </c>
      <c r="N21" s="131">
        <f t="shared" si="0"/>
        <v>1</v>
      </c>
    </row>
    <row r="22" spans="1:14">
      <c r="A22" s="3"/>
      <c r="B22" s="128" t="s">
        <v>35</v>
      </c>
      <c r="C22" s="128" t="s">
        <v>3684</v>
      </c>
      <c r="D22" s="128" t="s">
        <v>3718</v>
      </c>
      <c r="E22" s="128" t="s">
        <v>32</v>
      </c>
      <c r="F22" s="128" t="s">
        <v>2215</v>
      </c>
      <c r="G22" s="128" t="s">
        <v>16</v>
      </c>
      <c r="H22" s="128" t="s">
        <v>3676</v>
      </c>
      <c r="I22" s="128" t="s">
        <v>3730</v>
      </c>
      <c r="J22" s="132" t="s">
        <v>4142</v>
      </c>
      <c r="K22" s="129" t="s">
        <v>3689</v>
      </c>
      <c r="L22" s="130">
        <v>0.2</v>
      </c>
      <c r="M22" s="130">
        <v>1</v>
      </c>
      <c r="N22" s="131">
        <f t="shared" si="0"/>
        <v>0.2</v>
      </c>
    </row>
    <row r="23" spans="1:14">
      <c r="A23" s="3"/>
      <c r="B23" s="128" t="s">
        <v>3731</v>
      </c>
      <c r="C23" s="128" t="s">
        <v>3676</v>
      </c>
      <c r="D23" s="128" t="s">
        <v>3724</v>
      </c>
      <c r="E23" s="128" t="s">
        <v>3732</v>
      </c>
      <c r="F23" s="128" t="s">
        <v>1469</v>
      </c>
      <c r="G23" s="128" t="s">
        <v>78</v>
      </c>
      <c r="H23" s="128" t="s">
        <v>3676</v>
      </c>
      <c r="I23" s="128" t="s">
        <v>3733</v>
      </c>
      <c r="J23" s="132" t="s">
        <v>4143</v>
      </c>
      <c r="K23" s="129" t="s">
        <v>3689</v>
      </c>
      <c r="L23" s="130">
        <v>0.2</v>
      </c>
      <c r="M23" s="130">
        <v>1</v>
      </c>
      <c r="N23" s="131">
        <f t="shared" si="0"/>
        <v>0.2</v>
      </c>
    </row>
    <row r="24" spans="1:14">
      <c r="A24" s="3"/>
      <c r="B24" s="128" t="s">
        <v>3734</v>
      </c>
      <c r="C24" s="128" t="s">
        <v>3676</v>
      </c>
      <c r="D24" s="128" t="s">
        <v>3718</v>
      </c>
      <c r="E24" s="128" t="s">
        <v>8</v>
      </c>
      <c r="F24" s="128" t="s">
        <v>1166</v>
      </c>
      <c r="G24" s="128" t="s">
        <v>6</v>
      </c>
      <c r="H24" s="128" t="s">
        <v>3676</v>
      </c>
      <c r="I24" s="128" t="s">
        <v>3735</v>
      </c>
      <c r="J24" s="128" t="s">
        <v>3736</v>
      </c>
      <c r="K24" s="129" t="s">
        <v>3689</v>
      </c>
      <c r="L24" s="130">
        <v>2</v>
      </c>
      <c r="M24" s="130">
        <v>0.2</v>
      </c>
      <c r="N24" s="131">
        <f t="shared" si="0"/>
        <v>0.4</v>
      </c>
    </row>
    <row r="25" spans="1:14">
      <c r="A25" s="3"/>
      <c r="B25" s="128" t="s">
        <v>425</v>
      </c>
      <c r="C25" s="128" t="s">
        <v>3737</v>
      </c>
      <c r="D25" s="128" t="s">
        <v>3738</v>
      </c>
      <c r="E25" s="128" t="s">
        <v>423</v>
      </c>
      <c r="F25" s="128" t="s">
        <v>1154</v>
      </c>
      <c r="G25" s="128" t="s">
        <v>6</v>
      </c>
      <c r="H25" s="128" t="s">
        <v>3737</v>
      </c>
      <c r="I25" s="128" t="s">
        <v>3739</v>
      </c>
      <c r="J25" s="128" t="s">
        <v>3740</v>
      </c>
      <c r="K25" s="129" t="s">
        <v>3679</v>
      </c>
      <c r="L25" s="130">
        <v>0.25</v>
      </c>
      <c r="M25" s="130">
        <v>1</v>
      </c>
      <c r="N25" s="131">
        <f t="shared" si="0"/>
        <v>0.25</v>
      </c>
    </row>
    <row r="26" spans="1:14">
      <c r="A26" s="3"/>
      <c r="B26" s="128" t="s">
        <v>290</v>
      </c>
      <c r="C26" s="128" t="s">
        <v>3676</v>
      </c>
      <c r="D26" s="128" t="s">
        <v>3741</v>
      </c>
      <c r="E26" s="128" t="s">
        <v>287</v>
      </c>
      <c r="F26" s="128" t="s">
        <v>2215</v>
      </c>
      <c r="G26" s="128" t="s">
        <v>78</v>
      </c>
      <c r="H26" s="128" t="s">
        <v>3676</v>
      </c>
      <c r="I26" s="128" t="s">
        <v>3742</v>
      </c>
      <c r="J26" s="128"/>
      <c r="K26" s="129" t="s">
        <v>3679</v>
      </c>
      <c r="L26" s="130">
        <v>1</v>
      </c>
      <c r="M26" s="130">
        <f>1/3</f>
        <v>0.33333333333333331</v>
      </c>
      <c r="N26" s="131">
        <f t="shared" si="0"/>
        <v>0.33333333333333331</v>
      </c>
    </row>
    <row r="27" spans="1:14">
      <c r="A27" s="3"/>
      <c r="B27" s="128" t="s">
        <v>3743</v>
      </c>
      <c r="C27" s="128" t="s">
        <v>3673</v>
      </c>
      <c r="D27" s="128" t="s">
        <v>3718</v>
      </c>
      <c r="E27" s="128" t="s">
        <v>606</v>
      </c>
      <c r="F27" s="128" t="s">
        <v>965</v>
      </c>
      <c r="G27" s="128" t="s">
        <v>608</v>
      </c>
      <c r="H27" s="128" t="s">
        <v>3676</v>
      </c>
      <c r="I27" s="128" t="s">
        <v>3744</v>
      </c>
      <c r="J27" s="128"/>
      <c r="K27" s="129" t="s">
        <v>3689</v>
      </c>
      <c r="L27" s="130">
        <v>2</v>
      </c>
      <c r="M27" s="130">
        <v>0.2</v>
      </c>
      <c r="N27" s="131">
        <f t="shared" si="0"/>
        <v>0.4</v>
      </c>
    </row>
    <row r="28" spans="1:14">
      <c r="A28" s="3"/>
      <c r="B28" s="128" t="s">
        <v>3745</v>
      </c>
      <c r="C28" s="128" t="s">
        <v>3684</v>
      </c>
      <c r="D28" s="128" t="s">
        <v>3746</v>
      </c>
      <c r="E28" s="128" t="s">
        <v>3747</v>
      </c>
      <c r="F28" s="128" t="s">
        <v>984</v>
      </c>
      <c r="G28" s="128" t="s">
        <v>16</v>
      </c>
      <c r="H28" s="128" t="s">
        <v>3676</v>
      </c>
      <c r="I28" s="128" t="s">
        <v>3748</v>
      </c>
      <c r="J28" s="128" t="s">
        <v>3749</v>
      </c>
      <c r="K28" s="129" t="s">
        <v>3679</v>
      </c>
      <c r="L28" s="130">
        <v>0.1</v>
      </c>
      <c r="M28" s="130">
        <v>1</v>
      </c>
      <c r="N28" s="131">
        <f t="shared" si="0"/>
        <v>0.1</v>
      </c>
    </row>
    <row r="29" spans="1:14">
      <c r="A29" s="3"/>
      <c r="B29" s="128" t="s">
        <v>3750</v>
      </c>
      <c r="C29" s="128" t="s">
        <v>3684</v>
      </c>
      <c r="D29" s="128" t="s">
        <v>3728</v>
      </c>
      <c r="E29" s="128" t="s">
        <v>887</v>
      </c>
      <c r="F29" s="128" t="s">
        <v>1095</v>
      </c>
      <c r="G29" s="128" t="s">
        <v>90</v>
      </c>
      <c r="H29" s="128" t="s">
        <v>3676</v>
      </c>
      <c r="I29" s="128" t="s">
        <v>3751</v>
      </c>
      <c r="J29" s="128"/>
      <c r="K29" s="129" t="s">
        <v>3679</v>
      </c>
      <c r="L29" s="130">
        <v>1</v>
      </c>
      <c r="M29" s="130">
        <v>1</v>
      </c>
      <c r="N29" s="131">
        <f t="shared" si="0"/>
        <v>1</v>
      </c>
    </row>
    <row r="30" spans="1:14">
      <c r="A30" s="3"/>
      <c r="B30" s="128" t="s">
        <v>3752</v>
      </c>
      <c r="C30" s="128" t="s">
        <v>3684</v>
      </c>
      <c r="D30" s="128" t="s">
        <v>3753</v>
      </c>
      <c r="E30" s="128" t="s">
        <v>3754</v>
      </c>
      <c r="F30" s="128" t="s">
        <v>1312</v>
      </c>
      <c r="G30" s="128" t="s">
        <v>6</v>
      </c>
      <c r="H30" s="128" t="s">
        <v>3676</v>
      </c>
      <c r="I30" s="128" t="s">
        <v>3755</v>
      </c>
      <c r="J30" s="128" t="s">
        <v>3756</v>
      </c>
      <c r="K30" s="129" t="s">
        <v>3689</v>
      </c>
      <c r="L30" s="130">
        <v>0.2</v>
      </c>
      <c r="M30" s="130">
        <v>1</v>
      </c>
      <c r="N30" s="131">
        <f t="shared" si="0"/>
        <v>0.2</v>
      </c>
    </row>
    <row r="31" spans="1:14">
      <c r="A31" s="3"/>
      <c r="B31" s="128" t="s">
        <v>3757</v>
      </c>
      <c r="C31" s="128" t="s">
        <v>3676</v>
      </c>
      <c r="D31" s="128" t="s">
        <v>3674</v>
      </c>
      <c r="E31" s="128" t="s">
        <v>1966</v>
      </c>
      <c r="F31" s="128" t="s">
        <v>1340</v>
      </c>
      <c r="G31" s="128" t="s">
        <v>26</v>
      </c>
      <c r="H31" s="128" t="s">
        <v>3676</v>
      </c>
      <c r="I31" s="128" t="s">
        <v>3758</v>
      </c>
      <c r="J31" s="128" t="s">
        <v>3759</v>
      </c>
      <c r="K31" s="129" t="s">
        <v>3679</v>
      </c>
      <c r="L31" s="130">
        <v>0.25</v>
      </c>
      <c r="M31" s="130">
        <v>1</v>
      </c>
      <c r="N31" s="131">
        <f t="shared" si="0"/>
        <v>0.25</v>
      </c>
    </row>
    <row r="32" spans="1:14">
      <c r="A32" s="3"/>
      <c r="B32" s="128" t="s">
        <v>3760</v>
      </c>
      <c r="C32" s="128" t="s">
        <v>3684</v>
      </c>
      <c r="D32" s="128" t="s">
        <v>3761</v>
      </c>
      <c r="E32" s="128" t="s">
        <v>593</v>
      </c>
      <c r="F32" s="128" t="s">
        <v>1340</v>
      </c>
      <c r="G32" s="128" t="s">
        <v>6</v>
      </c>
      <c r="H32" s="128" t="s">
        <v>3676</v>
      </c>
      <c r="I32" s="128" t="s">
        <v>3762</v>
      </c>
      <c r="J32" s="128" t="s">
        <v>3763</v>
      </c>
      <c r="K32" s="129" t="s">
        <v>3689</v>
      </c>
      <c r="L32" s="130">
        <v>0.2</v>
      </c>
      <c r="M32" s="130">
        <v>1</v>
      </c>
      <c r="N32" s="131">
        <f t="shared" si="0"/>
        <v>0.2</v>
      </c>
    </row>
    <row r="33" spans="1:14">
      <c r="A33" s="3"/>
      <c r="B33" s="128" t="s">
        <v>3764</v>
      </c>
      <c r="C33" s="128" t="s">
        <v>3684</v>
      </c>
      <c r="D33" s="128" t="s">
        <v>3765</v>
      </c>
      <c r="E33" s="128" t="s">
        <v>854</v>
      </c>
      <c r="F33" s="128" t="s">
        <v>1469</v>
      </c>
      <c r="G33" s="128" t="s">
        <v>26</v>
      </c>
      <c r="H33" s="128" t="s">
        <v>3676</v>
      </c>
      <c r="I33" s="128" t="s">
        <v>3766</v>
      </c>
      <c r="J33" s="128"/>
      <c r="K33" s="129" t="s">
        <v>3689</v>
      </c>
      <c r="L33" s="130">
        <v>2</v>
      </c>
      <c r="M33" s="130">
        <v>0.2</v>
      </c>
      <c r="N33" s="131">
        <f t="shared" si="0"/>
        <v>0.4</v>
      </c>
    </row>
    <row r="34" spans="1:14">
      <c r="A34" s="3"/>
      <c r="B34" s="128" t="s">
        <v>3767</v>
      </c>
      <c r="C34" s="128" t="s">
        <v>3676</v>
      </c>
      <c r="D34" s="128" t="s">
        <v>3768</v>
      </c>
      <c r="E34" s="128" t="s">
        <v>877</v>
      </c>
      <c r="F34" s="128" t="s">
        <v>2194</v>
      </c>
      <c r="G34" s="128" t="s">
        <v>1467</v>
      </c>
      <c r="H34" s="128" t="s">
        <v>3676</v>
      </c>
      <c r="I34" s="128" t="s">
        <v>3769</v>
      </c>
      <c r="J34" s="128"/>
      <c r="K34" s="129" t="s">
        <v>3679</v>
      </c>
      <c r="L34" s="130">
        <v>1</v>
      </c>
      <c r="M34" s="130">
        <v>1</v>
      </c>
      <c r="N34" s="131">
        <f t="shared" si="0"/>
        <v>1</v>
      </c>
    </row>
    <row r="35" spans="1:14">
      <c r="A35" s="3"/>
      <c r="B35" s="128" t="s">
        <v>3770</v>
      </c>
      <c r="C35" s="128" t="s">
        <v>3676</v>
      </c>
      <c r="D35" s="128" t="s">
        <v>3701</v>
      </c>
      <c r="E35" s="128" t="s">
        <v>2986</v>
      </c>
      <c r="F35" s="128" t="s">
        <v>965</v>
      </c>
      <c r="G35" s="128" t="s">
        <v>90</v>
      </c>
      <c r="H35" s="128" t="s">
        <v>3676</v>
      </c>
      <c r="I35" s="128" t="s">
        <v>3771</v>
      </c>
      <c r="J35" s="128"/>
      <c r="K35" s="129" t="s">
        <v>3689</v>
      </c>
      <c r="L35" s="130">
        <v>2</v>
      </c>
      <c r="M35" s="130">
        <v>0.5</v>
      </c>
      <c r="N35" s="131">
        <f t="shared" si="0"/>
        <v>1</v>
      </c>
    </row>
    <row r="36" spans="1:14">
      <c r="A36" s="3"/>
      <c r="B36" s="128" t="s">
        <v>3772</v>
      </c>
      <c r="C36" s="128" t="s">
        <v>3737</v>
      </c>
      <c r="D36" s="128" t="s">
        <v>3773</v>
      </c>
      <c r="E36" s="128" t="s">
        <v>621</v>
      </c>
      <c r="F36" s="128" t="s">
        <v>1327</v>
      </c>
      <c r="G36" s="128" t="s">
        <v>6</v>
      </c>
      <c r="H36" s="128" t="s">
        <v>3737</v>
      </c>
      <c r="I36" s="128" t="s">
        <v>3774</v>
      </c>
      <c r="J36" s="128" t="s">
        <v>3775</v>
      </c>
      <c r="K36" s="129" t="s">
        <v>3679</v>
      </c>
      <c r="L36" s="130">
        <v>0.1</v>
      </c>
      <c r="M36" s="130">
        <v>1</v>
      </c>
      <c r="N36" s="131">
        <f t="shared" si="0"/>
        <v>0.1</v>
      </c>
    </row>
    <row r="37" spans="1:14">
      <c r="A37" s="3"/>
      <c r="B37" s="128" t="s">
        <v>3776</v>
      </c>
      <c r="C37" s="128" t="s">
        <v>3676</v>
      </c>
      <c r="D37" s="128" t="s">
        <v>3777</v>
      </c>
      <c r="E37" s="128" t="s">
        <v>739</v>
      </c>
      <c r="F37" s="128" t="s">
        <v>984</v>
      </c>
      <c r="G37" s="128" t="s">
        <v>6</v>
      </c>
      <c r="H37" s="128" t="s">
        <v>3676</v>
      </c>
      <c r="I37" s="128"/>
      <c r="J37" s="128" t="s">
        <v>3778</v>
      </c>
      <c r="K37" s="129" t="s">
        <v>3689</v>
      </c>
      <c r="L37" s="130">
        <v>0.2</v>
      </c>
      <c r="M37" s="130">
        <v>1</v>
      </c>
      <c r="N37" s="131">
        <f t="shared" si="0"/>
        <v>0.2</v>
      </c>
    </row>
    <row r="38" spans="1:14">
      <c r="A38" s="3"/>
      <c r="B38" s="128" t="s">
        <v>69</v>
      </c>
      <c r="C38" s="128" t="s">
        <v>3676</v>
      </c>
      <c r="D38" s="128" t="s">
        <v>3704</v>
      </c>
      <c r="E38" s="128" t="s">
        <v>68</v>
      </c>
      <c r="F38" s="128" t="s">
        <v>1340</v>
      </c>
      <c r="G38" s="128" t="s">
        <v>58</v>
      </c>
      <c r="H38" s="128" t="s">
        <v>3676</v>
      </c>
      <c r="I38" s="128" t="s">
        <v>3779</v>
      </c>
      <c r="J38" s="128"/>
      <c r="K38" s="129" t="s">
        <v>3679</v>
      </c>
      <c r="L38" s="130">
        <v>1</v>
      </c>
      <c r="M38" s="130">
        <v>0.2</v>
      </c>
      <c r="N38" s="131">
        <f t="shared" si="0"/>
        <v>0.2</v>
      </c>
    </row>
    <row r="39" spans="1:14">
      <c r="B39" s="54"/>
      <c r="C39" s="54"/>
      <c r="D39" s="54"/>
      <c r="E39" s="54"/>
      <c r="F39" s="54"/>
      <c r="G39" s="54"/>
      <c r="H39" s="54"/>
      <c r="I39" s="54"/>
      <c r="J39" s="54"/>
      <c r="K39" s="54"/>
      <c r="L39" s="54"/>
      <c r="M39" s="54"/>
      <c r="N39" s="131">
        <f>SUM(N4:N38)</f>
        <v>18.149999999999999</v>
      </c>
    </row>
  </sheetData>
  <phoneticPr fontId="30"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201"/>
  <sheetViews>
    <sheetView topLeftCell="C1" workbookViewId="0">
      <selection activeCell="I18" sqref="I18"/>
    </sheetView>
  </sheetViews>
  <sheetFormatPr defaultRowHeight="14.25"/>
  <cols>
    <col min="1" max="1" width="26" style="58" customWidth="1"/>
    <col min="2" max="2" width="46" style="58" customWidth="1"/>
    <col min="3" max="5" width="17" style="58" customWidth="1"/>
    <col min="6" max="6" width="34" style="58" customWidth="1"/>
    <col min="7" max="7" width="17" style="58" customWidth="1"/>
    <col min="8" max="9" width="11" style="58" customWidth="1"/>
    <col min="10" max="10" width="22" style="58" customWidth="1"/>
    <col min="11" max="11" width="16" style="58" customWidth="1"/>
    <col min="12" max="17" width="11" style="58" customWidth="1"/>
    <col min="18" max="16384" width="9" style="58"/>
  </cols>
  <sheetData>
    <row r="1" spans="1:17">
      <c r="A1" s="134" t="s">
        <v>508</v>
      </c>
      <c r="B1" s="134" t="s">
        <v>509</v>
      </c>
      <c r="C1" s="134" t="s">
        <v>510</v>
      </c>
      <c r="D1" s="134" t="s">
        <v>511</v>
      </c>
      <c r="E1" s="134" t="s">
        <v>512</v>
      </c>
      <c r="F1" s="134" t="s">
        <v>513</v>
      </c>
      <c r="G1" s="134" t="s">
        <v>514</v>
      </c>
      <c r="H1" s="134" t="s">
        <v>515</v>
      </c>
      <c r="I1" s="134" t="s">
        <v>516</v>
      </c>
      <c r="J1" s="134" t="s">
        <v>517</v>
      </c>
      <c r="K1" s="134" t="s">
        <v>518</v>
      </c>
      <c r="L1" s="135" t="s">
        <v>519</v>
      </c>
      <c r="M1" s="135" t="s">
        <v>520</v>
      </c>
      <c r="N1" s="56"/>
      <c r="O1" s="135" t="s">
        <v>521</v>
      </c>
      <c r="P1" s="57"/>
      <c r="Q1" s="135" t="s">
        <v>522</v>
      </c>
    </row>
    <row r="2" spans="1:17" ht="15" customHeight="1">
      <c r="A2" s="59" t="s">
        <v>523</v>
      </c>
      <c r="B2" s="59" t="s">
        <v>213</v>
      </c>
      <c r="C2" s="63" t="s">
        <v>524</v>
      </c>
      <c r="D2" s="59" t="s">
        <v>525</v>
      </c>
      <c r="E2" s="59" t="s">
        <v>526</v>
      </c>
      <c r="F2" s="59" t="s">
        <v>212</v>
      </c>
      <c r="G2" s="59" t="s">
        <v>180</v>
      </c>
      <c r="H2" s="59" t="s">
        <v>527</v>
      </c>
      <c r="I2" s="59"/>
      <c r="J2" s="136" t="s">
        <v>528</v>
      </c>
      <c r="K2" s="137" t="s">
        <v>211</v>
      </c>
      <c r="L2" s="135">
        <v>1</v>
      </c>
      <c r="M2" s="135">
        <v>2020</v>
      </c>
      <c r="N2" s="56"/>
      <c r="O2" s="135" t="s">
        <v>180</v>
      </c>
      <c r="P2" s="57"/>
      <c r="Q2" s="135">
        <v>0.5</v>
      </c>
    </row>
    <row r="3" spans="1:17" ht="15" customHeight="1">
      <c r="A3" s="59" t="s">
        <v>529</v>
      </c>
      <c r="B3" s="59" t="s">
        <v>9</v>
      </c>
      <c r="C3" s="63" t="s">
        <v>530</v>
      </c>
      <c r="D3" s="59" t="s">
        <v>525</v>
      </c>
      <c r="E3" s="59" t="s">
        <v>526</v>
      </c>
      <c r="F3" s="59" t="s">
        <v>6</v>
      </c>
      <c r="G3" s="59" t="s">
        <v>180</v>
      </c>
      <c r="H3" s="59" t="s">
        <v>527</v>
      </c>
      <c r="I3" s="59"/>
      <c r="J3" s="136" t="s">
        <v>531</v>
      </c>
      <c r="K3" s="137" t="s">
        <v>532</v>
      </c>
      <c r="L3" s="135">
        <v>1</v>
      </c>
      <c r="M3" s="135">
        <v>2020</v>
      </c>
      <c r="N3" s="56"/>
      <c r="O3" s="135" t="s">
        <v>6</v>
      </c>
      <c r="P3" s="57"/>
      <c r="Q3" s="135">
        <v>0.5</v>
      </c>
    </row>
    <row r="4" spans="1:17" ht="13.5" customHeight="1">
      <c r="A4" s="60" t="s">
        <v>4239</v>
      </c>
      <c r="B4" s="60" t="s">
        <v>4144</v>
      </c>
      <c r="C4" s="63" t="s">
        <v>533</v>
      </c>
      <c r="D4" s="59" t="s">
        <v>525</v>
      </c>
      <c r="E4" s="59" t="s">
        <v>526</v>
      </c>
      <c r="F4" s="59" t="s">
        <v>6</v>
      </c>
      <c r="G4" s="59" t="s">
        <v>6</v>
      </c>
      <c r="H4" s="59" t="s">
        <v>527</v>
      </c>
      <c r="I4" s="59"/>
      <c r="J4" s="136" t="s">
        <v>531</v>
      </c>
      <c r="K4" s="135" t="s">
        <v>270</v>
      </c>
      <c r="L4" s="135">
        <v>1</v>
      </c>
      <c r="M4" s="135">
        <v>2019</v>
      </c>
      <c r="N4" s="56"/>
      <c r="O4" s="135" t="s">
        <v>6</v>
      </c>
      <c r="P4" s="57"/>
      <c r="Q4" s="135">
        <v>0.5</v>
      </c>
    </row>
    <row r="5" spans="1:17" ht="15" customHeight="1">
      <c r="A5" s="59" t="s">
        <v>534</v>
      </c>
      <c r="B5" s="59" t="s">
        <v>7</v>
      </c>
      <c r="C5" s="63" t="s">
        <v>535</v>
      </c>
      <c r="D5" s="59" t="s">
        <v>525</v>
      </c>
      <c r="E5" s="59" t="s">
        <v>536</v>
      </c>
      <c r="F5" s="59" t="s">
        <v>6</v>
      </c>
      <c r="G5" s="59" t="s">
        <v>180</v>
      </c>
      <c r="H5" s="59" t="s">
        <v>527</v>
      </c>
      <c r="I5" s="59"/>
      <c r="J5" s="136" t="s">
        <v>531</v>
      </c>
      <c r="K5" s="137" t="s">
        <v>537</v>
      </c>
      <c r="L5" s="135">
        <v>1</v>
      </c>
      <c r="M5" s="135">
        <v>2018</v>
      </c>
      <c r="N5" s="56"/>
      <c r="O5" s="135" t="s">
        <v>6</v>
      </c>
      <c r="P5" s="57"/>
      <c r="Q5" s="135">
        <v>0.5</v>
      </c>
    </row>
    <row r="6" spans="1:17">
      <c r="A6" s="59" t="s">
        <v>538</v>
      </c>
      <c r="B6" s="59" t="s">
        <v>539</v>
      </c>
      <c r="C6" s="64" t="s">
        <v>4240</v>
      </c>
      <c r="D6" s="59" t="s">
        <v>525</v>
      </c>
      <c r="E6" s="59" t="s">
        <v>526</v>
      </c>
      <c r="F6" s="59" t="s">
        <v>212</v>
      </c>
      <c r="G6" s="59" t="s">
        <v>180</v>
      </c>
      <c r="H6" s="59" t="s">
        <v>527</v>
      </c>
      <c r="I6" s="57"/>
      <c r="J6" s="136" t="s">
        <v>528</v>
      </c>
      <c r="K6" s="135" t="s">
        <v>540</v>
      </c>
      <c r="L6" s="135">
        <v>1</v>
      </c>
      <c r="M6" s="135">
        <v>2020</v>
      </c>
      <c r="N6" s="57"/>
      <c r="O6" s="135" t="s">
        <v>180</v>
      </c>
      <c r="P6" s="57"/>
      <c r="Q6" s="135">
        <v>0.5</v>
      </c>
    </row>
    <row r="7" spans="1:17">
      <c r="A7" s="59" t="s">
        <v>541</v>
      </c>
      <c r="B7" s="59" t="s">
        <v>542</v>
      </c>
      <c r="C7" s="64" t="s">
        <v>4240</v>
      </c>
      <c r="D7" s="59" t="s">
        <v>525</v>
      </c>
      <c r="E7" s="59" t="s">
        <v>526</v>
      </c>
      <c r="F7" s="59" t="s">
        <v>212</v>
      </c>
      <c r="G7" s="59" t="s">
        <v>180</v>
      </c>
      <c r="H7" s="59" t="s">
        <v>527</v>
      </c>
      <c r="I7" s="57"/>
      <c r="J7" s="136" t="s">
        <v>528</v>
      </c>
      <c r="K7" s="135" t="s">
        <v>540</v>
      </c>
      <c r="L7" s="135">
        <v>1</v>
      </c>
      <c r="M7" s="135">
        <v>2020</v>
      </c>
      <c r="N7" s="57"/>
      <c r="O7" s="135" t="s">
        <v>180</v>
      </c>
      <c r="P7" s="57"/>
      <c r="Q7" s="135">
        <v>0.5</v>
      </c>
    </row>
    <row r="8" spans="1:17" ht="15" customHeight="1">
      <c r="A8" s="59" t="s">
        <v>543</v>
      </c>
      <c r="B8" s="59" t="s">
        <v>544</v>
      </c>
      <c r="C8" s="64" t="s">
        <v>4240</v>
      </c>
      <c r="D8" s="59" t="s">
        <v>525</v>
      </c>
      <c r="E8" s="59" t="s">
        <v>526</v>
      </c>
      <c r="F8" s="59" t="s">
        <v>212</v>
      </c>
      <c r="G8" s="59" t="s">
        <v>180</v>
      </c>
      <c r="H8" s="59" t="s">
        <v>527</v>
      </c>
      <c r="I8" s="57"/>
      <c r="J8" s="136" t="s">
        <v>528</v>
      </c>
      <c r="K8" s="135" t="s">
        <v>540</v>
      </c>
      <c r="L8" s="135">
        <v>1</v>
      </c>
      <c r="M8" s="135">
        <v>2020</v>
      </c>
      <c r="N8" s="57"/>
      <c r="O8" s="135" t="s">
        <v>180</v>
      </c>
      <c r="P8" s="57"/>
      <c r="Q8" s="135">
        <v>0.5</v>
      </c>
    </row>
    <row r="9" spans="1:17" ht="16.5">
      <c r="A9" s="56" t="s">
        <v>545</v>
      </c>
      <c r="B9" s="56" t="s">
        <v>546</v>
      </c>
      <c r="C9" s="61" t="s">
        <v>547</v>
      </c>
      <c r="D9" s="56" t="s">
        <v>525</v>
      </c>
      <c r="E9" s="56" t="s">
        <v>526</v>
      </c>
      <c r="F9" s="56" t="s">
        <v>194</v>
      </c>
      <c r="G9" s="56" t="s">
        <v>6</v>
      </c>
      <c r="H9" s="56" t="s">
        <v>527</v>
      </c>
      <c r="I9" s="62"/>
      <c r="J9" s="136" t="s">
        <v>528</v>
      </c>
      <c r="K9" s="56" t="s">
        <v>548</v>
      </c>
      <c r="L9" s="135">
        <v>1</v>
      </c>
      <c r="M9" s="56">
        <v>2020</v>
      </c>
      <c r="N9" s="62"/>
      <c r="O9" s="56" t="s">
        <v>6</v>
      </c>
      <c r="P9" s="62"/>
      <c r="Q9" s="56">
        <v>0.5</v>
      </c>
    </row>
    <row r="10" spans="1:17" ht="16.5">
      <c r="A10" s="59" t="s">
        <v>549</v>
      </c>
      <c r="B10" s="138" t="s">
        <v>550</v>
      </c>
      <c r="C10" s="65">
        <v>42844</v>
      </c>
      <c r="D10" s="56" t="s">
        <v>525</v>
      </c>
      <c r="E10" s="56" t="s">
        <v>526</v>
      </c>
      <c r="F10" s="55" t="s">
        <v>26</v>
      </c>
      <c r="G10" s="55" t="s">
        <v>180</v>
      </c>
      <c r="H10" s="56" t="s">
        <v>527</v>
      </c>
      <c r="I10" s="62"/>
      <c r="J10" s="136" t="s">
        <v>528</v>
      </c>
      <c r="K10" s="138" t="s">
        <v>551</v>
      </c>
      <c r="L10" s="135">
        <v>1</v>
      </c>
      <c r="M10" s="135">
        <v>2019</v>
      </c>
      <c r="N10" s="62"/>
      <c r="O10" s="135" t="s">
        <v>180</v>
      </c>
      <c r="P10" s="62"/>
      <c r="Q10" s="135">
        <v>0.5</v>
      </c>
    </row>
    <row r="11" spans="1:17">
      <c r="A11" s="57"/>
      <c r="B11" s="57"/>
      <c r="C11" s="61"/>
      <c r="D11" s="57"/>
      <c r="E11" s="57"/>
      <c r="F11" s="57"/>
      <c r="G11" s="57"/>
      <c r="H11" s="57"/>
      <c r="I11" s="57"/>
      <c r="J11" s="57"/>
      <c r="K11" s="57"/>
      <c r="L11" s="57"/>
      <c r="M11" s="57"/>
      <c r="N11" s="57"/>
      <c r="O11" s="57"/>
      <c r="P11" s="57"/>
      <c r="Q11" s="57">
        <f>SUM(Q2:Q10)</f>
        <v>4.5</v>
      </c>
    </row>
    <row r="12" spans="1:17">
      <c r="A12" s="57"/>
      <c r="B12" s="57"/>
      <c r="C12" s="61"/>
      <c r="D12" s="57"/>
      <c r="E12" s="57"/>
      <c r="F12" s="57"/>
      <c r="G12" s="57"/>
      <c r="H12" s="57"/>
      <c r="I12" s="57"/>
      <c r="J12" s="57"/>
      <c r="K12" s="57"/>
      <c r="L12" s="57"/>
      <c r="M12" s="57"/>
      <c r="N12" s="57"/>
      <c r="O12" s="57"/>
      <c r="P12" s="57"/>
      <c r="Q12" s="57"/>
    </row>
    <row r="13" spans="1:17">
      <c r="A13" s="57"/>
      <c r="B13" s="57"/>
      <c r="C13" s="61"/>
      <c r="D13" s="57"/>
      <c r="E13" s="57"/>
      <c r="F13" s="57"/>
      <c r="G13" s="57"/>
      <c r="H13" s="57"/>
      <c r="I13" s="57"/>
      <c r="J13" s="57"/>
      <c r="K13" s="57"/>
      <c r="L13" s="57"/>
      <c r="M13" s="57"/>
      <c r="N13" s="57"/>
      <c r="O13" s="57"/>
      <c r="P13" s="57"/>
      <c r="Q13" s="57"/>
    </row>
    <row r="14" spans="1:17">
      <c r="A14" s="57"/>
      <c r="B14" s="57"/>
      <c r="C14" s="61"/>
      <c r="D14" s="57"/>
      <c r="E14" s="57"/>
      <c r="F14" s="57"/>
      <c r="G14" s="57"/>
      <c r="H14" s="57"/>
      <c r="I14" s="57"/>
      <c r="J14" s="57"/>
      <c r="K14" s="57"/>
      <c r="L14" s="57"/>
      <c r="M14" s="57"/>
      <c r="N14" s="57"/>
      <c r="O14" s="57"/>
      <c r="P14" s="57"/>
      <c r="Q14" s="57"/>
    </row>
    <row r="15" spans="1:17">
      <c r="A15" s="57"/>
      <c r="B15" s="57"/>
      <c r="C15" s="61"/>
      <c r="D15" s="57"/>
      <c r="E15" s="57"/>
      <c r="F15" s="57"/>
      <c r="G15" s="57"/>
      <c r="H15" s="57"/>
      <c r="I15" s="57"/>
      <c r="J15" s="57"/>
      <c r="K15" s="57"/>
      <c r="L15" s="57"/>
      <c r="M15" s="57"/>
      <c r="N15" s="57"/>
      <c r="O15" s="57"/>
      <c r="P15" s="57"/>
      <c r="Q15" s="57"/>
    </row>
    <row r="16" spans="1:17">
      <c r="A16" s="57"/>
      <c r="B16" s="57"/>
      <c r="C16" s="61"/>
      <c r="D16" s="57"/>
      <c r="E16" s="57"/>
      <c r="F16" s="57"/>
      <c r="G16" s="57"/>
      <c r="H16" s="57"/>
      <c r="I16" s="57"/>
      <c r="J16" s="57"/>
      <c r="K16" s="57"/>
      <c r="L16" s="57"/>
      <c r="M16" s="57"/>
      <c r="N16" s="57"/>
      <c r="O16" s="57"/>
      <c r="P16" s="57"/>
      <c r="Q16" s="57"/>
    </row>
    <row r="17" spans="1:17">
      <c r="A17" s="57"/>
      <c r="B17" s="57"/>
      <c r="C17" s="61"/>
      <c r="D17" s="57"/>
      <c r="E17" s="57"/>
      <c r="F17" s="57"/>
      <c r="G17" s="57"/>
      <c r="H17" s="57"/>
      <c r="I17" s="57"/>
      <c r="J17" s="57"/>
      <c r="K17" s="57"/>
      <c r="L17" s="57"/>
      <c r="M17" s="57"/>
      <c r="N17" s="57"/>
      <c r="O17" s="57"/>
      <c r="P17" s="57"/>
      <c r="Q17" s="57"/>
    </row>
    <row r="18" spans="1:17">
      <c r="A18" s="57"/>
      <c r="B18" s="57"/>
      <c r="C18" s="61"/>
      <c r="D18" s="57"/>
      <c r="E18" s="57"/>
      <c r="F18" s="57"/>
      <c r="G18" s="57"/>
      <c r="H18" s="57"/>
      <c r="I18" s="57"/>
      <c r="J18" s="57"/>
      <c r="K18" s="57"/>
      <c r="L18" s="57"/>
      <c r="M18" s="57"/>
      <c r="N18" s="57"/>
      <c r="O18" s="57"/>
      <c r="P18" s="57"/>
      <c r="Q18" s="57"/>
    </row>
    <row r="19" spans="1:17">
      <c r="A19" s="57"/>
      <c r="B19" s="57"/>
      <c r="C19" s="61"/>
      <c r="D19" s="57"/>
      <c r="E19" s="57"/>
      <c r="F19" s="57"/>
      <c r="G19" s="57"/>
      <c r="H19" s="57"/>
      <c r="I19" s="57"/>
      <c r="J19" s="57"/>
      <c r="K19" s="57"/>
      <c r="L19" s="57"/>
      <c r="M19" s="57"/>
      <c r="N19" s="57"/>
      <c r="O19" s="57"/>
      <c r="P19" s="57"/>
      <c r="Q19" s="57"/>
    </row>
    <row r="20" spans="1:17">
      <c r="A20" s="57"/>
      <c r="B20" s="57"/>
      <c r="C20" s="61"/>
      <c r="D20" s="57"/>
      <c r="E20" s="57"/>
      <c r="F20" s="57"/>
      <c r="G20" s="57"/>
      <c r="H20" s="57"/>
      <c r="I20" s="57"/>
      <c r="J20" s="57"/>
      <c r="K20" s="57"/>
      <c r="L20" s="57"/>
      <c r="M20" s="57"/>
      <c r="N20" s="57"/>
      <c r="O20" s="57"/>
      <c r="P20" s="57"/>
      <c r="Q20" s="57"/>
    </row>
    <row r="21" spans="1:17">
      <c r="A21" s="57"/>
      <c r="B21" s="57"/>
      <c r="C21" s="61"/>
      <c r="D21" s="57"/>
      <c r="E21" s="57"/>
      <c r="F21" s="57"/>
      <c r="G21" s="57"/>
      <c r="H21" s="57"/>
      <c r="I21" s="57"/>
      <c r="J21" s="57"/>
      <c r="K21" s="57"/>
      <c r="L21" s="57"/>
      <c r="M21" s="57"/>
      <c r="N21" s="57"/>
      <c r="O21" s="57"/>
      <c r="P21" s="57"/>
      <c r="Q21" s="57"/>
    </row>
    <row r="22" spans="1:17">
      <c r="A22" s="57"/>
      <c r="B22" s="57"/>
      <c r="C22" s="61"/>
      <c r="D22" s="57"/>
      <c r="E22" s="57"/>
      <c r="F22" s="57"/>
      <c r="G22" s="57"/>
      <c r="H22" s="57"/>
      <c r="I22" s="57"/>
      <c r="J22" s="57"/>
      <c r="K22" s="57"/>
      <c r="L22" s="57"/>
      <c r="M22" s="57"/>
      <c r="N22" s="57"/>
      <c r="O22" s="57"/>
      <c r="P22" s="57"/>
      <c r="Q22" s="57"/>
    </row>
    <row r="23" spans="1:17">
      <c r="A23" s="57"/>
      <c r="B23" s="57"/>
      <c r="C23" s="61"/>
      <c r="D23" s="57"/>
      <c r="E23" s="57"/>
      <c r="F23" s="57"/>
      <c r="G23" s="57"/>
      <c r="H23" s="57"/>
      <c r="I23" s="57"/>
      <c r="J23" s="57"/>
      <c r="K23" s="57"/>
      <c r="L23" s="57"/>
      <c r="M23" s="57"/>
      <c r="N23" s="57"/>
      <c r="O23" s="57"/>
      <c r="P23" s="57"/>
      <c r="Q23" s="57"/>
    </row>
    <row r="24" spans="1:17">
      <c r="A24" s="57"/>
      <c r="B24" s="57"/>
      <c r="C24" s="61"/>
      <c r="D24" s="57"/>
      <c r="E24" s="57"/>
      <c r="F24" s="57"/>
      <c r="G24" s="57"/>
      <c r="H24" s="57"/>
      <c r="I24" s="57"/>
      <c r="J24" s="57"/>
      <c r="K24" s="57"/>
      <c r="L24" s="57"/>
      <c r="M24" s="57"/>
      <c r="N24" s="57"/>
      <c r="O24" s="57"/>
      <c r="P24" s="57"/>
      <c r="Q24" s="57"/>
    </row>
    <row r="25" spans="1:17">
      <c r="A25" s="57"/>
      <c r="B25" s="57"/>
      <c r="C25" s="61"/>
      <c r="D25" s="57"/>
      <c r="E25" s="57"/>
      <c r="F25" s="57"/>
      <c r="G25" s="57"/>
      <c r="H25" s="57"/>
      <c r="I25" s="57"/>
      <c r="J25" s="57"/>
      <c r="K25" s="57"/>
      <c r="L25" s="57"/>
      <c r="M25" s="57"/>
      <c r="N25" s="57"/>
      <c r="O25" s="57"/>
      <c r="P25" s="57"/>
      <c r="Q25" s="57"/>
    </row>
    <row r="26" spans="1:17">
      <c r="A26" s="57"/>
      <c r="B26" s="57"/>
      <c r="C26" s="61"/>
      <c r="D26" s="57"/>
      <c r="E26" s="57"/>
      <c r="F26" s="57"/>
      <c r="G26" s="57"/>
      <c r="H26" s="57"/>
      <c r="I26" s="57"/>
      <c r="J26" s="57"/>
      <c r="K26" s="57"/>
      <c r="L26" s="57"/>
      <c r="M26" s="57"/>
      <c r="N26" s="57"/>
      <c r="O26" s="57"/>
      <c r="P26" s="57"/>
      <c r="Q26" s="57"/>
    </row>
    <row r="27" spans="1:17">
      <c r="A27" s="57"/>
      <c r="B27" s="57"/>
      <c r="C27" s="61"/>
      <c r="D27" s="57"/>
      <c r="E27" s="57"/>
      <c r="F27" s="57"/>
      <c r="G27" s="57"/>
      <c r="H27" s="57"/>
      <c r="I27" s="57"/>
      <c r="J27" s="57"/>
      <c r="K27" s="57"/>
      <c r="L27" s="57"/>
      <c r="M27" s="57"/>
      <c r="N27" s="57"/>
      <c r="O27" s="57"/>
      <c r="P27" s="57"/>
      <c r="Q27" s="57"/>
    </row>
    <row r="28" spans="1:17">
      <c r="A28" s="57"/>
      <c r="B28" s="57"/>
      <c r="C28" s="61"/>
      <c r="D28" s="57"/>
      <c r="E28" s="57"/>
      <c r="F28" s="57"/>
      <c r="G28" s="57"/>
      <c r="H28" s="57"/>
      <c r="I28" s="57"/>
      <c r="J28" s="57"/>
      <c r="K28" s="57"/>
      <c r="L28" s="57"/>
      <c r="M28" s="57"/>
      <c r="N28" s="57"/>
      <c r="O28" s="57"/>
      <c r="P28" s="57"/>
      <c r="Q28" s="57"/>
    </row>
    <row r="29" spans="1:17">
      <c r="A29" s="57"/>
      <c r="B29" s="57"/>
      <c r="C29" s="61"/>
      <c r="D29" s="57"/>
      <c r="E29" s="57"/>
      <c r="F29" s="57"/>
      <c r="G29" s="57"/>
      <c r="H29" s="57"/>
      <c r="I29" s="57"/>
      <c r="J29" s="57"/>
      <c r="K29" s="57"/>
      <c r="L29" s="57"/>
      <c r="M29" s="57"/>
      <c r="N29" s="57"/>
      <c r="O29" s="57"/>
      <c r="P29" s="57"/>
      <c r="Q29" s="57"/>
    </row>
    <row r="30" spans="1:17">
      <c r="A30" s="57"/>
      <c r="B30" s="57"/>
      <c r="C30" s="61"/>
      <c r="D30" s="57"/>
      <c r="E30" s="57"/>
      <c r="F30" s="57"/>
      <c r="G30" s="57"/>
      <c r="H30" s="57"/>
      <c r="I30" s="57"/>
      <c r="J30" s="57"/>
      <c r="K30" s="57"/>
      <c r="L30" s="57"/>
      <c r="M30" s="57"/>
      <c r="N30" s="57"/>
      <c r="O30" s="57"/>
      <c r="P30" s="57"/>
      <c r="Q30" s="57"/>
    </row>
    <row r="31" spans="1:17">
      <c r="A31" s="57"/>
      <c r="B31" s="57"/>
      <c r="C31" s="61"/>
      <c r="D31" s="57"/>
      <c r="E31" s="57"/>
      <c r="F31" s="57"/>
      <c r="G31" s="57"/>
      <c r="H31" s="57"/>
      <c r="I31" s="57"/>
      <c r="J31" s="57"/>
      <c r="K31" s="57"/>
      <c r="L31" s="57"/>
      <c r="M31" s="57"/>
      <c r="N31" s="57"/>
      <c r="O31" s="57"/>
      <c r="P31" s="57"/>
      <c r="Q31" s="57"/>
    </row>
    <row r="32" spans="1:17">
      <c r="A32" s="57"/>
      <c r="B32" s="57"/>
      <c r="C32" s="61"/>
      <c r="D32" s="57"/>
      <c r="E32" s="57"/>
      <c r="F32" s="57"/>
      <c r="G32" s="57"/>
      <c r="H32" s="57"/>
      <c r="I32" s="57"/>
      <c r="J32" s="57"/>
      <c r="K32" s="57"/>
      <c r="L32" s="57"/>
      <c r="M32" s="57"/>
      <c r="N32" s="57"/>
      <c r="O32" s="57"/>
      <c r="P32" s="57"/>
      <c r="Q32" s="57"/>
    </row>
    <row r="33" spans="1:17">
      <c r="A33" s="57"/>
      <c r="B33" s="57"/>
      <c r="C33" s="61"/>
      <c r="D33" s="57"/>
      <c r="E33" s="57"/>
      <c r="F33" s="57"/>
      <c r="G33" s="57"/>
      <c r="H33" s="57"/>
      <c r="I33" s="57"/>
      <c r="J33" s="57"/>
      <c r="K33" s="57"/>
      <c r="L33" s="57"/>
      <c r="M33" s="57"/>
      <c r="N33" s="57"/>
      <c r="O33" s="57"/>
      <c r="P33" s="57"/>
      <c r="Q33" s="57"/>
    </row>
    <row r="34" spans="1:17">
      <c r="A34" s="57"/>
      <c r="B34" s="57"/>
      <c r="C34" s="61"/>
      <c r="D34" s="57"/>
      <c r="E34" s="57"/>
      <c r="F34" s="57"/>
      <c r="G34" s="57"/>
      <c r="H34" s="57"/>
      <c r="I34" s="57"/>
      <c r="J34" s="57"/>
      <c r="K34" s="57"/>
      <c r="L34" s="57"/>
      <c r="M34" s="57"/>
      <c r="N34" s="57"/>
      <c r="O34" s="57"/>
      <c r="P34" s="57"/>
      <c r="Q34" s="57"/>
    </row>
    <row r="35" spans="1:17">
      <c r="A35" s="57"/>
      <c r="B35" s="57"/>
      <c r="C35" s="61"/>
      <c r="D35" s="57"/>
      <c r="E35" s="57"/>
      <c r="F35" s="57"/>
      <c r="G35" s="57"/>
      <c r="H35" s="57"/>
      <c r="I35" s="57"/>
      <c r="J35" s="57"/>
      <c r="K35" s="57"/>
      <c r="L35" s="57"/>
      <c r="M35" s="57"/>
      <c r="N35" s="57"/>
      <c r="O35" s="57"/>
      <c r="P35" s="57"/>
      <c r="Q35" s="57"/>
    </row>
    <row r="36" spans="1:17">
      <c r="A36" s="57"/>
      <c r="B36" s="57"/>
      <c r="C36" s="61"/>
      <c r="D36" s="57"/>
      <c r="E36" s="57"/>
      <c r="F36" s="57"/>
      <c r="G36" s="57"/>
      <c r="H36" s="57"/>
      <c r="I36" s="57"/>
      <c r="J36" s="57"/>
      <c r="K36" s="57"/>
      <c r="L36" s="57"/>
      <c r="M36" s="57"/>
      <c r="N36" s="57"/>
      <c r="O36" s="57"/>
      <c r="P36" s="57"/>
      <c r="Q36" s="57"/>
    </row>
    <row r="37" spans="1:17">
      <c r="A37" s="57"/>
      <c r="B37" s="57"/>
      <c r="C37" s="61"/>
      <c r="D37" s="57"/>
      <c r="E37" s="57"/>
      <c r="F37" s="57"/>
      <c r="G37" s="57"/>
      <c r="H37" s="57"/>
      <c r="I37" s="57"/>
      <c r="J37" s="57"/>
      <c r="K37" s="57"/>
      <c r="L37" s="57"/>
      <c r="M37" s="57"/>
      <c r="N37" s="57"/>
      <c r="O37" s="57"/>
      <c r="P37" s="57"/>
      <c r="Q37" s="57"/>
    </row>
    <row r="38" spans="1:17">
      <c r="A38" s="57"/>
      <c r="B38" s="57"/>
      <c r="C38" s="61"/>
      <c r="D38" s="57"/>
      <c r="E38" s="57"/>
      <c r="F38" s="57"/>
      <c r="G38" s="57"/>
      <c r="H38" s="57"/>
      <c r="I38" s="57"/>
      <c r="J38" s="57"/>
      <c r="K38" s="57"/>
      <c r="L38" s="57"/>
      <c r="M38" s="57"/>
      <c r="N38" s="57"/>
      <c r="O38" s="57"/>
      <c r="P38" s="57"/>
      <c r="Q38" s="57"/>
    </row>
    <row r="39" spans="1:17">
      <c r="A39" s="57"/>
      <c r="B39" s="57"/>
      <c r="C39" s="61"/>
      <c r="D39" s="57"/>
      <c r="E39" s="57"/>
      <c r="F39" s="57"/>
      <c r="G39" s="57"/>
      <c r="H39" s="57"/>
      <c r="I39" s="57"/>
      <c r="J39" s="57"/>
      <c r="K39" s="57"/>
      <c r="L39" s="57"/>
      <c r="M39" s="57"/>
      <c r="N39" s="57"/>
      <c r="O39" s="57"/>
      <c r="P39" s="57"/>
      <c r="Q39" s="57"/>
    </row>
    <row r="40" spans="1:17">
      <c r="A40" s="57"/>
      <c r="B40" s="57"/>
      <c r="C40" s="61"/>
      <c r="D40" s="57"/>
      <c r="E40" s="57"/>
      <c r="F40" s="57"/>
      <c r="G40" s="57"/>
      <c r="H40" s="57"/>
      <c r="I40" s="57"/>
      <c r="J40" s="57"/>
      <c r="K40" s="57"/>
      <c r="L40" s="57"/>
      <c r="M40" s="57"/>
      <c r="N40" s="57"/>
      <c r="O40" s="57"/>
      <c r="P40" s="57"/>
      <c r="Q40" s="57"/>
    </row>
    <row r="41" spans="1:17">
      <c r="A41" s="57"/>
      <c r="B41" s="57"/>
      <c r="C41" s="61"/>
      <c r="D41" s="57"/>
      <c r="E41" s="57"/>
      <c r="F41" s="57"/>
      <c r="G41" s="57"/>
      <c r="H41" s="57"/>
      <c r="I41" s="57"/>
      <c r="J41" s="57"/>
      <c r="K41" s="57"/>
      <c r="L41" s="57"/>
      <c r="M41" s="57"/>
      <c r="N41" s="57"/>
      <c r="O41" s="57"/>
      <c r="P41" s="57"/>
      <c r="Q41" s="57"/>
    </row>
    <row r="42" spans="1:17">
      <c r="A42" s="57"/>
      <c r="B42" s="57"/>
      <c r="C42" s="61"/>
      <c r="D42" s="57"/>
      <c r="E42" s="57"/>
      <c r="F42" s="57"/>
      <c r="G42" s="57"/>
      <c r="H42" s="57"/>
      <c r="I42" s="57"/>
      <c r="J42" s="57"/>
      <c r="K42" s="57"/>
      <c r="L42" s="57"/>
      <c r="M42" s="57"/>
      <c r="N42" s="57"/>
      <c r="O42" s="57"/>
      <c r="P42" s="57"/>
      <c r="Q42" s="57"/>
    </row>
    <row r="43" spans="1:17">
      <c r="A43" s="57"/>
      <c r="B43" s="57"/>
      <c r="C43" s="61"/>
      <c r="D43" s="57"/>
      <c r="E43" s="57"/>
      <c r="F43" s="57"/>
      <c r="G43" s="57"/>
      <c r="H43" s="57"/>
      <c r="I43" s="57"/>
      <c r="J43" s="57"/>
      <c r="K43" s="57"/>
      <c r="L43" s="57"/>
      <c r="M43" s="57"/>
      <c r="N43" s="57"/>
      <c r="O43" s="57"/>
      <c r="P43" s="57"/>
      <c r="Q43" s="57"/>
    </row>
    <row r="44" spans="1:17">
      <c r="A44" s="57"/>
      <c r="B44" s="57"/>
      <c r="C44" s="61"/>
      <c r="D44" s="57"/>
      <c r="E44" s="57"/>
      <c r="F44" s="57"/>
      <c r="G44" s="57"/>
      <c r="H44" s="57"/>
      <c r="I44" s="57"/>
      <c r="J44" s="57"/>
      <c r="K44" s="57"/>
      <c r="L44" s="57"/>
      <c r="M44" s="57"/>
      <c r="N44" s="57"/>
      <c r="O44" s="57"/>
      <c r="P44" s="57"/>
      <c r="Q44" s="57"/>
    </row>
    <row r="45" spans="1:17">
      <c r="A45" s="57"/>
      <c r="B45" s="57"/>
      <c r="C45" s="61"/>
      <c r="D45" s="57"/>
      <c r="E45" s="57"/>
      <c r="F45" s="57"/>
      <c r="G45" s="57"/>
      <c r="H45" s="57"/>
      <c r="I45" s="57"/>
      <c r="J45" s="57"/>
      <c r="K45" s="57"/>
      <c r="L45" s="57"/>
      <c r="M45" s="57"/>
      <c r="N45" s="57"/>
      <c r="O45" s="57"/>
      <c r="P45" s="57"/>
      <c r="Q45" s="57"/>
    </row>
    <row r="46" spans="1:17">
      <c r="A46" s="57"/>
      <c r="B46" s="57"/>
      <c r="C46" s="61"/>
      <c r="D46" s="57"/>
      <c r="E46" s="57"/>
      <c r="F46" s="57"/>
      <c r="G46" s="57"/>
      <c r="H46" s="57"/>
      <c r="I46" s="57"/>
      <c r="J46" s="57"/>
      <c r="K46" s="57"/>
      <c r="L46" s="57"/>
      <c r="M46" s="57"/>
      <c r="N46" s="57"/>
      <c r="O46" s="57"/>
      <c r="P46" s="57"/>
      <c r="Q46" s="57"/>
    </row>
    <row r="47" spans="1:17">
      <c r="A47" s="57"/>
      <c r="B47" s="57"/>
      <c r="C47" s="61"/>
      <c r="D47" s="57"/>
      <c r="E47" s="57"/>
      <c r="F47" s="57"/>
      <c r="G47" s="57"/>
      <c r="H47" s="57"/>
      <c r="I47" s="57"/>
      <c r="J47" s="57"/>
      <c r="K47" s="57"/>
      <c r="L47" s="57"/>
      <c r="M47" s="57"/>
      <c r="N47" s="57"/>
      <c r="O47" s="57"/>
      <c r="P47" s="57"/>
      <c r="Q47" s="57"/>
    </row>
    <row r="48" spans="1:17">
      <c r="A48" s="57"/>
      <c r="B48" s="57"/>
      <c r="C48" s="61"/>
      <c r="D48" s="57"/>
      <c r="E48" s="57"/>
      <c r="F48" s="57"/>
      <c r="G48" s="57"/>
      <c r="H48" s="57"/>
      <c r="I48" s="57"/>
      <c r="J48" s="57"/>
      <c r="K48" s="57"/>
      <c r="L48" s="57"/>
      <c r="M48" s="57"/>
      <c r="N48" s="57"/>
      <c r="O48" s="57"/>
      <c r="P48" s="57"/>
      <c r="Q48" s="57"/>
    </row>
    <row r="49" spans="1:17">
      <c r="A49" s="57"/>
      <c r="B49" s="57"/>
      <c r="C49" s="61"/>
      <c r="D49" s="57"/>
      <c r="E49" s="57"/>
      <c r="F49" s="57"/>
      <c r="G49" s="57"/>
      <c r="H49" s="57"/>
      <c r="I49" s="57"/>
      <c r="J49" s="57"/>
      <c r="K49" s="57"/>
      <c r="L49" s="57"/>
      <c r="M49" s="57"/>
      <c r="N49" s="57"/>
      <c r="O49" s="57"/>
      <c r="P49" s="57"/>
      <c r="Q49" s="57"/>
    </row>
    <row r="50" spans="1:17">
      <c r="A50" s="57"/>
      <c r="B50" s="57"/>
      <c r="C50" s="61"/>
      <c r="D50" s="57"/>
      <c r="E50" s="57"/>
      <c r="F50" s="57"/>
      <c r="G50" s="57"/>
      <c r="H50" s="57"/>
      <c r="I50" s="57"/>
      <c r="J50" s="57"/>
      <c r="K50" s="57"/>
      <c r="L50" s="57"/>
      <c r="M50" s="57"/>
      <c r="N50" s="57"/>
      <c r="O50" s="57"/>
      <c r="P50" s="57"/>
      <c r="Q50" s="57"/>
    </row>
    <row r="51" spans="1:17">
      <c r="A51" s="57"/>
      <c r="B51" s="57"/>
      <c r="C51" s="61"/>
      <c r="D51" s="57"/>
      <c r="E51" s="57"/>
      <c r="F51" s="57"/>
      <c r="G51" s="57"/>
      <c r="H51" s="57"/>
      <c r="I51" s="57"/>
      <c r="J51" s="57"/>
      <c r="K51" s="57"/>
      <c r="L51" s="57"/>
      <c r="M51" s="57"/>
      <c r="N51" s="57"/>
      <c r="O51" s="57"/>
      <c r="P51" s="57"/>
      <c r="Q51" s="57"/>
    </row>
    <row r="52" spans="1:17">
      <c r="A52" s="57"/>
      <c r="B52" s="57"/>
      <c r="C52" s="61"/>
      <c r="D52" s="57"/>
      <c r="E52" s="57"/>
      <c r="F52" s="57"/>
      <c r="G52" s="57"/>
      <c r="H52" s="57"/>
      <c r="I52" s="57"/>
      <c r="J52" s="57"/>
      <c r="K52" s="57"/>
      <c r="L52" s="57"/>
      <c r="M52" s="57"/>
      <c r="N52" s="57"/>
      <c r="O52" s="57"/>
      <c r="P52" s="57"/>
      <c r="Q52" s="57"/>
    </row>
    <row r="53" spans="1:17">
      <c r="A53" s="57"/>
      <c r="B53" s="57"/>
      <c r="C53" s="61"/>
      <c r="D53" s="57"/>
      <c r="E53" s="57"/>
      <c r="F53" s="57"/>
      <c r="G53" s="57"/>
      <c r="H53" s="57"/>
      <c r="I53" s="57"/>
      <c r="J53" s="57"/>
      <c r="K53" s="57"/>
      <c r="L53" s="57"/>
      <c r="M53" s="57"/>
      <c r="N53" s="57"/>
      <c r="O53" s="57"/>
      <c r="P53" s="57"/>
      <c r="Q53" s="57"/>
    </row>
    <row r="54" spans="1:17">
      <c r="A54" s="57"/>
      <c r="B54" s="57"/>
      <c r="C54" s="61"/>
      <c r="D54" s="57"/>
      <c r="E54" s="57"/>
      <c r="F54" s="57"/>
      <c r="G54" s="57"/>
      <c r="H54" s="57"/>
      <c r="I54" s="57"/>
      <c r="J54" s="57"/>
      <c r="K54" s="57"/>
      <c r="L54" s="57"/>
      <c r="M54" s="57"/>
      <c r="N54" s="57"/>
      <c r="O54" s="57"/>
      <c r="P54" s="57"/>
      <c r="Q54" s="57"/>
    </row>
    <row r="55" spans="1:17">
      <c r="A55" s="57"/>
      <c r="B55" s="57"/>
      <c r="C55" s="61"/>
      <c r="D55" s="57"/>
      <c r="E55" s="57"/>
      <c r="F55" s="57"/>
      <c r="G55" s="57"/>
      <c r="H55" s="57"/>
      <c r="I55" s="57"/>
      <c r="J55" s="57"/>
      <c r="K55" s="57"/>
      <c r="L55" s="57"/>
      <c r="M55" s="57"/>
      <c r="N55" s="57"/>
      <c r="O55" s="57"/>
      <c r="P55" s="57"/>
      <c r="Q55" s="57"/>
    </row>
    <row r="56" spans="1:17">
      <c r="A56" s="57"/>
      <c r="B56" s="57"/>
      <c r="C56" s="61"/>
      <c r="D56" s="57"/>
      <c r="E56" s="57"/>
      <c r="F56" s="57"/>
      <c r="G56" s="57"/>
      <c r="H56" s="57"/>
      <c r="I56" s="57"/>
      <c r="J56" s="57"/>
      <c r="K56" s="57"/>
      <c r="L56" s="57"/>
      <c r="M56" s="57"/>
      <c r="N56" s="57"/>
      <c r="O56" s="57"/>
      <c r="P56" s="57"/>
      <c r="Q56" s="57"/>
    </row>
    <row r="57" spans="1:17">
      <c r="A57" s="57"/>
      <c r="B57" s="57"/>
      <c r="C57" s="61"/>
      <c r="D57" s="57"/>
      <c r="E57" s="57"/>
      <c r="F57" s="57"/>
      <c r="G57" s="57"/>
      <c r="H57" s="57"/>
      <c r="I57" s="57"/>
      <c r="J57" s="57"/>
      <c r="K57" s="57"/>
      <c r="L57" s="57"/>
      <c r="M57" s="57"/>
      <c r="N57" s="57"/>
      <c r="O57" s="57"/>
      <c r="P57" s="57"/>
      <c r="Q57" s="57"/>
    </row>
    <row r="58" spans="1:17">
      <c r="A58" s="57"/>
      <c r="B58" s="57"/>
      <c r="C58" s="61"/>
      <c r="D58" s="57"/>
      <c r="E58" s="57"/>
      <c r="F58" s="57"/>
      <c r="G58" s="57"/>
      <c r="H58" s="57"/>
      <c r="I58" s="57"/>
      <c r="J58" s="57"/>
      <c r="K58" s="57"/>
      <c r="L58" s="57"/>
      <c r="M58" s="57"/>
      <c r="N58" s="57"/>
      <c r="O58" s="57"/>
      <c r="P58" s="57"/>
      <c r="Q58" s="57"/>
    </row>
    <row r="59" spans="1:17">
      <c r="A59" s="57"/>
      <c r="B59" s="57"/>
      <c r="C59" s="61"/>
      <c r="D59" s="57"/>
      <c r="E59" s="57"/>
      <c r="F59" s="57"/>
      <c r="G59" s="57"/>
      <c r="H59" s="57"/>
      <c r="I59" s="57"/>
      <c r="J59" s="57"/>
      <c r="K59" s="57"/>
      <c r="L59" s="57"/>
      <c r="M59" s="57"/>
      <c r="N59" s="57"/>
      <c r="O59" s="57"/>
      <c r="P59" s="57"/>
      <c r="Q59" s="57"/>
    </row>
    <row r="60" spans="1:17">
      <c r="A60" s="57"/>
      <c r="B60" s="57"/>
      <c r="C60" s="61"/>
      <c r="D60" s="57"/>
      <c r="E60" s="57"/>
      <c r="F60" s="57"/>
      <c r="G60" s="57"/>
      <c r="H60" s="57"/>
      <c r="I60" s="57"/>
      <c r="J60" s="57"/>
      <c r="K60" s="57"/>
      <c r="L60" s="57"/>
      <c r="M60" s="57"/>
      <c r="N60" s="57"/>
      <c r="O60" s="57"/>
      <c r="P60" s="57"/>
      <c r="Q60" s="57"/>
    </row>
    <row r="61" spans="1:17">
      <c r="A61" s="57"/>
      <c r="B61" s="57"/>
      <c r="C61" s="61"/>
      <c r="D61" s="57"/>
      <c r="E61" s="57"/>
      <c r="F61" s="57"/>
      <c r="G61" s="57"/>
      <c r="H61" s="57"/>
      <c r="I61" s="57"/>
      <c r="J61" s="57"/>
      <c r="K61" s="57"/>
      <c r="L61" s="57"/>
      <c r="M61" s="57"/>
      <c r="N61" s="57"/>
      <c r="O61" s="57"/>
      <c r="P61" s="57"/>
      <c r="Q61" s="57"/>
    </row>
    <row r="62" spans="1:17">
      <c r="A62" s="57"/>
      <c r="B62" s="57"/>
      <c r="C62" s="61"/>
      <c r="D62" s="57"/>
      <c r="E62" s="57"/>
      <c r="F62" s="57"/>
      <c r="G62" s="57"/>
      <c r="H62" s="57"/>
      <c r="I62" s="57"/>
      <c r="J62" s="57"/>
      <c r="K62" s="57"/>
      <c r="L62" s="57"/>
      <c r="M62" s="57"/>
      <c r="N62" s="57"/>
      <c r="O62" s="57"/>
      <c r="P62" s="57"/>
      <c r="Q62" s="57"/>
    </row>
    <row r="63" spans="1:17">
      <c r="A63" s="57"/>
      <c r="B63" s="57"/>
      <c r="C63" s="61"/>
      <c r="D63" s="57"/>
      <c r="E63" s="57"/>
      <c r="F63" s="57"/>
      <c r="G63" s="57"/>
      <c r="H63" s="57"/>
      <c r="I63" s="57"/>
      <c r="J63" s="57"/>
      <c r="K63" s="57"/>
      <c r="L63" s="57"/>
      <c r="M63" s="57"/>
      <c r="N63" s="57"/>
      <c r="O63" s="57"/>
      <c r="P63" s="57"/>
      <c r="Q63" s="57"/>
    </row>
    <row r="64" spans="1:17">
      <c r="A64" s="57"/>
      <c r="B64" s="57"/>
      <c r="C64" s="61"/>
      <c r="D64" s="57"/>
      <c r="E64" s="57"/>
      <c r="F64" s="57"/>
      <c r="G64" s="57"/>
      <c r="H64" s="57"/>
      <c r="I64" s="57"/>
      <c r="J64" s="57"/>
      <c r="K64" s="57"/>
      <c r="L64" s="57"/>
      <c r="M64" s="57"/>
      <c r="N64" s="57"/>
      <c r="O64" s="57"/>
      <c r="P64" s="57"/>
      <c r="Q64" s="57"/>
    </row>
    <row r="65" spans="1:17">
      <c r="A65" s="57"/>
      <c r="B65" s="57"/>
      <c r="C65" s="61"/>
      <c r="D65" s="57"/>
      <c r="E65" s="57"/>
      <c r="F65" s="57"/>
      <c r="G65" s="57"/>
      <c r="H65" s="57"/>
      <c r="I65" s="57"/>
      <c r="J65" s="57"/>
      <c r="K65" s="57"/>
      <c r="L65" s="57"/>
      <c r="M65" s="57"/>
      <c r="N65" s="57"/>
      <c r="O65" s="57"/>
      <c r="P65" s="57"/>
      <c r="Q65" s="57"/>
    </row>
    <row r="66" spans="1:17">
      <c r="A66" s="57"/>
      <c r="B66" s="57"/>
      <c r="C66" s="61"/>
      <c r="D66" s="57"/>
      <c r="E66" s="57"/>
      <c r="F66" s="57"/>
      <c r="G66" s="57"/>
      <c r="H66" s="57"/>
      <c r="I66" s="57"/>
      <c r="J66" s="57"/>
      <c r="K66" s="57"/>
      <c r="L66" s="57"/>
      <c r="M66" s="57"/>
      <c r="N66" s="57"/>
      <c r="O66" s="57"/>
      <c r="P66" s="57"/>
      <c r="Q66" s="57"/>
    </row>
    <row r="67" spans="1:17">
      <c r="A67" s="57"/>
      <c r="B67" s="57"/>
      <c r="C67" s="61"/>
      <c r="D67" s="57"/>
      <c r="E67" s="57"/>
      <c r="F67" s="57"/>
      <c r="G67" s="57"/>
      <c r="H67" s="57"/>
      <c r="I67" s="57"/>
      <c r="J67" s="57"/>
      <c r="K67" s="57"/>
      <c r="L67" s="57"/>
      <c r="M67" s="57"/>
      <c r="N67" s="57"/>
      <c r="O67" s="57"/>
      <c r="P67" s="57"/>
      <c r="Q67" s="57"/>
    </row>
    <row r="68" spans="1:17">
      <c r="A68" s="57"/>
      <c r="B68" s="57"/>
      <c r="C68" s="61"/>
      <c r="D68" s="57"/>
      <c r="E68" s="57"/>
      <c r="F68" s="57"/>
      <c r="G68" s="57"/>
      <c r="H68" s="57"/>
      <c r="I68" s="57"/>
      <c r="J68" s="57"/>
      <c r="K68" s="57"/>
      <c r="L68" s="57"/>
      <c r="M68" s="57"/>
      <c r="N68" s="57"/>
      <c r="O68" s="57"/>
      <c r="P68" s="57"/>
      <c r="Q68" s="57"/>
    </row>
    <row r="69" spans="1:17">
      <c r="A69" s="57"/>
      <c r="B69" s="57"/>
      <c r="C69" s="61"/>
      <c r="D69" s="57"/>
      <c r="E69" s="57"/>
      <c r="F69" s="57"/>
      <c r="G69" s="57"/>
      <c r="H69" s="57"/>
      <c r="I69" s="57"/>
      <c r="J69" s="57"/>
      <c r="K69" s="57"/>
      <c r="L69" s="57"/>
      <c r="M69" s="57"/>
      <c r="N69" s="57"/>
      <c r="O69" s="57"/>
      <c r="P69" s="57"/>
      <c r="Q69" s="57"/>
    </row>
    <row r="70" spans="1:17">
      <c r="A70" s="57"/>
      <c r="B70" s="57"/>
      <c r="C70" s="61"/>
      <c r="D70" s="57"/>
      <c r="E70" s="57"/>
      <c r="F70" s="57"/>
      <c r="G70" s="57"/>
      <c r="H70" s="57"/>
      <c r="I70" s="57"/>
      <c r="J70" s="57"/>
      <c r="K70" s="57"/>
      <c r="L70" s="57"/>
      <c r="M70" s="57"/>
      <c r="N70" s="57"/>
      <c r="O70" s="57"/>
      <c r="P70" s="57"/>
      <c r="Q70" s="57"/>
    </row>
    <row r="71" spans="1:17">
      <c r="A71" s="57"/>
      <c r="B71" s="57"/>
      <c r="C71" s="61"/>
      <c r="D71" s="57"/>
      <c r="E71" s="57"/>
      <c r="F71" s="57"/>
      <c r="G71" s="57"/>
      <c r="H71" s="57"/>
      <c r="I71" s="57"/>
      <c r="J71" s="57"/>
      <c r="K71" s="57"/>
      <c r="L71" s="57"/>
      <c r="M71" s="57"/>
      <c r="N71" s="57"/>
      <c r="O71" s="57"/>
      <c r="P71" s="57"/>
      <c r="Q71" s="57"/>
    </row>
    <row r="72" spans="1:17">
      <c r="A72" s="57"/>
      <c r="B72" s="57"/>
      <c r="C72" s="61"/>
      <c r="D72" s="57"/>
      <c r="E72" s="57"/>
      <c r="F72" s="57"/>
      <c r="G72" s="57"/>
      <c r="H72" s="57"/>
      <c r="I72" s="57"/>
      <c r="J72" s="57"/>
      <c r="K72" s="57"/>
      <c r="L72" s="57"/>
      <c r="M72" s="57"/>
      <c r="N72" s="57"/>
      <c r="O72" s="57"/>
      <c r="P72" s="57"/>
      <c r="Q72" s="57"/>
    </row>
    <row r="73" spans="1:17">
      <c r="A73" s="57"/>
      <c r="B73" s="57"/>
      <c r="C73" s="61"/>
      <c r="D73" s="57"/>
      <c r="E73" s="57"/>
      <c r="F73" s="57"/>
      <c r="G73" s="57"/>
      <c r="H73" s="57"/>
      <c r="I73" s="57"/>
      <c r="J73" s="57"/>
      <c r="K73" s="57"/>
      <c r="L73" s="57"/>
      <c r="M73" s="57"/>
      <c r="N73" s="57"/>
      <c r="O73" s="57"/>
      <c r="P73" s="57"/>
      <c r="Q73" s="57"/>
    </row>
    <row r="74" spans="1:17">
      <c r="A74" s="57"/>
      <c r="B74" s="57"/>
      <c r="C74" s="61"/>
      <c r="D74" s="57"/>
      <c r="E74" s="57"/>
      <c r="F74" s="57"/>
      <c r="G74" s="57"/>
      <c r="H74" s="57"/>
      <c r="I74" s="57"/>
      <c r="J74" s="57"/>
      <c r="K74" s="57"/>
      <c r="L74" s="57"/>
      <c r="M74" s="57"/>
      <c r="N74" s="57"/>
      <c r="O74" s="57"/>
      <c r="P74" s="57"/>
      <c r="Q74" s="57"/>
    </row>
    <row r="75" spans="1:17">
      <c r="A75" s="57"/>
      <c r="B75" s="57"/>
      <c r="C75" s="61"/>
      <c r="D75" s="57"/>
      <c r="E75" s="57"/>
      <c r="F75" s="57"/>
      <c r="G75" s="57"/>
      <c r="H75" s="57"/>
      <c r="I75" s="57"/>
      <c r="J75" s="57"/>
      <c r="K75" s="57"/>
      <c r="L75" s="57"/>
      <c r="M75" s="57"/>
      <c r="N75" s="57"/>
      <c r="O75" s="57"/>
      <c r="P75" s="57"/>
      <c r="Q75" s="57"/>
    </row>
    <row r="76" spans="1:17">
      <c r="A76" s="57"/>
      <c r="B76" s="57"/>
      <c r="C76" s="61"/>
      <c r="D76" s="57"/>
      <c r="E76" s="57"/>
      <c r="F76" s="57"/>
      <c r="G76" s="57"/>
      <c r="H76" s="57"/>
      <c r="I76" s="57"/>
      <c r="J76" s="57"/>
      <c r="K76" s="57"/>
      <c r="L76" s="57"/>
      <c r="M76" s="57"/>
      <c r="N76" s="57"/>
      <c r="O76" s="57"/>
      <c r="P76" s="57"/>
      <c r="Q76" s="57"/>
    </row>
    <row r="77" spans="1:17">
      <c r="A77" s="57"/>
      <c r="B77" s="57"/>
      <c r="C77" s="61"/>
      <c r="D77" s="57"/>
      <c r="E77" s="57"/>
      <c r="F77" s="57"/>
      <c r="G77" s="57"/>
      <c r="H77" s="57"/>
      <c r="I77" s="57"/>
      <c r="J77" s="57"/>
      <c r="K77" s="57"/>
      <c r="L77" s="57"/>
      <c r="M77" s="57"/>
      <c r="N77" s="57"/>
      <c r="O77" s="57"/>
      <c r="P77" s="57"/>
      <c r="Q77" s="57"/>
    </row>
    <row r="78" spans="1:17">
      <c r="A78" s="57"/>
      <c r="B78" s="57"/>
      <c r="C78" s="61"/>
      <c r="D78" s="57"/>
      <c r="E78" s="57"/>
      <c r="F78" s="57"/>
      <c r="G78" s="57"/>
      <c r="H78" s="57"/>
      <c r="I78" s="57"/>
      <c r="J78" s="57"/>
      <c r="K78" s="57"/>
      <c r="L78" s="57"/>
      <c r="M78" s="57"/>
      <c r="N78" s="57"/>
      <c r="O78" s="57"/>
      <c r="P78" s="57"/>
      <c r="Q78" s="57"/>
    </row>
    <row r="79" spans="1:17">
      <c r="A79" s="57"/>
      <c r="B79" s="57"/>
      <c r="C79" s="61"/>
      <c r="D79" s="57"/>
      <c r="E79" s="57"/>
      <c r="F79" s="57"/>
      <c r="G79" s="57"/>
      <c r="H79" s="57"/>
      <c r="I79" s="57"/>
      <c r="J79" s="57"/>
      <c r="K79" s="57"/>
      <c r="L79" s="57"/>
      <c r="M79" s="57"/>
      <c r="N79" s="57"/>
      <c r="O79" s="57"/>
      <c r="P79" s="57"/>
      <c r="Q79" s="57"/>
    </row>
    <row r="80" spans="1:17">
      <c r="A80" s="57"/>
      <c r="B80" s="57"/>
      <c r="C80" s="61"/>
      <c r="D80" s="57"/>
      <c r="E80" s="57"/>
      <c r="F80" s="57"/>
      <c r="G80" s="57"/>
      <c r="H80" s="57"/>
      <c r="I80" s="57"/>
      <c r="J80" s="57"/>
      <c r="K80" s="57"/>
      <c r="L80" s="57"/>
      <c r="M80" s="57"/>
      <c r="N80" s="57"/>
      <c r="O80" s="57"/>
      <c r="P80" s="57"/>
      <c r="Q80" s="57"/>
    </row>
    <row r="81" spans="1:17">
      <c r="A81" s="57"/>
      <c r="B81" s="57"/>
      <c r="C81" s="61"/>
      <c r="D81" s="57"/>
      <c r="E81" s="57"/>
      <c r="F81" s="57"/>
      <c r="G81" s="57"/>
      <c r="H81" s="57"/>
      <c r="I81" s="57"/>
      <c r="J81" s="57"/>
      <c r="K81" s="57"/>
      <c r="L81" s="57"/>
      <c r="M81" s="57"/>
      <c r="N81" s="57"/>
      <c r="O81" s="57"/>
      <c r="P81" s="57"/>
      <c r="Q81" s="57"/>
    </row>
    <row r="82" spans="1:17">
      <c r="A82" s="57"/>
      <c r="B82" s="57"/>
      <c r="C82" s="61"/>
      <c r="D82" s="57"/>
      <c r="E82" s="57"/>
      <c r="F82" s="57"/>
      <c r="G82" s="57"/>
      <c r="H82" s="57"/>
      <c r="I82" s="57"/>
      <c r="J82" s="57"/>
      <c r="K82" s="57"/>
      <c r="L82" s="57"/>
      <c r="M82" s="57"/>
      <c r="N82" s="57"/>
      <c r="O82" s="57"/>
      <c r="P82" s="57"/>
      <c r="Q82" s="57"/>
    </row>
    <row r="83" spans="1:17">
      <c r="A83" s="57"/>
      <c r="B83" s="57"/>
      <c r="C83" s="61"/>
      <c r="D83" s="57"/>
      <c r="E83" s="57"/>
      <c r="F83" s="57"/>
      <c r="G83" s="57"/>
      <c r="H83" s="57"/>
      <c r="I83" s="57"/>
      <c r="J83" s="57"/>
      <c r="K83" s="57"/>
      <c r="L83" s="57"/>
      <c r="M83" s="57"/>
      <c r="N83" s="57"/>
      <c r="O83" s="57"/>
      <c r="P83" s="57"/>
      <c r="Q83" s="57"/>
    </row>
    <row r="84" spans="1:17">
      <c r="A84" s="57"/>
      <c r="B84" s="57"/>
      <c r="C84" s="61"/>
      <c r="D84" s="57"/>
      <c r="E84" s="57"/>
      <c r="F84" s="57"/>
      <c r="G84" s="57"/>
      <c r="H84" s="57"/>
      <c r="I84" s="57"/>
      <c r="J84" s="57"/>
      <c r="K84" s="57"/>
      <c r="L84" s="57"/>
      <c r="M84" s="57"/>
      <c r="N84" s="57"/>
      <c r="O84" s="57"/>
      <c r="P84" s="57"/>
      <c r="Q84" s="57"/>
    </row>
    <row r="85" spans="1:17">
      <c r="A85" s="57"/>
      <c r="B85" s="57"/>
      <c r="C85" s="61"/>
      <c r="D85" s="57"/>
      <c r="E85" s="57"/>
      <c r="F85" s="57"/>
      <c r="G85" s="57"/>
      <c r="H85" s="57"/>
      <c r="I85" s="57"/>
      <c r="J85" s="57"/>
      <c r="K85" s="57"/>
      <c r="L85" s="57"/>
      <c r="M85" s="57"/>
      <c r="N85" s="57"/>
      <c r="O85" s="57"/>
      <c r="P85" s="57"/>
      <c r="Q85" s="57"/>
    </row>
    <row r="86" spans="1:17">
      <c r="A86" s="57"/>
      <c r="B86" s="57"/>
      <c r="C86" s="61"/>
      <c r="D86" s="57"/>
      <c r="E86" s="57"/>
      <c r="F86" s="57"/>
      <c r="G86" s="57"/>
      <c r="H86" s="57"/>
      <c r="I86" s="57"/>
      <c r="J86" s="57"/>
      <c r="K86" s="57"/>
      <c r="L86" s="57"/>
      <c r="M86" s="57"/>
      <c r="N86" s="57"/>
      <c r="O86" s="57"/>
      <c r="P86" s="57"/>
      <c r="Q86" s="57"/>
    </row>
    <row r="87" spans="1:17">
      <c r="A87" s="57"/>
      <c r="B87" s="57"/>
      <c r="C87" s="61"/>
      <c r="D87" s="57"/>
      <c r="E87" s="57"/>
      <c r="F87" s="57"/>
      <c r="G87" s="57"/>
      <c r="H87" s="57"/>
      <c r="I87" s="57"/>
      <c r="J87" s="57"/>
      <c r="K87" s="57"/>
      <c r="L87" s="57"/>
      <c r="M87" s="57"/>
      <c r="N87" s="57"/>
      <c r="O87" s="57"/>
      <c r="P87" s="57"/>
      <c r="Q87" s="57"/>
    </row>
    <row r="88" spans="1:17">
      <c r="A88" s="57"/>
      <c r="B88" s="57"/>
      <c r="C88" s="61"/>
      <c r="D88" s="57"/>
      <c r="E88" s="57"/>
      <c r="F88" s="57"/>
      <c r="G88" s="57"/>
      <c r="H88" s="57"/>
      <c r="I88" s="57"/>
      <c r="J88" s="57"/>
      <c r="K88" s="57"/>
      <c r="L88" s="57"/>
      <c r="M88" s="57"/>
      <c r="N88" s="57"/>
      <c r="O88" s="57"/>
      <c r="P88" s="57"/>
      <c r="Q88" s="57"/>
    </row>
    <row r="89" spans="1:17">
      <c r="A89" s="57"/>
      <c r="B89" s="57"/>
      <c r="C89" s="61"/>
      <c r="D89" s="57"/>
      <c r="E89" s="57"/>
      <c r="F89" s="57"/>
      <c r="G89" s="57"/>
      <c r="H89" s="57"/>
      <c r="I89" s="57"/>
      <c r="J89" s="57"/>
      <c r="K89" s="57"/>
      <c r="L89" s="57"/>
      <c r="M89" s="57"/>
      <c r="N89" s="57"/>
      <c r="O89" s="57"/>
      <c r="P89" s="57"/>
      <c r="Q89" s="57"/>
    </row>
    <row r="90" spans="1:17">
      <c r="A90" s="57"/>
      <c r="B90" s="57"/>
      <c r="C90" s="61"/>
      <c r="D90" s="57"/>
      <c r="E90" s="57"/>
      <c r="F90" s="57"/>
      <c r="G90" s="57"/>
      <c r="H90" s="57"/>
      <c r="I90" s="57"/>
      <c r="J90" s="57"/>
      <c r="K90" s="57"/>
      <c r="L90" s="57"/>
      <c r="M90" s="57"/>
      <c r="N90" s="57"/>
      <c r="O90" s="57"/>
      <c r="P90" s="57"/>
      <c r="Q90" s="57"/>
    </row>
    <row r="91" spans="1:17">
      <c r="A91" s="57"/>
      <c r="B91" s="57"/>
      <c r="C91" s="61"/>
      <c r="D91" s="57"/>
      <c r="E91" s="57"/>
      <c r="F91" s="57"/>
      <c r="G91" s="57"/>
      <c r="H91" s="57"/>
      <c r="I91" s="57"/>
      <c r="J91" s="57"/>
      <c r="K91" s="57"/>
      <c r="L91" s="57"/>
      <c r="M91" s="57"/>
      <c r="N91" s="57"/>
      <c r="O91" s="57"/>
      <c r="P91" s="57"/>
      <c r="Q91" s="57"/>
    </row>
    <row r="92" spans="1:17">
      <c r="A92" s="57"/>
      <c r="B92" s="57"/>
      <c r="C92" s="61"/>
      <c r="D92" s="57"/>
      <c r="E92" s="57"/>
      <c r="F92" s="57"/>
      <c r="G92" s="57"/>
      <c r="H92" s="57"/>
      <c r="I92" s="57"/>
      <c r="J92" s="57"/>
      <c r="K92" s="57"/>
      <c r="L92" s="57"/>
      <c r="M92" s="57"/>
      <c r="N92" s="57"/>
      <c r="O92" s="57"/>
      <c r="P92" s="57"/>
      <c r="Q92" s="57"/>
    </row>
    <row r="93" spans="1:17">
      <c r="A93" s="57"/>
      <c r="B93" s="57"/>
      <c r="C93" s="61"/>
      <c r="D93" s="57"/>
      <c r="E93" s="57"/>
      <c r="F93" s="57"/>
      <c r="G93" s="57"/>
      <c r="H93" s="57"/>
      <c r="I93" s="57"/>
      <c r="J93" s="57"/>
      <c r="K93" s="57"/>
      <c r="L93" s="57"/>
      <c r="M93" s="57"/>
      <c r="N93" s="57"/>
      <c r="O93" s="57"/>
      <c r="P93" s="57"/>
      <c r="Q93" s="57"/>
    </row>
    <row r="94" spans="1:17">
      <c r="A94" s="57"/>
      <c r="B94" s="57"/>
      <c r="C94" s="61"/>
      <c r="D94" s="57"/>
      <c r="E94" s="57"/>
      <c r="F94" s="57"/>
      <c r="G94" s="57"/>
      <c r="H94" s="57"/>
      <c r="I94" s="57"/>
      <c r="J94" s="57"/>
      <c r="K94" s="57"/>
      <c r="L94" s="57"/>
      <c r="M94" s="57"/>
      <c r="N94" s="57"/>
      <c r="O94" s="57"/>
      <c r="P94" s="57"/>
      <c r="Q94" s="57"/>
    </row>
    <row r="95" spans="1:17">
      <c r="A95" s="57"/>
      <c r="B95" s="57"/>
      <c r="C95" s="61"/>
      <c r="D95" s="57"/>
      <c r="E95" s="57"/>
      <c r="F95" s="57"/>
      <c r="G95" s="57"/>
      <c r="H95" s="57"/>
      <c r="I95" s="57"/>
      <c r="J95" s="57"/>
      <c r="K95" s="57"/>
      <c r="L95" s="57"/>
      <c r="M95" s="57"/>
      <c r="N95" s="57"/>
      <c r="O95" s="57"/>
      <c r="P95" s="57"/>
      <c r="Q95" s="57"/>
    </row>
    <row r="96" spans="1:17">
      <c r="A96" s="57"/>
      <c r="B96" s="57"/>
      <c r="C96" s="61"/>
      <c r="D96" s="57"/>
      <c r="E96" s="57"/>
      <c r="F96" s="57"/>
      <c r="G96" s="57"/>
      <c r="H96" s="57"/>
      <c r="I96" s="57"/>
      <c r="J96" s="57"/>
      <c r="K96" s="57"/>
      <c r="L96" s="57"/>
      <c r="M96" s="57"/>
      <c r="N96" s="57"/>
      <c r="O96" s="57"/>
      <c r="P96" s="57"/>
      <c r="Q96" s="57"/>
    </row>
    <row r="97" spans="1:17">
      <c r="A97" s="57"/>
      <c r="B97" s="57"/>
      <c r="C97" s="61"/>
      <c r="D97" s="57"/>
      <c r="E97" s="57"/>
      <c r="F97" s="57"/>
      <c r="G97" s="57"/>
      <c r="H97" s="57"/>
      <c r="I97" s="57"/>
      <c r="J97" s="57"/>
      <c r="K97" s="57"/>
      <c r="L97" s="57"/>
      <c r="M97" s="57"/>
      <c r="N97" s="57"/>
      <c r="O97" s="57"/>
      <c r="P97" s="57"/>
      <c r="Q97" s="57"/>
    </row>
    <row r="98" spans="1:17">
      <c r="A98" s="57"/>
      <c r="B98" s="57"/>
      <c r="C98" s="61"/>
      <c r="D98" s="57"/>
      <c r="E98" s="57"/>
      <c r="F98" s="57"/>
      <c r="G98" s="57"/>
      <c r="H98" s="57"/>
      <c r="I98" s="57"/>
      <c r="J98" s="57"/>
      <c r="K98" s="57"/>
      <c r="L98" s="57"/>
      <c r="M98" s="57"/>
      <c r="N98" s="57"/>
      <c r="O98" s="57"/>
      <c r="P98" s="57"/>
      <c r="Q98" s="57"/>
    </row>
    <row r="99" spans="1:17">
      <c r="A99" s="57"/>
      <c r="B99" s="57"/>
      <c r="C99" s="61"/>
      <c r="D99" s="57"/>
      <c r="E99" s="57"/>
      <c r="F99" s="57"/>
      <c r="G99" s="57"/>
      <c r="H99" s="57"/>
      <c r="I99" s="57"/>
      <c r="J99" s="57"/>
      <c r="K99" s="57"/>
      <c r="L99" s="57"/>
      <c r="M99" s="57"/>
      <c r="N99" s="57"/>
      <c r="O99" s="57"/>
      <c r="P99" s="57"/>
      <c r="Q99" s="57"/>
    </row>
    <row r="100" spans="1:17">
      <c r="A100" s="57"/>
      <c r="B100" s="57"/>
      <c r="C100" s="61"/>
      <c r="D100" s="57"/>
      <c r="E100" s="57"/>
      <c r="F100" s="57"/>
      <c r="G100" s="57"/>
      <c r="H100" s="57"/>
      <c r="I100" s="57"/>
      <c r="J100" s="57"/>
      <c r="K100" s="57"/>
      <c r="L100" s="57"/>
      <c r="M100" s="57"/>
      <c r="N100" s="57"/>
      <c r="O100" s="57"/>
      <c r="P100" s="57"/>
      <c r="Q100" s="57"/>
    </row>
    <row r="101" spans="1:17">
      <c r="A101" s="57"/>
      <c r="B101" s="57"/>
      <c r="C101" s="61"/>
      <c r="D101" s="57"/>
      <c r="E101" s="57"/>
      <c r="F101" s="57"/>
      <c r="G101" s="57"/>
      <c r="H101" s="57"/>
      <c r="I101" s="57"/>
      <c r="J101" s="57"/>
      <c r="K101" s="57"/>
      <c r="L101" s="57"/>
      <c r="M101" s="57"/>
      <c r="N101" s="57"/>
      <c r="O101" s="57"/>
      <c r="P101" s="57"/>
      <c r="Q101" s="57"/>
    </row>
    <row r="102" spans="1:17">
      <c r="A102" s="57"/>
      <c r="B102" s="57"/>
      <c r="C102" s="61"/>
      <c r="D102" s="57"/>
      <c r="E102" s="57"/>
      <c r="F102" s="57"/>
      <c r="G102" s="57"/>
      <c r="H102" s="57"/>
      <c r="I102" s="57"/>
      <c r="J102" s="57"/>
      <c r="K102" s="57"/>
      <c r="L102" s="57"/>
      <c r="M102" s="57"/>
      <c r="N102" s="57"/>
      <c r="O102" s="57"/>
      <c r="P102" s="57"/>
      <c r="Q102" s="57"/>
    </row>
    <row r="103" spans="1:17">
      <c r="A103" s="57"/>
      <c r="B103" s="57"/>
      <c r="C103" s="61"/>
      <c r="D103" s="57"/>
      <c r="E103" s="57"/>
      <c r="F103" s="57"/>
      <c r="G103" s="57"/>
      <c r="H103" s="57"/>
      <c r="I103" s="57"/>
      <c r="J103" s="57"/>
      <c r="K103" s="57"/>
      <c r="L103" s="57"/>
      <c r="M103" s="57"/>
      <c r="N103" s="57"/>
      <c r="O103" s="57"/>
      <c r="P103" s="57"/>
      <c r="Q103" s="57"/>
    </row>
    <row r="104" spans="1:17">
      <c r="A104" s="57"/>
      <c r="B104" s="57"/>
      <c r="C104" s="61"/>
      <c r="D104" s="57"/>
      <c r="E104" s="57"/>
      <c r="F104" s="57"/>
      <c r="G104" s="57"/>
      <c r="H104" s="57"/>
      <c r="I104" s="57"/>
      <c r="J104" s="57"/>
      <c r="K104" s="57"/>
      <c r="L104" s="57"/>
      <c r="M104" s="57"/>
      <c r="N104" s="57"/>
      <c r="O104" s="57"/>
      <c r="P104" s="57"/>
      <c r="Q104" s="57"/>
    </row>
    <row r="105" spans="1:17">
      <c r="A105" s="57"/>
      <c r="B105" s="57"/>
      <c r="C105" s="61"/>
      <c r="D105" s="57"/>
      <c r="E105" s="57"/>
      <c r="F105" s="57"/>
      <c r="G105" s="57"/>
      <c r="H105" s="57"/>
      <c r="I105" s="57"/>
      <c r="J105" s="57"/>
      <c r="K105" s="57"/>
      <c r="L105" s="57"/>
      <c r="M105" s="57"/>
      <c r="N105" s="57"/>
      <c r="O105" s="57"/>
      <c r="P105" s="57"/>
      <c r="Q105" s="57"/>
    </row>
    <row r="106" spans="1:17">
      <c r="A106" s="57"/>
      <c r="B106" s="57"/>
      <c r="C106" s="61"/>
      <c r="D106" s="57"/>
      <c r="E106" s="57"/>
      <c r="F106" s="57"/>
      <c r="G106" s="57"/>
      <c r="H106" s="57"/>
      <c r="I106" s="57"/>
      <c r="J106" s="57"/>
      <c r="K106" s="57"/>
      <c r="L106" s="57"/>
      <c r="M106" s="57"/>
      <c r="N106" s="57"/>
      <c r="O106" s="57"/>
      <c r="P106" s="57"/>
      <c r="Q106" s="57"/>
    </row>
    <row r="107" spans="1:17">
      <c r="A107" s="57"/>
      <c r="B107" s="57"/>
      <c r="C107" s="61"/>
      <c r="D107" s="57"/>
      <c r="E107" s="57"/>
      <c r="F107" s="57"/>
      <c r="G107" s="57"/>
      <c r="H107" s="57"/>
      <c r="I107" s="57"/>
      <c r="J107" s="57"/>
      <c r="K107" s="57"/>
      <c r="L107" s="57"/>
      <c r="M107" s="57"/>
      <c r="N107" s="57"/>
      <c r="O107" s="57"/>
      <c r="P107" s="57"/>
      <c r="Q107" s="57"/>
    </row>
    <row r="108" spans="1:17">
      <c r="A108" s="57"/>
      <c r="B108" s="57"/>
      <c r="C108" s="61"/>
      <c r="D108" s="57"/>
      <c r="E108" s="57"/>
      <c r="F108" s="57"/>
      <c r="G108" s="57"/>
      <c r="H108" s="57"/>
      <c r="I108" s="57"/>
      <c r="J108" s="57"/>
      <c r="K108" s="57"/>
      <c r="L108" s="57"/>
      <c r="M108" s="57"/>
      <c r="N108" s="57"/>
      <c r="O108" s="57"/>
      <c r="P108" s="57"/>
      <c r="Q108" s="57"/>
    </row>
    <row r="109" spans="1:17">
      <c r="A109" s="57"/>
      <c r="B109" s="57"/>
      <c r="C109" s="61"/>
      <c r="D109" s="57"/>
      <c r="E109" s="57"/>
      <c r="F109" s="57"/>
      <c r="G109" s="57"/>
      <c r="H109" s="57"/>
      <c r="I109" s="57"/>
      <c r="J109" s="57"/>
      <c r="K109" s="57"/>
      <c r="L109" s="57"/>
      <c r="M109" s="57"/>
      <c r="N109" s="57"/>
      <c r="O109" s="57"/>
      <c r="P109" s="57"/>
      <c r="Q109" s="57"/>
    </row>
    <row r="110" spans="1:17">
      <c r="A110" s="57"/>
      <c r="B110" s="57"/>
      <c r="C110" s="61"/>
      <c r="D110" s="57"/>
      <c r="E110" s="57"/>
      <c r="F110" s="57"/>
      <c r="G110" s="57"/>
      <c r="H110" s="57"/>
      <c r="I110" s="57"/>
      <c r="J110" s="57"/>
      <c r="K110" s="57"/>
      <c r="L110" s="57"/>
      <c r="M110" s="57"/>
      <c r="N110" s="57"/>
      <c r="O110" s="57"/>
      <c r="P110" s="57"/>
      <c r="Q110" s="57"/>
    </row>
    <row r="111" spans="1:17">
      <c r="A111" s="57"/>
      <c r="B111" s="57"/>
      <c r="C111" s="61"/>
      <c r="D111" s="57"/>
      <c r="E111" s="57"/>
      <c r="F111" s="57"/>
      <c r="G111" s="57"/>
      <c r="H111" s="57"/>
      <c r="I111" s="57"/>
      <c r="J111" s="57"/>
      <c r="K111" s="57"/>
      <c r="L111" s="57"/>
      <c r="M111" s="57"/>
      <c r="N111" s="57"/>
      <c r="O111" s="57"/>
      <c r="P111" s="57"/>
      <c r="Q111" s="57"/>
    </row>
    <row r="112" spans="1:17">
      <c r="A112" s="57"/>
      <c r="B112" s="57"/>
      <c r="C112" s="61"/>
      <c r="D112" s="57"/>
      <c r="E112" s="57"/>
      <c r="F112" s="57"/>
      <c r="G112" s="57"/>
      <c r="H112" s="57"/>
      <c r="I112" s="57"/>
      <c r="J112" s="57"/>
      <c r="K112" s="57"/>
      <c r="L112" s="57"/>
      <c r="M112" s="57"/>
      <c r="N112" s="57"/>
      <c r="O112" s="57"/>
      <c r="P112" s="57"/>
      <c r="Q112" s="57"/>
    </row>
    <row r="113" spans="1:17">
      <c r="A113" s="57"/>
      <c r="B113" s="57"/>
      <c r="C113" s="61"/>
      <c r="D113" s="57"/>
      <c r="E113" s="57"/>
      <c r="F113" s="57"/>
      <c r="G113" s="57"/>
      <c r="H113" s="57"/>
      <c r="I113" s="57"/>
      <c r="J113" s="57"/>
      <c r="K113" s="57"/>
      <c r="L113" s="57"/>
      <c r="M113" s="57"/>
      <c r="N113" s="57"/>
      <c r="O113" s="57"/>
      <c r="P113" s="57"/>
      <c r="Q113" s="57"/>
    </row>
    <row r="114" spans="1:17">
      <c r="A114" s="57"/>
      <c r="B114" s="57"/>
      <c r="C114" s="61"/>
      <c r="D114" s="57"/>
      <c r="E114" s="57"/>
      <c r="F114" s="57"/>
      <c r="G114" s="57"/>
      <c r="H114" s="57"/>
      <c r="I114" s="57"/>
      <c r="J114" s="57"/>
      <c r="K114" s="57"/>
      <c r="L114" s="57"/>
      <c r="M114" s="57"/>
      <c r="N114" s="57"/>
      <c r="O114" s="57"/>
      <c r="P114" s="57"/>
      <c r="Q114" s="57"/>
    </row>
    <row r="115" spans="1:17">
      <c r="A115" s="57"/>
      <c r="B115" s="57"/>
      <c r="C115" s="61"/>
      <c r="D115" s="57"/>
      <c r="E115" s="57"/>
      <c r="F115" s="57"/>
      <c r="G115" s="57"/>
      <c r="H115" s="57"/>
      <c r="I115" s="57"/>
      <c r="J115" s="57"/>
      <c r="K115" s="57"/>
      <c r="L115" s="57"/>
      <c r="M115" s="57"/>
      <c r="N115" s="57"/>
      <c r="O115" s="57"/>
      <c r="P115" s="57"/>
      <c r="Q115" s="57"/>
    </row>
    <row r="116" spans="1:17">
      <c r="A116" s="57"/>
      <c r="B116" s="57"/>
      <c r="C116" s="61"/>
      <c r="D116" s="57"/>
      <c r="E116" s="57"/>
      <c r="F116" s="57"/>
      <c r="G116" s="57"/>
      <c r="H116" s="57"/>
      <c r="I116" s="57"/>
      <c r="J116" s="57"/>
      <c r="K116" s="57"/>
      <c r="L116" s="57"/>
      <c r="M116" s="57"/>
      <c r="N116" s="57"/>
      <c r="O116" s="57"/>
      <c r="P116" s="57"/>
      <c r="Q116" s="57"/>
    </row>
    <row r="117" spans="1:17">
      <c r="A117" s="57"/>
      <c r="B117" s="57"/>
      <c r="C117" s="61"/>
      <c r="D117" s="57"/>
      <c r="E117" s="57"/>
      <c r="F117" s="57"/>
      <c r="G117" s="57"/>
      <c r="H117" s="57"/>
      <c r="I117" s="57"/>
      <c r="J117" s="57"/>
      <c r="K117" s="57"/>
      <c r="L117" s="57"/>
      <c r="M117" s="57"/>
      <c r="N117" s="57"/>
      <c r="O117" s="57"/>
      <c r="P117" s="57"/>
      <c r="Q117" s="57"/>
    </row>
    <row r="118" spans="1:17">
      <c r="A118" s="57"/>
      <c r="B118" s="57"/>
      <c r="C118" s="61"/>
      <c r="D118" s="57"/>
      <c r="E118" s="57"/>
      <c r="F118" s="57"/>
      <c r="G118" s="57"/>
      <c r="H118" s="57"/>
      <c r="I118" s="57"/>
      <c r="J118" s="57"/>
      <c r="K118" s="57"/>
      <c r="L118" s="57"/>
      <c r="M118" s="57"/>
      <c r="N118" s="57"/>
      <c r="O118" s="57"/>
      <c r="P118" s="57"/>
      <c r="Q118" s="57"/>
    </row>
    <row r="119" spans="1:17">
      <c r="A119" s="57"/>
      <c r="B119" s="57"/>
      <c r="C119" s="61"/>
      <c r="D119" s="57"/>
      <c r="E119" s="57"/>
      <c r="F119" s="57"/>
      <c r="G119" s="57"/>
      <c r="H119" s="57"/>
      <c r="I119" s="57"/>
      <c r="J119" s="57"/>
      <c r="K119" s="57"/>
      <c r="L119" s="57"/>
      <c r="M119" s="57"/>
      <c r="N119" s="57"/>
      <c r="O119" s="57"/>
      <c r="P119" s="57"/>
      <c r="Q119" s="57"/>
    </row>
    <row r="120" spans="1:17">
      <c r="A120" s="57"/>
      <c r="B120" s="57"/>
      <c r="C120" s="61"/>
      <c r="D120" s="57"/>
      <c r="E120" s="57"/>
      <c r="F120" s="57"/>
      <c r="G120" s="57"/>
      <c r="H120" s="57"/>
      <c r="I120" s="57"/>
      <c r="J120" s="57"/>
      <c r="K120" s="57"/>
      <c r="L120" s="57"/>
      <c r="M120" s="57"/>
      <c r="N120" s="57"/>
      <c r="O120" s="57"/>
      <c r="P120" s="57"/>
      <c r="Q120" s="57"/>
    </row>
    <row r="121" spans="1:17">
      <c r="A121" s="57"/>
      <c r="B121" s="57"/>
      <c r="C121" s="61"/>
      <c r="D121" s="57"/>
      <c r="E121" s="57"/>
      <c r="F121" s="57"/>
      <c r="G121" s="57"/>
      <c r="H121" s="57"/>
      <c r="I121" s="57"/>
      <c r="J121" s="57"/>
      <c r="K121" s="57"/>
      <c r="L121" s="57"/>
      <c r="M121" s="57"/>
      <c r="N121" s="57"/>
      <c r="O121" s="57"/>
      <c r="P121" s="57"/>
      <c r="Q121" s="57"/>
    </row>
    <row r="122" spans="1:17">
      <c r="A122" s="57"/>
      <c r="B122" s="57"/>
      <c r="C122" s="61"/>
      <c r="D122" s="57"/>
      <c r="E122" s="57"/>
      <c r="F122" s="57"/>
      <c r="G122" s="57"/>
      <c r="H122" s="57"/>
      <c r="I122" s="57"/>
      <c r="J122" s="57"/>
      <c r="K122" s="57"/>
      <c r="L122" s="57"/>
      <c r="M122" s="57"/>
      <c r="N122" s="57"/>
      <c r="O122" s="57"/>
      <c r="P122" s="57"/>
      <c r="Q122" s="57"/>
    </row>
    <row r="123" spans="1:17">
      <c r="A123" s="57"/>
      <c r="B123" s="57"/>
      <c r="C123" s="61"/>
      <c r="D123" s="57"/>
      <c r="E123" s="57"/>
      <c r="F123" s="57"/>
      <c r="G123" s="57"/>
      <c r="H123" s="57"/>
      <c r="I123" s="57"/>
      <c r="J123" s="57"/>
      <c r="K123" s="57"/>
      <c r="L123" s="57"/>
      <c r="M123" s="57"/>
      <c r="N123" s="57"/>
      <c r="O123" s="57"/>
      <c r="P123" s="57"/>
      <c r="Q123" s="57"/>
    </row>
    <row r="124" spans="1:17">
      <c r="A124" s="57"/>
      <c r="B124" s="57"/>
      <c r="C124" s="61"/>
      <c r="D124" s="57"/>
      <c r="E124" s="57"/>
      <c r="F124" s="57"/>
      <c r="G124" s="57"/>
      <c r="H124" s="57"/>
      <c r="I124" s="57"/>
      <c r="J124" s="57"/>
      <c r="K124" s="57"/>
      <c r="L124" s="57"/>
      <c r="M124" s="57"/>
      <c r="N124" s="57"/>
      <c r="O124" s="57"/>
      <c r="P124" s="57"/>
      <c r="Q124" s="57"/>
    </row>
    <row r="125" spans="1:17">
      <c r="A125" s="57"/>
      <c r="B125" s="57"/>
      <c r="C125" s="61"/>
      <c r="D125" s="57"/>
      <c r="E125" s="57"/>
      <c r="F125" s="57"/>
      <c r="G125" s="57"/>
      <c r="H125" s="57"/>
      <c r="I125" s="57"/>
      <c r="J125" s="57"/>
      <c r="K125" s="57"/>
      <c r="L125" s="57"/>
      <c r="M125" s="57"/>
      <c r="N125" s="57"/>
      <c r="O125" s="57"/>
      <c r="P125" s="57"/>
      <c r="Q125" s="57"/>
    </row>
    <row r="126" spans="1:17">
      <c r="A126" s="57"/>
      <c r="B126" s="57"/>
      <c r="C126" s="61"/>
      <c r="D126" s="57"/>
      <c r="E126" s="57"/>
      <c r="F126" s="57"/>
      <c r="G126" s="57"/>
      <c r="H126" s="57"/>
      <c r="I126" s="57"/>
      <c r="J126" s="57"/>
      <c r="K126" s="57"/>
      <c r="L126" s="57"/>
      <c r="M126" s="57"/>
      <c r="N126" s="57"/>
      <c r="O126" s="57"/>
      <c r="P126" s="57"/>
      <c r="Q126" s="57"/>
    </row>
    <row r="127" spans="1:17">
      <c r="A127" s="57"/>
      <c r="B127" s="57"/>
      <c r="C127" s="61"/>
      <c r="D127" s="57"/>
      <c r="E127" s="57"/>
      <c r="F127" s="57"/>
      <c r="G127" s="57"/>
      <c r="H127" s="57"/>
      <c r="I127" s="57"/>
      <c r="J127" s="57"/>
      <c r="K127" s="57"/>
      <c r="L127" s="57"/>
      <c r="M127" s="57"/>
      <c r="N127" s="57"/>
      <c r="O127" s="57"/>
      <c r="P127" s="57"/>
      <c r="Q127" s="57"/>
    </row>
    <row r="128" spans="1:17">
      <c r="A128" s="57"/>
      <c r="B128" s="57"/>
      <c r="C128" s="61"/>
      <c r="D128" s="57"/>
      <c r="E128" s="57"/>
      <c r="F128" s="57"/>
      <c r="G128" s="57"/>
      <c r="H128" s="57"/>
      <c r="I128" s="57"/>
      <c r="J128" s="57"/>
      <c r="K128" s="57"/>
      <c r="L128" s="57"/>
      <c r="M128" s="57"/>
      <c r="N128" s="57"/>
      <c r="O128" s="57"/>
      <c r="P128" s="57"/>
      <c r="Q128" s="57"/>
    </row>
    <row r="129" spans="1:17">
      <c r="A129" s="57"/>
      <c r="B129" s="57"/>
      <c r="C129" s="61"/>
      <c r="D129" s="57"/>
      <c r="E129" s="57"/>
      <c r="F129" s="57"/>
      <c r="G129" s="57"/>
      <c r="H129" s="57"/>
      <c r="I129" s="57"/>
      <c r="J129" s="57"/>
      <c r="K129" s="57"/>
      <c r="L129" s="57"/>
      <c r="M129" s="57"/>
      <c r="N129" s="57"/>
      <c r="O129" s="57"/>
      <c r="P129" s="57"/>
      <c r="Q129" s="57"/>
    </row>
    <row r="130" spans="1:17">
      <c r="A130" s="57"/>
      <c r="B130" s="57"/>
      <c r="C130" s="61"/>
      <c r="D130" s="57"/>
      <c r="E130" s="57"/>
      <c r="F130" s="57"/>
      <c r="G130" s="57"/>
      <c r="H130" s="57"/>
      <c r="I130" s="57"/>
      <c r="J130" s="57"/>
      <c r="K130" s="57"/>
      <c r="L130" s="57"/>
      <c r="M130" s="57"/>
      <c r="N130" s="57"/>
      <c r="O130" s="57"/>
      <c r="P130" s="57"/>
      <c r="Q130" s="57"/>
    </row>
    <row r="131" spans="1:17">
      <c r="A131" s="57"/>
      <c r="B131" s="57"/>
      <c r="C131" s="61"/>
      <c r="D131" s="57"/>
      <c r="E131" s="57"/>
      <c r="F131" s="57"/>
      <c r="G131" s="57"/>
      <c r="H131" s="57"/>
      <c r="I131" s="57"/>
      <c r="J131" s="57"/>
      <c r="K131" s="57"/>
      <c r="L131" s="57"/>
      <c r="M131" s="57"/>
      <c r="N131" s="57"/>
      <c r="O131" s="57"/>
      <c r="P131" s="57"/>
      <c r="Q131" s="57"/>
    </row>
    <row r="132" spans="1:17">
      <c r="A132" s="57"/>
      <c r="B132" s="57"/>
      <c r="C132" s="61"/>
      <c r="D132" s="57"/>
      <c r="E132" s="57"/>
      <c r="F132" s="57"/>
      <c r="G132" s="57"/>
      <c r="H132" s="57"/>
      <c r="I132" s="57"/>
      <c r="J132" s="57"/>
      <c r="K132" s="57"/>
      <c r="L132" s="57"/>
      <c r="M132" s="57"/>
      <c r="N132" s="57"/>
      <c r="O132" s="57"/>
      <c r="P132" s="57"/>
      <c r="Q132" s="57"/>
    </row>
    <row r="133" spans="1:17">
      <c r="A133" s="57"/>
      <c r="B133" s="57"/>
      <c r="C133" s="61"/>
      <c r="D133" s="57"/>
      <c r="E133" s="57"/>
      <c r="F133" s="57"/>
      <c r="G133" s="57"/>
      <c r="H133" s="57"/>
      <c r="I133" s="57"/>
      <c r="J133" s="57"/>
      <c r="K133" s="57"/>
      <c r="L133" s="57"/>
      <c r="M133" s="57"/>
      <c r="N133" s="57"/>
      <c r="O133" s="57"/>
      <c r="P133" s="57"/>
      <c r="Q133" s="57"/>
    </row>
    <row r="134" spans="1:17">
      <c r="A134" s="57"/>
      <c r="B134" s="57"/>
      <c r="C134" s="61"/>
      <c r="D134" s="57"/>
      <c r="E134" s="57"/>
      <c r="F134" s="57"/>
      <c r="G134" s="57"/>
      <c r="H134" s="57"/>
      <c r="I134" s="57"/>
      <c r="J134" s="57"/>
      <c r="K134" s="57"/>
      <c r="L134" s="57"/>
      <c r="M134" s="57"/>
      <c r="N134" s="57"/>
      <c r="O134" s="57"/>
      <c r="P134" s="57"/>
      <c r="Q134" s="57"/>
    </row>
    <row r="135" spans="1:17">
      <c r="A135" s="57"/>
      <c r="B135" s="57"/>
      <c r="C135" s="61"/>
      <c r="D135" s="57"/>
      <c r="E135" s="57"/>
      <c r="F135" s="57"/>
      <c r="G135" s="57"/>
      <c r="H135" s="57"/>
      <c r="I135" s="57"/>
      <c r="J135" s="57"/>
      <c r="K135" s="57"/>
      <c r="L135" s="57"/>
      <c r="M135" s="57"/>
      <c r="N135" s="57"/>
      <c r="O135" s="57"/>
      <c r="P135" s="57"/>
      <c r="Q135" s="57"/>
    </row>
    <row r="136" spans="1:17">
      <c r="A136" s="57"/>
      <c r="B136" s="57"/>
      <c r="C136" s="61"/>
      <c r="D136" s="57"/>
      <c r="E136" s="57"/>
      <c r="F136" s="57"/>
      <c r="G136" s="57"/>
      <c r="H136" s="57"/>
      <c r="I136" s="57"/>
      <c r="J136" s="57"/>
      <c r="K136" s="57"/>
      <c r="L136" s="57"/>
      <c r="M136" s="57"/>
      <c r="N136" s="57"/>
      <c r="O136" s="57"/>
      <c r="P136" s="57"/>
      <c r="Q136" s="57"/>
    </row>
    <row r="137" spans="1:17">
      <c r="A137" s="57"/>
      <c r="B137" s="57"/>
      <c r="C137" s="61"/>
      <c r="D137" s="57"/>
      <c r="E137" s="57"/>
      <c r="F137" s="57"/>
      <c r="G137" s="57"/>
      <c r="H137" s="57"/>
      <c r="I137" s="57"/>
      <c r="J137" s="57"/>
      <c r="K137" s="57"/>
      <c r="L137" s="57"/>
      <c r="M137" s="57"/>
      <c r="N137" s="57"/>
      <c r="O137" s="57"/>
      <c r="P137" s="57"/>
      <c r="Q137" s="57"/>
    </row>
    <row r="138" spans="1:17">
      <c r="A138" s="57"/>
      <c r="B138" s="57"/>
      <c r="C138" s="61"/>
      <c r="D138" s="57"/>
      <c r="E138" s="57"/>
      <c r="F138" s="57"/>
      <c r="G138" s="57"/>
      <c r="H138" s="57"/>
      <c r="I138" s="57"/>
      <c r="J138" s="57"/>
      <c r="K138" s="57"/>
      <c r="L138" s="57"/>
      <c r="M138" s="57"/>
      <c r="N138" s="57"/>
      <c r="O138" s="57"/>
      <c r="P138" s="57"/>
      <c r="Q138" s="57"/>
    </row>
    <row r="139" spans="1:17">
      <c r="A139" s="57"/>
      <c r="B139" s="57"/>
      <c r="C139" s="61"/>
      <c r="D139" s="57"/>
      <c r="E139" s="57"/>
      <c r="F139" s="57"/>
      <c r="G139" s="57"/>
      <c r="H139" s="57"/>
      <c r="I139" s="57"/>
      <c r="J139" s="57"/>
      <c r="K139" s="57"/>
      <c r="L139" s="57"/>
      <c r="M139" s="57"/>
      <c r="N139" s="57"/>
      <c r="O139" s="57"/>
      <c r="P139" s="57"/>
      <c r="Q139" s="57"/>
    </row>
    <row r="140" spans="1:17">
      <c r="A140" s="57"/>
      <c r="B140" s="57"/>
      <c r="C140" s="61"/>
      <c r="D140" s="57"/>
      <c r="E140" s="57"/>
      <c r="F140" s="57"/>
      <c r="G140" s="57"/>
      <c r="H140" s="57"/>
      <c r="I140" s="57"/>
      <c r="J140" s="57"/>
      <c r="K140" s="57"/>
      <c r="L140" s="57"/>
      <c r="M140" s="57"/>
      <c r="N140" s="57"/>
      <c r="O140" s="57"/>
      <c r="P140" s="57"/>
      <c r="Q140" s="57"/>
    </row>
    <row r="141" spans="1:17">
      <c r="A141" s="57"/>
      <c r="B141" s="57"/>
      <c r="C141" s="61"/>
      <c r="D141" s="57"/>
      <c r="E141" s="57"/>
      <c r="F141" s="57"/>
      <c r="G141" s="57"/>
      <c r="H141" s="57"/>
      <c r="I141" s="57"/>
      <c r="J141" s="57"/>
      <c r="K141" s="57"/>
      <c r="L141" s="57"/>
      <c r="M141" s="57"/>
      <c r="N141" s="57"/>
      <c r="O141" s="57"/>
      <c r="P141" s="57"/>
      <c r="Q141" s="57"/>
    </row>
    <row r="142" spans="1:17">
      <c r="A142" s="57"/>
      <c r="B142" s="57"/>
      <c r="C142" s="61"/>
      <c r="D142" s="57"/>
      <c r="E142" s="57"/>
      <c r="F142" s="57"/>
      <c r="G142" s="57"/>
      <c r="H142" s="57"/>
      <c r="I142" s="57"/>
      <c r="J142" s="57"/>
      <c r="K142" s="57"/>
      <c r="L142" s="57"/>
      <c r="M142" s="57"/>
      <c r="N142" s="57"/>
      <c r="O142" s="57"/>
      <c r="P142" s="57"/>
      <c r="Q142" s="57"/>
    </row>
    <row r="143" spans="1:17">
      <c r="A143" s="57"/>
      <c r="B143" s="57"/>
      <c r="C143" s="61"/>
      <c r="D143" s="57"/>
      <c r="E143" s="57"/>
      <c r="F143" s="57"/>
      <c r="G143" s="57"/>
      <c r="H143" s="57"/>
      <c r="I143" s="57"/>
      <c r="J143" s="57"/>
      <c r="K143" s="57"/>
      <c r="L143" s="57"/>
      <c r="M143" s="57"/>
      <c r="N143" s="57"/>
      <c r="O143" s="57"/>
      <c r="P143" s="57"/>
      <c r="Q143" s="57"/>
    </row>
    <row r="144" spans="1:17">
      <c r="A144" s="57"/>
      <c r="B144" s="57"/>
      <c r="C144" s="61"/>
      <c r="D144" s="57"/>
      <c r="E144" s="57"/>
      <c r="F144" s="57"/>
      <c r="G144" s="57"/>
      <c r="H144" s="57"/>
      <c r="I144" s="57"/>
      <c r="J144" s="57"/>
      <c r="K144" s="57"/>
      <c r="L144" s="57"/>
      <c r="M144" s="57"/>
      <c r="N144" s="57"/>
      <c r="O144" s="57"/>
      <c r="P144" s="57"/>
      <c r="Q144" s="57"/>
    </row>
    <row r="145" spans="1:17">
      <c r="A145" s="57"/>
      <c r="B145" s="57"/>
      <c r="C145" s="61"/>
      <c r="D145" s="57"/>
      <c r="E145" s="57"/>
      <c r="F145" s="57"/>
      <c r="G145" s="57"/>
      <c r="H145" s="57"/>
      <c r="I145" s="57"/>
      <c r="J145" s="57"/>
      <c r="K145" s="57"/>
      <c r="L145" s="57"/>
      <c r="M145" s="57"/>
      <c r="N145" s="57"/>
      <c r="O145" s="57"/>
      <c r="P145" s="57"/>
      <c r="Q145" s="57"/>
    </row>
    <row r="146" spans="1:17">
      <c r="A146" s="57"/>
      <c r="B146" s="57"/>
      <c r="C146" s="61"/>
      <c r="D146" s="57"/>
      <c r="E146" s="57"/>
      <c r="F146" s="57"/>
      <c r="G146" s="57"/>
      <c r="H146" s="57"/>
      <c r="I146" s="57"/>
      <c r="J146" s="57"/>
      <c r="K146" s="57"/>
      <c r="L146" s="57"/>
      <c r="M146" s="57"/>
      <c r="N146" s="57"/>
      <c r="O146" s="57"/>
      <c r="P146" s="57"/>
      <c r="Q146" s="57"/>
    </row>
    <row r="147" spans="1:17">
      <c r="A147" s="57"/>
      <c r="B147" s="57"/>
      <c r="C147" s="61"/>
      <c r="D147" s="57"/>
      <c r="E147" s="57"/>
      <c r="F147" s="57"/>
      <c r="G147" s="57"/>
      <c r="H147" s="57"/>
      <c r="I147" s="57"/>
      <c r="J147" s="57"/>
      <c r="K147" s="57"/>
      <c r="L147" s="57"/>
      <c r="M147" s="57"/>
      <c r="N147" s="57"/>
      <c r="O147" s="57"/>
      <c r="P147" s="57"/>
      <c r="Q147" s="57"/>
    </row>
    <row r="148" spans="1:17">
      <c r="A148" s="57"/>
      <c r="B148" s="57"/>
      <c r="C148" s="61"/>
      <c r="D148" s="57"/>
      <c r="E148" s="57"/>
      <c r="F148" s="57"/>
      <c r="G148" s="57"/>
      <c r="H148" s="57"/>
      <c r="I148" s="57"/>
      <c r="J148" s="57"/>
      <c r="K148" s="57"/>
      <c r="L148" s="57"/>
      <c r="M148" s="57"/>
      <c r="N148" s="57"/>
      <c r="O148" s="57"/>
      <c r="P148" s="57"/>
      <c r="Q148" s="57"/>
    </row>
    <row r="149" spans="1:17">
      <c r="A149" s="57"/>
      <c r="B149" s="57"/>
      <c r="C149" s="61"/>
      <c r="D149" s="57"/>
      <c r="E149" s="57"/>
      <c r="F149" s="57"/>
      <c r="G149" s="57"/>
      <c r="H149" s="57"/>
      <c r="I149" s="57"/>
      <c r="J149" s="57"/>
      <c r="K149" s="57"/>
      <c r="L149" s="57"/>
      <c r="M149" s="57"/>
      <c r="N149" s="57"/>
      <c r="O149" s="57"/>
      <c r="P149" s="57"/>
      <c r="Q149" s="57"/>
    </row>
    <row r="150" spans="1:17">
      <c r="A150" s="57"/>
      <c r="B150" s="57"/>
      <c r="C150" s="61"/>
      <c r="D150" s="57"/>
      <c r="E150" s="57"/>
      <c r="F150" s="57"/>
      <c r="G150" s="57"/>
      <c r="H150" s="57"/>
      <c r="I150" s="57"/>
      <c r="J150" s="57"/>
      <c r="K150" s="57"/>
      <c r="L150" s="57"/>
      <c r="M150" s="57"/>
      <c r="N150" s="57"/>
      <c r="O150" s="57"/>
      <c r="P150" s="57"/>
      <c r="Q150" s="57"/>
    </row>
    <row r="151" spans="1:17">
      <c r="A151" s="57"/>
      <c r="B151" s="57"/>
      <c r="C151" s="61"/>
      <c r="D151" s="57"/>
      <c r="E151" s="57"/>
      <c r="F151" s="57"/>
      <c r="G151" s="57"/>
      <c r="H151" s="57"/>
      <c r="I151" s="57"/>
      <c r="J151" s="57"/>
      <c r="K151" s="57"/>
      <c r="L151" s="57"/>
      <c r="M151" s="57"/>
      <c r="N151" s="57"/>
      <c r="O151" s="57"/>
      <c r="P151" s="57"/>
      <c r="Q151" s="57"/>
    </row>
    <row r="152" spans="1:17">
      <c r="A152" s="57"/>
      <c r="B152" s="57"/>
      <c r="C152" s="61"/>
      <c r="D152" s="57"/>
      <c r="E152" s="57"/>
      <c r="F152" s="57"/>
      <c r="G152" s="57"/>
      <c r="H152" s="57"/>
      <c r="I152" s="57"/>
      <c r="J152" s="57"/>
      <c r="K152" s="57"/>
      <c r="L152" s="57"/>
      <c r="M152" s="57"/>
      <c r="N152" s="57"/>
      <c r="O152" s="57"/>
      <c r="P152" s="57"/>
      <c r="Q152" s="57"/>
    </row>
    <row r="153" spans="1:17">
      <c r="A153" s="57"/>
      <c r="B153" s="57"/>
      <c r="C153" s="61"/>
      <c r="D153" s="57"/>
      <c r="E153" s="57"/>
      <c r="F153" s="57"/>
      <c r="G153" s="57"/>
      <c r="H153" s="57"/>
      <c r="I153" s="57"/>
      <c r="J153" s="57"/>
      <c r="K153" s="57"/>
      <c r="L153" s="57"/>
      <c r="M153" s="57"/>
      <c r="N153" s="57"/>
      <c r="O153" s="57"/>
      <c r="P153" s="57"/>
      <c r="Q153" s="57"/>
    </row>
    <row r="154" spans="1:17">
      <c r="A154" s="57"/>
      <c r="B154" s="57"/>
      <c r="C154" s="61"/>
      <c r="D154" s="57"/>
      <c r="E154" s="57"/>
      <c r="F154" s="57"/>
      <c r="G154" s="57"/>
      <c r="H154" s="57"/>
      <c r="I154" s="57"/>
      <c r="J154" s="57"/>
      <c r="K154" s="57"/>
      <c r="L154" s="57"/>
      <c r="M154" s="57"/>
      <c r="N154" s="57"/>
      <c r="O154" s="57"/>
      <c r="P154" s="57"/>
      <c r="Q154" s="57"/>
    </row>
    <row r="155" spans="1:17">
      <c r="A155" s="57"/>
      <c r="B155" s="57"/>
      <c r="C155" s="61"/>
      <c r="D155" s="57"/>
      <c r="E155" s="57"/>
      <c r="F155" s="57"/>
      <c r="G155" s="57"/>
      <c r="H155" s="57"/>
      <c r="I155" s="57"/>
      <c r="J155" s="57"/>
      <c r="K155" s="57"/>
      <c r="L155" s="57"/>
      <c r="M155" s="57"/>
      <c r="N155" s="57"/>
      <c r="O155" s="57"/>
      <c r="P155" s="57"/>
      <c r="Q155" s="57"/>
    </row>
    <row r="156" spans="1:17">
      <c r="A156" s="57"/>
      <c r="B156" s="57"/>
      <c r="C156" s="61"/>
      <c r="D156" s="57"/>
      <c r="E156" s="57"/>
      <c r="F156" s="57"/>
      <c r="G156" s="57"/>
      <c r="H156" s="57"/>
      <c r="I156" s="57"/>
      <c r="J156" s="57"/>
      <c r="K156" s="57"/>
      <c r="L156" s="57"/>
      <c r="M156" s="57"/>
      <c r="N156" s="57"/>
      <c r="O156" s="57"/>
      <c r="P156" s="57"/>
      <c r="Q156" s="57"/>
    </row>
    <row r="157" spans="1:17">
      <c r="A157" s="57"/>
      <c r="B157" s="57"/>
      <c r="C157" s="61"/>
      <c r="D157" s="57"/>
      <c r="E157" s="57"/>
      <c r="F157" s="57"/>
      <c r="G157" s="57"/>
      <c r="H157" s="57"/>
      <c r="I157" s="57"/>
      <c r="J157" s="57"/>
      <c r="K157" s="57"/>
      <c r="L157" s="57"/>
      <c r="M157" s="57"/>
      <c r="N157" s="57"/>
      <c r="O157" s="57"/>
      <c r="P157" s="57"/>
      <c r="Q157" s="57"/>
    </row>
    <row r="158" spans="1:17">
      <c r="A158" s="57"/>
      <c r="B158" s="57"/>
      <c r="C158" s="61"/>
      <c r="D158" s="57"/>
      <c r="E158" s="57"/>
      <c r="F158" s="57"/>
      <c r="G158" s="57"/>
      <c r="H158" s="57"/>
      <c r="I158" s="57"/>
      <c r="J158" s="57"/>
      <c r="K158" s="57"/>
      <c r="L158" s="57"/>
      <c r="M158" s="57"/>
      <c r="N158" s="57"/>
      <c r="O158" s="57"/>
      <c r="P158" s="57"/>
      <c r="Q158" s="57"/>
    </row>
    <row r="159" spans="1:17">
      <c r="A159" s="57"/>
      <c r="B159" s="57"/>
      <c r="C159" s="61"/>
      <c r="D159" s="57"/>
      <c r="E159" s="57"/>
      <c r="F159" s="57"/>
      <c r="G159" s="57"/>
      <c r="H159" s="57"/>
      <c r="I159" s="57"/>
      <c r="J159" s="57"/>
      <c r="K159" s="57"/>
      <c r="L159" s="57"/>
      <c r="M159" s="57"/>
      <c r="N159" s="57"/>
      <c r="O159" s="57"/>
      <c r="P159" s="57"/>
      <c r="Q159" s="57"/>
    </row>
    <row r="160" spans="1:17">
      <c r="A160" s="57"/>
      <c r="B160" s="57"/>
      <c r="C160" s="61"/>
      <c r="D160" s="57"/>
      <c r="E160" s="57"/>
      <c r="F160" s="57"/>
      <c r="G160" s="57"/>
      <c r="H160" s="57"/>
      <c r="I160" s="57"/>
      <c r="J160" s="57"/>
      <c r="K160" s="57"/>
      <c r="L160" s="57"/>
      <c r="M160" s="57"/>
      <c r="N160" s="57"/>
      <c r="O160" s="57"/>
      <c r="P160" s="57"/>
      <c r="Q160" s="57"/>
    </row>
    <row r="161" spans="1:17">
      <c r="A161" s="57"/>
      <c r="B161" s="57"/>
      <c r="C161" s="61"/>
      <c r="D161" s="57"/>
      <c r="E161" s="57"/>
      <c r="F161" s="57"/>
      <c r="G161" s="57"/>
      <c r="H161" s="57"/>
      <c r="I161" s="57"/>
      <c r="J161" s="57"/>
      <c r="K161" s="57"/>
      <c r="L161" s="57"/>
      <c r="M161" s="57"/>
      <c r="N161" s="57"/>
      <c r="O161" s="57"/>
      <c r="P161" s="57"/>
      <c r="Q161" s="57"/>
    </row>
    <row r="162" spans="1:17">
      <c r="A162" s="57"/>
      <c r="B162" s="57"/>
      <c r="C162" s="61"/>
      <c r="D162" s="57"/>
      <c r="E162" s="57"/>
      <c r="F162" s="57"/>
      <c r="G162" s="57"/>
      <c r="H162" s="57"/>
      <c r="I162" s="57"/>
      <c r="J162" s="57"/>
      <c r="K162" s="57"/>
      <c r="L162" s="57"/>
      <c r="M162" s="57"/>
      <c r="N162" s="57"/>
      <c r="O162" s="57"/>
      <c r="P162" s="57"/>
      <c r="Q162" s="57"/>
    </row>
    <row r="163" spans="1:17">
      <c r="A163" s="57"/>
      <c r="B163" s="57"/>
      <c r="C163" s="61"/>
      <c r="D163" s="57"/>
      <c r="E163" s="57"/>
      <c r="F163" s="57"/>
      <c r="G163" s="57"/>
      <c r="H163" s="57"/>
      <c r="I163" s="57"/>
      <c r="J163" s="57"/>
      <c r="K163" s="57"/>
      <c r="L163" s="57"/>
      <c r="M163" s="57"/>
      <c r="N163" s="57"/>
      <c r="O163" s="57"/>
      <c r="P163" s="57"/>
      <c r="Q163" s="57"/>
    </row>
    <row r="164" spans="1:17">
      <c r="A164" s="57"/>
      <c r="B164" s="57"/>
      <c r="C164" s="61"/>
      <c r="D164" s="57"/>
      <c r="E164" s="57"/>
      <c r="F164" s="57"/>
      <c r="G164" s="57"/>
      <c r="H164" s="57"/>
      <c r="I164" s="57"/>
      <c r="J164" s="57"/>
      <c r="K164" s="57"/>
      <c r="L164" s="57"/>
      <c r="M164" s="57"/>
      <c r="N164" s="57"/>
      <c r="O164" s="57"/>
      <c r="P164" s="57"/>
      <c r="Q164" s="57"/>
    </row>
    <row r="165" spans="1:17">
      <c r="A165" s="57"/>
      <c r="B165" s="57"/>
      <c r="C165" s="61"/>
      <c r="D165" s="57"/>
      <c r="E165" s="57"/>
      <c r="F165" s="57"/>
      <c r="G165" s="57"/>
      <c r="H165" s="57"/>
      <c r="I165" s="57"/>
      <c r="J165" s="57"/>
      <c r="K165" s="57"/>
      <c r="L165" s="57"/>
      <c r="M165" s="57"/>
      <c r="N165" s="57"/>
      <c r="O165" s="57"/>
      <c r="P165" s="57"/>
      <c r="Q165" s="57"/>
    </row>
    <row r="166" spans="1:17">
      <c r="A166" s="57"/>
      <c r="B166" s="57"/>
      <c r="C166" s="61"/>
      <c r="D166" s="57"/>
      <c r="E166" s="57"/>
      <c r="F166" s="57"/>
      <c r="G166" s="57"/>
      <c r="H166" s="57"/>
      <c r="I166" s="57"/>
      <c r="J166" s="57"/>
      <c r="K166" s="57"/>
      <c r="L166" s="57"/>
      <c r="M166" s="57"/>
      <c r="N166" s="57"/>
      <c r="O166" s="57"/>
      <c r="P166" s="57"/>
      <c r="Q166" s="57"/>
    </row>
    <row r="167" spans="1:17">
      <c r="A167" s="57"/>
      <c r="B167" s="57"/>
      <c r="C167" s="61"/>
      <c r="D167" s="57"/>
      <c r="E167" s="57"/>
      <c r="F167" s="57"/>
      <c r="G167" s="57"/>
      <c r="H167" s="57"/>
      <c r="I167" s="57"/>
      <c r="J167" s="57"/>
      <c r="K167" s="57"/>
      <c r="L167" s="57"/>
      <c r="M167" s="57"/>
      <c r="N167" s="57"/>
      <c r="O167" s="57"/>
      <c r="P167" s="57"/>
      <c r="Q167" s="57"/>
    </row>
    <row r="168" spans="1:17">
      <c r="A168" s="57"/>
      <c r="B168" s="57"/>
      <c r="C168" s="61"/>
      <c r="D168" s="57"/>
      <c r="E168" s="57"/>
      <c r="F168" s="57"/>
      <c r="G168" s="57"/>
      <c r="H168" s="57"/>
      <c r="I168" s="57"/>
      <c r="J168" s="57"/>
      <c r="K168" s="57"/>
      <c r="L168" s="57"/>
      <c r="M168" s="57"/>
      <c r="N168" s="57"/>
      <c r="O168" s="57"/>
      <c r="P168" s="57"/>
      <c r="Q168" s="57"/>
    </row>
    <row r="169" spans="1:17">
      <c r="A169" s="57"/>
      <c r="B169" s="57"/>
      <c r="C169" s="61"/>
      <c r="D169" s="57"/>
      <c r="E169" s="57"/>
      <c r="F169" s="57"/>
      <c r="G169" s="57"/>
      <c r="H169" s="57"/>
      <c r="I169" s="57"/>
      <c r="J169" s="57"/>
      <c r="K169" s="57"/>
      <c r="L169" s="57"/>
      <c r="M169" s="57"/>
      <c r="N169" s="57"/>
      <c r="O169" s="57"/>
      <c r="P169" s="57"/>
      <c r="Q169" s="57"/>
    </row>
    <row r="170" spans="1:17">
      <c r="A170" s="57"/>
      <c r="B170" s="57"/>
      <c r="C170" s="61"/>
      <c r="D170" s="57"/>
      <c r="E170" s="57"/>
      <c r="F170" s="57"/>
      <c r="G170" s="57"/>
      <c r="H170" s="57"/>
      <c r="I170" s="57"/>
      <c r="J170" s="57"/>
      <c r="K170" s="57"/>
      <c r="L170" s="57"/>
      <c r="M170" s="57"/>
      <c r="N170" s="57"/>
      <c r="O170" s="57"/>
      <c r="P170" s="57"/>
      <c r="Q170" s="57"/>
    </row>
    <row r="171" spans="1:17">
      <c r="A171" s="57"/>
      <c r="B171" s="57"/>
      <c r="C171" s="61"/>
      <c r="D171" s="57"/>
      <c r="E171" s="57"/>
      <c r="F171" s="57"/>
      <c r="G171" s="57"/>
      <c r="H171" s="57"/>
      <c r="I171" s="57"/>
      <c r="J171" s="57"/>
      <c r="K171" s="57"/>
      <c r="L171" s="57"/>
      <c r="M171" s="57"/>
      <c r="N171" s="57"/>
      <c r="O171" s="57"/>
      <c r="P171" s="57"/>
      <c r="Q171" s="57"/>
    </row>
    <row r="172" spans="1:17">
      <c r="A172" s="57"/>
      <c r="B172" s="57"/>
      <c r="C172" s="61"/>
      <c r="D172" s="57"/>
      <c r="E172" s="57"/>
      <c r="F172" s="57"/>
      <c r="G172" s="57"/>
      <c r="H172" s="57"/>
      <c r="I172" s="57"/>
      <c r="J172" s="57"/>
      <c r="K172" s="57"/>
      <c r="L172" s="57"/>
      <c r="M172" s="57"/>
      <c r="N172" s="57"/>
      <c r="O172" s="57"/>
      <c r="P172" s="57"/>
      <c r="Q172" s="57"/>
    </row>
    <row r="173" spans="1:17">
      <c r="A173" s="57"/>
      <c r="B173" s="57"/>
      <c r="C173" s="61"/>
      <c r="D173" s="57"/>
      <c r="E173" s="57"/>
      <c r="F173" s="57"/>
      <c r="G173" s="57"/>
      <c r="H173" s="57"/>
      <c r="I173" s="57"/>
      <c r="J173" s="57"/>
      <c r="K173" s="57"/>
      <c r="L173" s="57"/>
      <c r="M173" s="57"/>
      <c r="N173" s="57"/>
      <c r="O173" s="57"/>
      <c r="P173" s="57"/>
      <c r="Q173" s="57"/>
    </row>
    <row r="174" spans="1:17">
      <c r="A174" s="57"/>
      <c r="B174" s="57"/>
      <c r="C174" s="61"/>
      <c r="D174" s="57"/>
      <c r="E174" s="57"/>
      <c r="F174" s="57"/>
      <c r="G174" s="57"/>
      <c r="H174" s="57"/>
      <c r="I174" s="57"/>
      <c r="J174" s="57"/>
      <c r="K174" s="57"/>
      <c r="L174" s="57"/>
      <c r="M174" s="57"/>
      <c r="N174" s="57"/>
      <c r="O174" s="57"/>
      <c r="P174" s="57"/>
      <c r="Q174" s="57"/>
    </row>
    <row r="175" spans="1:17">
      <c r="A175" s="57"/>
      <c r="B175" s="57"/>
      <c r="C175" s="61"/>
      <c r="D175" s="57"/>
      <c r="E175" s="57"/>
      <c r="F175" s="57"/>
      <c r="G175" s="57"/>
      <c r="H175" s="57"/>
      <c r="I175" s="57"/>
      <c r="J175" s="57"/>
      <c r="K175" s="57"/>
      <c r="L175" s="57"/>
      <c r="M175" s="57"/>
      <c r="N175" s="57"/>
      <c r="O175" s="57"/>
      <c r="P175" s="57"/>
      <c r="Q175" s="57"/>
    </row>
    <row r="176" spans="1:17">
      <c r="A176" s="57"/>
      <c r="B176" s="57"/>
      <c r="C176" s="61"/>
      <c r="D176" s="57"/>
      <c r="E176" s="57"/>
      <c r="F176" s="57"/>
      <c r="G176" s="57"/>
      <c r="H176" s="57"/>
      <c r="I176" s="57"/>
      <c r="J176" s="57"/>
      <c r="K176" s="57"/>
      <c r="L176" s="57"/>
      <c r="M176" s="57"/>
      <c r="N176" s="57"/>
      <c r="O176" s="57"/>
      <c r="P176" s="57"/>
      <c r="Q176" s="57"/>
    </row>
    <row r="177" spans="1:17">
      <c r="A177" s="57"/>
      <c r="B177" s="57"/>
      <c r="C177" s="61"/>
      <c r="D177" s="57"/>
      <c r="E177" s="57"/>
      <c r="F177" s="57"/>
      <c r="G177" s="57"/>
      <c r="H177" s="57"/>
      <c r="I177" s="57"/>
      <c r="J177" s="57"/>
      <c r="K177" s="57"/>
      <c r="L177" s="57"/>
      <c r="M177" s="57"/>
      <c r="N177" s="57"/>
      <c r="O177" s="57"/>
      <c r="P177" s="57"/>
      <c r="Q177" s="57"/>
    </row>
    <row r="178" spans="1:17">
      <c r="A178" s="57"/>
      <c r="B178" s="57"/>
      <c r="C178" s="61"/>
      <c r="D178" s="57"/>
      <c r="E178" s="57"/>
      <c r="F178" s="57"/>
      <c r="G178" s="57"/>
      <c r="H178" s="57"/>
      <c r="I178" s="57"/>
      <c r="J178" s="57"/>
      <c r="K178" s="57"/>
      <c r="L178" s="57"/>
      <c r="M178" s="57"/>
      <c r="N178" s="57"/>
      <c r="O178" s="57"/>
      <c r="P178" s="57"/>
      <c r="Q178" s="57"/>
    </row>
    <row r="179" spans="1:17">
      <c r="A179" s="57"/>
      <c r="B179" s="57"/>
      <c r="C179" s="61"/>
      <c r="D179" s="57"/>
      <c r="E179" s="57"/>
      <c r="F179" s="57"/>
      <c r="G179" s="57"/>
      <c r="H179" s="57"/>
      <c r="I179" s="57"/>
      <c r="J179" s="57"/>
      <c r="K179" s="57"/>
      <c r="L179" s="57"/>
      <c r="M179" s="57"/>
      <c r="N179" s="57"/>
      <c r="O179" s="57"/>
      <c r="P179" s="57"/>
      <c r="Q179" s="57"/>
    </row>
    <row r="180" spans="1:17">
      <c r="A180" s="57"/>
      <c r="B180" s="57"/>
      <c r="C180" s="61"/>
      <c r="D180" s="57"/>
      <c r="E180" s="57"/>
      <c r="F180" s="57"/>
      <c r="G180" s="57"/>
      <c r="H180" s="57"/>
      <c r="I180" s="57"/>
      <c r="J180" s="57"/>
      <c r="K180" s="57"/>
      <c r="L180" s="57"/>
      <c r="M180" s="57"/>
      <c r="N180" s="57"/>
      <c r="O180" s="57"/>
      <c r="P180" s="57"/>
      <c r="Q180" s="57"/>
    </row>
    <row r="181" spans="1:17">
      <c r="A181" s="57"/>
      <c r="B181" s="57"/>
      <c r="C181" s="61"/>
      <c r="D181" s="57"/>
      <c r="E181" s="57"/>
      <c r="F181" s="57"/>
      <c r="G181" s="57"/>
      <c r="H181" s="57"/>
      <c r="I181" s="57"/>
      <c r="J181" s="57"/>
      <c r="K181" s="57"/>
      <c r="L181" s="57"/>
      <c r="M181" s="57"/>
      <c r="N181" s="57"/>
      <c r="O181" s="57"/>
      <c r="P181" s="57"/>
      <c r="Q181" s="57"/>
    </row>
    <row r="182" spans="1:17">
      <c r="A182" s="57"/>
      <c r="B182" s="57"/>
      <c r="C182" s="61"/>
      <c r="D182" s="57"/>
      <c r="E182" s="57"/>
      <c r="F182" s="57"/>
      <c r="G182" s="57"/>
      <c r="H182" s="57"/>
      <c r="I182" s="57"/>
      <c r="J182" s="57"/>
      <c r="K182" s="57"/>
      <c r="L182" s="57"/>
      <c r="M182" s="57"/>
      <c r="N182" s="57"/>
      <c r="O182" s="57"/>
      <c r="P182" s="57"/>
      <c r="Q182" s="57"/>
    </row>
    <row r="183" spans="1:17">
      <c r="A183" s="57"/>
      <c r="B183" s="57"/>
      <c r="C183" s="61"/>
      <c r="D183" s="57"/>
      <c r="E183" s="57"/>
      <c r="F183" s="57"/>
      <c r="G183" s="57"/>
      <c r="H183" s="57"/>
      <c r="I183" s="57"/>
      <c r="J183" s="57"/>
      <c r="K183" s="57"/>
      <c r="L183" s="57"/>
      <c r="M183" s="57"/>
      <c r="N183" s="57"/>
      <c r="O183" s="57"/>
      <c r="P183" s="57"/>
      <c r="Q183" s="57"/>
    </row>
    <row r="184" spans="1:17">
      <c r="A184" s="57"/>
      <c r="B184" s="57"/>
      <c r="C184" s="61"/>
      <c r="D184" s="57"/>
      <c r="E184" s="57"/>
      <c r="F184" s="57"/>
      <c r="G184" s="57"/>
      <c r="H184" s="57"/>
      <c r="I184" s="57"/>
      <c r="J184" s="57"/>
      <c r="K184" s="57"/>
      <c r="L184" s="57"/>
      <c r="M184" s="57"/>
      <c r="N184" s="57"/>
      <c r="O184" s="57"/>
      <c r="P184" s="57"/>
      <c r="Q184" s="57"/>
    </row>
    <row r="185" spans="1:17">
      <c r="A185" s="57"/>
      <c r="B185" s="57"/>
      <c r="C185" s="61"/>
      <c r="D185" s="57"/>
      <c r="E185" s="57"/>
      <c r="F185" s="57"/>
      <c r="G185" s="57"/>
      <c r="H185" s="57"/>
      <c r="I185" s="57"/>
      <c r="J185" s="57"/>
      <c r="K185" s="57"/>
      <c r="L185" s="57"/>
      <c r="M185" s="57"/>
      <c r="N185" s="57"/>
      <c r="O185" s="57"/>
      <c r="P185" s="57"/>
      <c r="Q185" s="57"/>
    </row>
    <row r="186" spans="1:17">
      <c r="A186" s="57"/>
      <c r="B186" s="57"/>
      <c r="C186" s="61"/>
      <c r="D186" s="57"/>
      <c r="E186" s="57"/>
      <c r="F186" s="57"/>
      <c r="G186" s="57"/>
      <c r="H186" s="57"/>
      <c r="I186" s="57"/>
      <c r="J186" s="57"/>
      <c r="K186" s="57"/>
      <c r="L186" s="57"/>
      <c r="M186" s="57"/>
      <c r="N186" s="57"/>
      <c r="O186" s="57"/>
      <c r="P186" s="57"/>
      <c r="Q186" s="57"/>
    </row>
    <row r="187" spans="1:17">
      <c r="A187" s="57"/>
      <c r="B187" s="57"/>
      <c r="C187" s="61"/>
      <c r="D187" s="57"/>
      <c r="E187" s="57"/>
      <c r="F187" s="57"/>
      <c r="G187" s="57"/>
      <c r="H187" s="57"/>
      <c r="I187" s="57"/>
      <c r="J187" s="57"/>
      <c r="K187" s="57"/>
      <c r="L187" s="57"/>
      <c r="M187" s="57"/>
      <c r="N187" s="57"/>
      <c r="O187" s="57"/>
      <c r="P187" s="57"/>
      <c r="Q187" s="57"/>
    </row>
    <row r="188" spans="1:17">
      <c r="A188" s="57"/>
      <c r="B188" s="57"/>
      <c r="C188" s="61"/>
      <c r="D188" s="57"/>
      <c r="E188" s="57"/>
      <c r="F188" s="57"/>
      <c r="G188" s="57"/>
      <c r="H188" s="57"/>
      <c r="I188" s="57"/>
      <c r="J188" s="57"/>
      <c r="K188" s="57"/>
      <c r="L188" s="57"/>
      <c r="M188" s="57"/>
      <c r="N188" s="57"/>
      <c r="O188" s="57"/>
      <c r="P188" s="57"/>
      <c r="Q188" s="57"/>
    </row>
    <row r="189" spans="1:17">
      <c r="A189" s="57"/>
      <c r="B189" s="57"/>
      <c r="C189" s="61"/>
      <c r="D189" s="57"/>
      <c r="E189" s="57"/>
      <c r="F189" s="57"/>
      <c r="G189" s="57"/>
      <c r="H189" s="57"/>
      <c r="I189" s="57"/>
      <c r="J189" s="57"/>
      <c r="K189" s="57"/>
      <c r="L189" s="57"/>
      <c r="M189" s="57"/>
      <c r="N189" s="57"/>
      <c r="O189" s="57"/>
      <c r="P189" s="57"/>
      <c r="Q189" s="57"/>
    </row>
    <row r="190" spans="1:17">
      <c r="A190" s="57"/>
      <c r="B190" s="57"/>
      <c r="C190" s="61"/>
      <c r="D190" s="57"/>
      <c r="E190" s="57"/>
      <c r="F190" s="57"/>
      <c r="G190" s="57"/>
      <c r="H190" s="57"/>
      <c r="I190" s="57"/>
      <c r="J190" s="57"/>
      <c r="K190" s="57"/>
      <c r="L190" s="57"/>
      <c r="M190" s="57"/>
      <c r="N190" s="57"/>
      <c r="O190" s="57"/>
      <c r="P190" s="57"/>
      <c r="Q190" s="57"/>
    </row>
    <row r="191" spans="1:17">
      <c r="A191" s="57"/>
      <c r="B191" s="57"/>
      <c r="C191" s="61"/>
      <c r="D191" s="57"/>
      <c r="E191" s="57"/>
      <c r="F191" s="57"/>
      <c r="G191" s="57"/>
      <c r="H191" s="57"/>
      <c r="I191" s="57"/>
      <c r="J191" s="57"/>
      <c r="K191" s="57"/>
      <c r="L191" s="57"/>
      <c r="M191" s="57"/>
      <c r="N191" s="57"/>
      <c r="O191" s="57"/>
      <c r="P191" s="57"/>
      <c r="Q191" s="57"/>
    </row>
    <row r="192" spans="1:17">
      <c r="A192" s="57"/>
      <c r="B192" s="57"/>
      <c r="C192" s="61"/>
      <c r="D192" s="57"/>
      <c r="E192" s="57"/>
      <c r="F192" s="57"/>
      <c r="G192" s="57"/>
      <c r="H192" s="57"/>
      <c r="I192" s="57"/>
      <c r="J192" s="57"/>
      <c r="K192" s="57"/>
      <c r="L192" s="57"/>
      <c r="M192" s="57"/>
      <c r="N192" s="57"/>
      <c r="O192" s="57"/>
      <c r="P192" s="57"/>
      <c r="Q192" s="57"/>
    </row>
    <row r="193" spans="1:17">
      <c r="A193" s="57"/>
      <c r="B193" s="57"/>
      <c r="C193" s="61"/>
      <c r="D193" s="57"/>
      <c r="E193" s="57"/>
      <c r="F193" s="57"/>
      <c r="G193" s="57"/>
      <c r="H193" s="57"/>
      <c r="I193" s="57"/>
      <c r="J193" s="57"/>
      <c r="K193" s="57"/>
      <c r="L193" s="57"/>
      <c r="M193" s="57"/>
      <c r="N193" s="57"/>
      <c r="O193" s="57"/>
      <c r="P193" s="57"/>
      <c r="Q193" s="57"/>
    </row>
    <row r="194" spans="1:17">
      <c r="A194" s="57"/>
      <c r="B194" s="57"/>
      <c r="C194" s="61"/>
      <c r="D194" s="57"/>
      <c r="E194" s="57"/>
      <c r="F194" s="57"/>
      <c r="G194" s="57"/>
      <c r="H194" s="57"/>
      <c r="I194" s="57"/>
      <c r="J194" s="57"/>
      <c r="K194" s="57"/>
      <c r="L194" s="57"/>
      <c r="M194" s="57"/>
      <c r="N194" s="57"/>
      <c r="O194" s="57"/>
      <c r="P194" s="57"/>
      <c r="Q194" s="57"/>
    </row>
    <row r="195" spans="1:17">
      <c r="A195" s="57"/>
      <c r="B195" s="57"/>
      <c r="C195" s="61"/>
      <c r="D195" s="57"/>
      <c r="E195" s="57"/>
      <c r="F195" s="57"/>
      <c r="G195" s="57"/>
      <c r="H195" s="57"/>
      <c r="I195" s="57"/>
      <c r="J195" s="57"/>
      <c r="K195" s="57"/>
      <c r="L195" s="57"/>
      <c r="M195" s="57"/>
      <c r="N195" s="57"/>
      <c r="O195" s="57"/>
      <c r="P195" s="57"/>
      <c r="Q195" s="57"/>
    </row>
    <row r="196" spans="1:17">
      <c r="A196" s="57"/>
      <c r="B196" s="57"/>
      <c r="C196" s="61"/>
      <c r="D196" s="57"/>
      <c r="E196" s="57"/>
      <c r="F196" s="57"/>
      <c r="G196" s="57"/>
      <c r="H196" s="57"/>
      <c r="I196" s="57"/>
      <c r="J196" s="57"/>
      <c r="K196" s="57"/>
      <c r="L196" s="57"/>
      <c r="M196" s="57"/>
      <c r="N196" s="57"/>
      <c r="O196" s="57"/>
      <c r="P196" s="57"/>
      <c r="Q196" s="57"/>
    </row>
    <row r="197" spans="1:17">
      <c r="A197" s="57"/>
      <c r="B197" s="57"/>
      <c r="C197" s="61"/>
      <c r="D197" s="57"/>
      <c r="E197" s="57"/>
      <c r="F197" s="57"/>
      <c r="G197" s="57"/>
      <c r="H197" s="57"/>
      <c r="I197" s="57"/>
      <c r="J197" s="57"/>
      <c r="K197" s="57"/>
      <c r="L197" s="57"/>
      <c r="M197" s="57"/>
      <c r="N197" s="57"/>
      <c r="O197" s="57"/>
      <c r="P197" s="57"/>
      <c r="Q197" s="57"/>
    </row>
    <row r="198" spans="1:17">
      <c r="A198" s="57"/>
      <c r="B198" s="57"/>
      <c r="C198" s="61"/>
      <c r="D198" s="57"/>
      <c r="E198" s="57"/>
      <c r="F198" s="57"/>
      <c r="G198" s="57"/>
      <c r="H198" s="57"/>
      <c r="I198" s="57"/>
      <c r="J198" s="57"/>
      <c r="K198" s="57"/>
      <c r="L198" s="57"/>
      <c r="M198" s="57"/>
      <c r="N198" s="57"/>
      <c r="O198" s="57"/>
      <c r="P198" s="57"/>
      <c r="Q198" s="57"/>
    </row>
    <row r="199" spans="1:17">
      <c r="A199" s="57"/>
      <c r="B199" s="57"/>
      <c r="C199" s="61"/>
      <c r="D199" s="57"/>
      <c r="E199" s="57"/>
      <c r="F199" s="57"/>
      <c r="G199" s="57"/>
      <c r="H199" s="57"/>
      <c r="I199" s="57"/>
      <c r="J199" s="57"/>
      <c r="K199" s="57"/>
      <c r="L199" s="57"/>
      <c r="M199" s="57"/>
      <c r="N199" s="57"/>
      <c r="O199" s="57"/>
      <c r="P199" s="57"/>
      <c r="Q199" s="57"/>
    </row>
    <row r="200" spans="1:17">
      <c r="A200" s="57"/>
      <c r="B200" s="57"/>
      <c r="C200" s="61"/>
      <c r="D200" s="57"/>
      <c r="E200" s="57"/>
      <c r="F200" s="57"/>
      <c r="G200" s="57"/>
      <c r="H200" s="57"/>
      <c r="I200" s="57"/>
      <c r="J200" s="57"/>
      <c r="K200" s="57"/>
      <c r="L200" s="57"/>
      <c r="M200" s="57"/>
      <c r="N200" s="57"/>
      <c r="O200" s="57"/>
      <c r="P200" s="57"/>
      <c r="Q200" s="57"/>
    </row>
    <row r="201" spans="1:17">
      <c r="A201" s="57"/>
      <c r="B201" s="57"/>
      <c r="C201" s="61"/>
      <c r="D201" s="57"/>
      <c r="E201" s="57"/>
      <c r="F201" s="57"/>
      <c r="G201" s="57"/>
      <c r="H201" s="57"/>
      <c r="I201" s="57"/>
      <c r="J201" s="57"/>
      <c r="K201" s="57"/>
      <c r="L201" s="57"/>
      <c r="M201" s="57"/>
      <c r="N201" s="57"/>
      <c r="O201" s="57"/>
      <c r="P201" s="57"/>
      <c r="Q201" s="57"/>
    </row>
  </sheetData>
  <phoneticPr fontId="3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315"/>
  <sheetViews>
    <sheetView topLeftCell="A1282" workbookViewId="0">
      <selection activeCell="D1312" sqref="D1312"/>
    </sheetView>
  </sheetViews>
  <sheetFormatPr defaultRowHeight="14.25"/>
  <cols>
    <col min="1" max="3" width="11" style="26" customWidth="1"/>
    <col min="4" max="4" width="97" style="26" customWidth="1"/>
    <col min="5" max="5" width="17" style="26" customWidth="1"/>
    <col min="6" max="11" width="11" style="26" customWidth="1"/>
    <col min="12" max="16384" width="9" style="26"/>
  </cols>
  <sheetData>
    <row r="1" spans="1:11">
      <c r="A1" s="23" t="s">
        <v>0</v>
      </c>
      <c r="B1" s="23" t="s">
        <v>1</v>
      </c>
      <c r="C1" s="23" t="s">
        <v>2</v>
      </c>
      <c r="D1" s="23" t="s">
        <v>3</v>
      </c>
      <c r="E1" s="24" t="s">
        <v>4</v>
      </c>
      <c r="F1" s="25"/>
      <c r="G1" s="25"/>
      <c r="H1" s="25"/>
      <c r="I1" s="25"/>
      <c r="J1" s="25"/>
      <c r="K1" s="25"/>
    </row>
    <row r="2" spans="1:11" ht="16.5">
      <c r="A2" s="27" t="s">
        <v>5</v>
      </c>
      <c r="B2" s="28"/>
      <c r="C2" s="28" t="s">
        <v>6</v>
      </c>
      <c r="D2" s="28" t="s">
        <v>7</v>
      </c>
      <c r="E2" s="29">
        <v>0.5</v>
      </c>
      <c r="F2" s="25"/>
      <c r="G2" s="25"/>
      <c r="H2" s="25"/>
      <c r="I2" s="25"/>
      <c r="J2" s="25"/>
      <c r="K2" s="25"/>
    </row>
    <row r="3" spans="1:11" ht="16.5">
      <c r="A3" s="27" t="s">
        <v>8</v>
      </c>
      <c r="B3" s="28"/>
      <c r="C3" s="28" t="s">
        <v>6</v>
      </c>
      <c r="D3" s="28" t="s">
        <v>9</v>
      </c>
      <c r="E3" s="29">
        <v>0.5</v>
      </c>
      <c r="F3" s="25"/>
      <c r="G3" s="25"/>
      <c r="H3" s="25"/>
      <c r="I3" s="25"/>
      <c r="J3" s="25"/>
      <c r="K3" s="25"/>
    </row>
    <row r="4" spans="1:11">
      <c r="A4" s="28" t="s">
        <v>10</v>
      </c>
      <c r="B4" s="28" t="s">
        <v>11</v>
      </c>
      <c r="C4" s="28" t="s">
        <v>12</v>
      </c>
      <c r="D4" s="28" t="s">
        <v>13</v>
      </c>
      <c r="E4" s="29">
        <v>1.92</v>
      </c>
      <c r="F4" s="25"/>
      <c r="G4" s="25"/>
      <c r="H4" s="25"/>
      <c r="I4" s="25"/>
      <c r="J4" s="25"/>
      <c r="K4" s="25"/>
    </row>
    <row r="5" spans="1:11">
      <c r="A5" s="28" t="s">
        <v>10</v>
      </c>
      <c r="B5" s="28"/>
      <c r="C5" s="28" t="s">
        <v>6</v>
      </c>
      <c r="D5" s="28" t="s">
        <v>14</v>
      </c>
      <c r="E5" s="29">
        <v>0.84499999999999997</v>
      </c>
      <c r="F5" s="25"/>
      <c r="G5" s="25"/>
      <c r="H5" s="25"/>
      <c r="I5" s="25"/>
      <c r="J5" s="25"/>
      <c r="K5" s="25"/>
    </row>
    <row r="6" spans="1:11">
      <c r="A6" s="28" t="s">
        <v>15</v>
      </c>
      <c r="B6" s="28"/>
      <c r="C6" s="28" t="s">
        <v>16</v>
      </c>
      <c r="D6" s="28" t="s">
        <v>17</v>
      </c>
      <c r="E6" s="29">
        <v>0.1</v>
      </c>
      <c r="F6" s="25"/>
      <c r="G6" s="25"/>
      <c r="H6" s="25"/>
      <c r="I6" s="25"/>
      <c r="J6" s="25"/>
      <c r="K6" s="25"/>
    </row>
    <row r="7" spans="1:11">
      <c r="A7" s="28" t="s">
        <v>15</v>
      </c>
      <c r="B7" s="28"/>
      <c r="C7" s="28" t="s">
        <v>16</v>
      </c>
      <c r="D7" s="28" t="s">
        <v>18</v>
      </c>
      <c r="E7" s="29">
        <v>0.1</v>
      </c>
      <c r="F7" s="25"/>
      <c r="G7" s="25"/>
      <c r="H7" s="25"/>
      <c r="I7" s="25"/>
      <c r="J7" s="25"/>
      <c r="K7" s="25"/>
    </row>
    <row r="8" spans="1:11">
      <c r="A8" s="28" t="s">
        <v>19</v>
      </c>
      <c r="B8" s="28" t="s">
        <v>20</v>
      </c>
      <c r="C8" s="28" t="s">
        <v>21</v>
      </c>
      <c r="D8" s="28" t="s">
        <v>22</v>
      </c>
      <c r="E8" s="29">
        <v>0.2</v>
      </c>
      <c r="F8" s="25"/>
      <c r="G8" s="25"/>
      <c r="H8" s="25"/>
      <c r="I8" s="25"/>
      <c r="J8" s="25"/>
      <c r="K8" s="25"/>
    </row>
    <row r="9" spans="1:11">
      <c r="A9" s="28" t="s">
        <v>19</v>
      </c>
      <c r="B9" s="28"/>
      <c r="C9" s="28" t="s">
        <v>16</v>
      </c>
      <c r="D9" s="28" t="s">
        <v>23</v>
      </c>
      <c r="E9" s="29">
        <v>0.05</v>
      </c>
      <c r="F9" s="25"/>
      <c r="G9" s="25"/>
      <c r="H9" s="25"/>
      <c r="I9" s="25"/>
      <c r="J9" s="25"/>
      <c r="K9" s="25"/>
    </row>
    <row r="10" spans="1:11">
      <c r="A10" s="28" t="s">
        <v>24</v>
      </c>
      <c r="B10" s="28" t="s">
        <v>25</v>
      </c>
      <c r="C10" s="28" t="s">
        <v>26</v>
      </c>
      <c r="D10" s="28" t="s">
        <v>27</v>
      </c>
      <c r="E10" s="29">
        <v>2.4E-2</v>
      </c>
      <c r="F10" s="25"/>
      <c r="G10" s="25"/>
      <c r="H10" s="25"/>
      <c r="I10" s="25"/>
      <c r="J10" s="25"/>
      <c r="K10" s="25"/>
    </row>
    <row r="11" spans="1:11">
      <c r="A11" s="28" t="s">
        <v>28</v>
      </c>
      <c r="B11" s="28" t="s">
        <v>29</v>
      </c>
      <c r="C11" s="28" t="s">
        <v>30</v>
      </c>
      <c r="D11" s="28" t="s">
        <v>31</v>
      </c>
      <c r="E11" s="29">
        <v>0.2</v>
      </c>
      <c r="F11" s="25"/>
      <c r="G11" s="25"/>
      <c r="H11" s="25"/>
      <c r="I11" s="25"/>
      <c r="J11" s="25"/>
      <c r="K11" s="25"/>
    </row>
    <row r="12" spans="1:11">
      <c r="A12" s="28" t="s">
        <v>32</v>
      </c>
      <c r="B12" s="28" t="s">
        <v>29</v>
      </c>
      <c r="C12" s="28" t="s">
        <v>21</v>
      </c>
      <c r="D12" s="28" t="s">
        <v>33</v>
      </c>
      <c r="E12" s="29">
        <v>0.2</v>
      </c>
      <c r="F12" s="25"/>
      <c r="G12" s="25"/>
      <c r="H12" s="25"/>
      <c r="I12" s="25"/>
      <c r="J12" s="25"/>
      <c r="K12" s="25"/>
    </row>
    <row r="13" spans="1:11">
      <c r="A13" s="28" t="s">
        <v>32</v>
      </c>
      <c r="B13" s="28"/>
      <c r="C13" s="28" t="s">
        <v>16</v>
      </c>
      <c r="D13" s="28" t="s">
        <v>34</v>
      </c>
      <c r="E13" s="29">
        <v>0.1</v>
      </c>
      <c r="F13" s="25"/>
      <c r="G13" s="25"/>
      <c r="H13" s="25"/>
      <c r="I13" s="25"/>
      <c r="J13" s="25"/>
      <c r="K13" s="25"/>
    </row>
    <row r="14" spans="1:11">
      <c r="A14" s="28" t="s">
        <v>32</v>
      </c>
      <c r="B14" s="28"/>
      <c r="C14" s="28" t="s">
        <v>16</v>
      </c>
      <c r="D14" s="28" t="s">
        <v>35</v>
      </c>
      <c r="E14" s="29">
        <v>0.2</v>
      </c>
      <c r="F14" s="25"/>
      <c r="G14" s="25"/>
      <c r="H14" s="25"/>
      <c r="I14" s="25"/>
      <c r="J14" s="25"/>
      <c r="K14" s="25"/>
    </row>
    <row r="15" spans="1:11">
      <c r="A15" s="28" t="s">
        <v>32</v>
      </c>
      <c r="B15" s="28"/>
      <c r="C15" s="28" t="s">
        <v>16</v>
      </c>
      <c r="D15" s="28" t="s">
        <v>36</v>
      </c>
      <c r="E15" s="29">
        <v>0.1</v>
      </c>
      <c r="F15" s="25"/>
      <c r="G15" s="25"/>
      <c r="H15" s="25"/>
      <c r="I15" s="25"/>
      <c r="J15" s="25"/>
      <c r="K15" s="25"/>
    </row>
    <row r="16" spans="1:11">
      <c r="A16" s="28" t="s">
        <v>32</v>
      </c>
      <c r="B16" s="28"/>
      <c r="C16" s="28" t="s">
        <v>16</v>
      </c>
      <c r="D16" s="28" t="s">
        <v>37</v>
      </c>
      <c r="E16" s="29">
        <v>1.22174131435747</v>
      </c>
      <c r="F16" s="25"/>
      <c r="G16" s="25"/>
      <c r="H16" s="25"/>
      <c r="I16" s="25"/>
      <c r="J16" s="25"/>
      <c r="K16" s="25"/>
    </row>
    <row r="17" spans="1:11">
      <c r="A17" s="28" t="s">
        <v>32</v>
      </c>
      <c r="B17" s="28"/>
      <c r="C17" s="28" t="s">
        <v>16</v>
      </c>
      <c r="D17" s="28" t="s">
        <v>38</v>
      </c>
      <c r="E17" s="29">
        <v>3.0723684885809601</v>
      </c>
      <c r="F17" s="25"/>
      <c r="G17" s="25"/>
      <c r="H17" s="25"/>
      <c r="I17" s="25"/>
      <c r="J17" s="25"/>
      <c r="K17" s="25"/>
    </row>
    <row r="18" spans="1:11">
      <c r="A18" s="28" t="s">
        <v>39</v>
      </c>
      <c r="B18" s="28" t="s">
        <v>40</v>
      </c>
      <c r="C18" s="28" t="s">
        <v>41</v>
      </c>
      <c r="D18" s="28" t="s">
        <v>42</v>
      </c>
      <c r="E18" s="29">
        <v>0.2</v>
      </c>
      <c r="F18" s="25"/>
      <c r="G18" s="25"/>
      <c r="H18" s="25"/>
      <c r="I18" s="25"/>
      <c r="J18" s="25"/>
      <c r="K18" s="25"/>
    </row>
    <row r="19" spans="1:11">
      <c r="A19" s="28" t="s">
        <v>43</v>
      </c>
      <c r="B19" s="28"/>
      <c r="C19" s="28" t="s">
        <v>26</v>
      </c>
      <c r="D19" s="28" t="s">
        <v>44</v>
      </c>
      <c r="E19" s="29">
        <v>0.25</v>
      </c>
      <c r="F19" s="25"/>
      <c r="G19" s="25"/>
      <c r="H19" s="25"/>
      <c r="I19" s="25"/>
      <c r="J19" s="25"/>
      <c r="K19" s="25"/>
    </row>
    <row r="20" spans="1:11">
      <c r="A20" s="28" t="s">
        <v>45</v>
      </c>
      <c r="B20" s="28"/>
      <c r="C20" s="28" t="s">
        <v>46</v>
      </c>
      <c r="D20" s="28" t="s">
        <v>47</v>
      </c>
      <c r="E20" s="29">
        <v>0.31983842611971502</v>
      </c>
      <c r="F20" s="25"/>
      <c r="G20" s="25"/>
      <c r="H20" s="25"/>
      <c r="I20" s="25"/>
      <c r="J20" s="25"/>
      <c r="K20" s="25"/>
    </row>
    <row r="21" spans="1:11">
      <c r="A21" s="28" t="s">
        <v>48</v>
      </c>
      <c r="B21" s="28"/>
      <c r="C21" s="28" t="s">
        <v>6</v>
      </c>
      <c r="D21" s="28" t="s">
        <v>49</v>
      </c>
      <c r="E21" s="29">
        <v>0.1</v>
      </c>
      <c r="F21" s="25"/>
      <c r="G21" s="25"/>
      <c r="H21" s="25"/>
      <c r="I21" s="25"/>
      <c r="J21" s="25"/>
      <c r="K21" s="25"/>
    </row>
    <row r="22" spans="1:11">
      <c r="A22" s="28" t="s">
        <v>48</v>
      </c>
      <c r="B22" s="28"/>
      <c r="C22" s="28" t="s">
        <v>6</v>
      </c>
      <c r="D22" s="28" t="s">
        <v>50</v>
      </c>
      <c r="E22" s="29">
        <v>0.3</v>
      </c>
      <c r="F22" s="25"/>
      <c r="G22" s="25"/>
      <c r="H22" s="25"/>
      <c r="I22" s="25"/>
      <c r="J22" s="25"/>
      <c r="K22" s="25"/>
    </row>
    <row r="23" spans="1:11">
      <c r="A23" s="28" t="s">
        <v>51</v>
      </c>
      <c r="B23" s="28" t="s">
        <v>52</v>
      </c>
      <c r="C23" s="28" t="s">
        <v>26</v>
      </c>
      <c r="D23" s="28" t="s">
        <v>53</v>
      </c>
      <c r="E23" s="29">
        <v>2.3999999999999998E-3</v>
      </c>
      <c r="F23" s="25"/>
      <c r="G23" s="25"/>
      <c r="H23" s="25"/>
      <c r="I23" s="25"/>
      <c r="J23" s="25"/>
      <c r="K23" s="25"/>
    </row>
    <row r="24" spans="1:11">
      <c r="A24" s="28" t="s">
        <v>54</v>
      </c>
      <c r="B24" s="28" t="s">
        <v>55</v>
      </c>
      <c r="C24" s="28" t="s">
        <v>46</v>
      </c>
      <c r="D24" s="28" t="s">
        <v>56</v>
      </c>
      <c r="E24" s="29">
        <v>0.2</v>
      </c>
      <c r="F24" s="25"/>
      <c r="G24" s="25"/>
      <c r="H24" s="25"/>
      <c r="I24" s="25"/>
      <c r="J24" s="25"/>
      <c r="K24" s="25"/>
    </row>
    <row r="25" spans="1:11">
      <c r="A25" s="28" t="s">
        <v>54</v>
      </c>
      <c r="B25" s="28" t="s">
        <v>57</v>
      </c>
      <c r="C25" s="28" t="s">
        <v>58</v>
      </c>
      <c r="D25" s="28" t="s">
        <v>59</v>
      </c>
      <c r="E25" s="29">
        <v>0.2</v>
      </c>
      <c r="F25" s="25"/>
      <c r="G25" s="25"/>
      <c r="H25" s="25"/>
      <c r="I25" s="25"/>
      <c r="J25" s="25"/>
      <c r="K25" s="25"/>
    </row>
    <row r="26" spans="1:11">
      <c r="A26" s="28" t="s">
        <v>60</v>
      </c>
      <c r="B26" s="28"/>
      <c r="C26" s="28"/>
      <c r="D26" s="28" t="s">
        <v>61</v>
      </c>
      <c r="E26" s="29">
        <v>0</v>
      </c>
      <c r="F26" s="25"/>
      <c r="G26" s="25"/>
      <c r="H26" s="25"/>
      <c r="I26" s="25"/>
      <c r="J26" s="25"/>
      <c r="K26" s="25"/>
    </row>
    <row r="27" spans="1:11">
      <c r="A27" s="28" t="s">
        <v>60</v>
      </c>
      <c r="B27" s="28"/>
      <c r="C27" s="28" t="s">
        <v>6</v>
      </c>
      <c r="D27" s="28" t="s">
        <v>62</v>
      </c>
      <c r="E27" s="29">
        <v>4.95</v>
      </c>
      <c r="F27" s="25"/>
      <c r="G27" s="25"/>
      <c r="H27" s="25"/>
      <c r="I27" s="25"/>
      <c r="J27" s="25"/>
      <c r="K27" s="25"/>
    </row>
    <row r="28" spans="1:11">
      <c r="A28" s="28" t="s">
        <v>60</v>
      </c>
      <c r="B28" s="28"/>
      <c r="C28" s="28" t="s">
        <v>6</v>
      </c>
      <c r="D28" s="28" t="s">
        <v>63</v>
      </c>
      <c r="E28" s="29">
        <v>6.625</v>
      </c>
      <c r="F28" s="25"/>
      <c r="G28" s="25"/>
      <c r="H28" s="25"/>
      <c r="I28" s="25"/>
      <c r="J28" s="25"/>
      <c r="K28" s="25"/>
    </row>
    <row r="29" spans="1:11">
      <c r="A29" s="28" t="s">
        <v>60</v>
      </c>
      <c r="B29" s="28"/>
      <c r="C29" s="28" t="s">
        <v>6</v>
      </c>
      <c r="D29" s="28" t="s">
        <v>64</v>
      </c>
      <c r="E29" s="29">
        <v>6.85</v>
      </c>
      <c r="F29" s="25"/>
      <c r="G29" s="25"/>
      <c r="H29" s="25"/>
      <c r="I29" s="25"/>
      <c r="J29" s="25"/>
      <c r="K29" s="25"/>
    </row>
    <row r="30" spans="1:11">
      <c r="A30" s="28" t="s">
        <v>65</v>
      </c>
      <c r="B30" s="28"/>
      <c r="C30" s="28" t="s">
        <v>66</v>
      </c>
      <c r="D30" s="28" t="s">
        <v>67</v>
      </c>
      <c r="E30" s="29">
        <v>0.53228966094600305</v>
      </c>
      <c r="F30" s="25"/>
      <c r="G30" s="25"/>
      <c r="H30" s="25"/>
      <c r="I30" s="25"/>
      <c r="J30" s="25"/>
      <c r="K30" s="25"/>
    </row>
    <row r="31" spans="1:11">
      <c r="A31" s="28" t="s">
        <v>68</v>
      </c>
      <c r="B31" s="28"/>
      <c r="C31" s="28" t="s">
        <v>58</v>
      </c>
      <c r="D31" s="28" t="s">
        <v>69</v>
      </c>
      <c r="E31" s="29">
        <v>0.2</v>
      </c>
      <c r="F31" s="25"/>
      <c r="G31" s="25"/>
      <c r="H31" s="25"/>
      <c r="I31" s="25"/>
      <c r="J31" s="25"/>
      <c r="K31" s="25"/>
    </row>
    <row r="32" spans="1:11">
      <c r="A32" s="28" t="s">
        <v>70</v>
      </c>
      <c r="B32" s="28"/>
      <c r="C32" s="28" t="s">
        <v>26</v>
      </c>
      <c r="D32" s="28" t="s">
        <v>71</v>
      </c>
      <c r="E32" s="29">
        <v>1.27646714106321</v>
      </c>
      <c r="F32" s="25"/>
      <c r="G32" s="25"/>
      <c r="H32" s="25"/>
      <c r="I32" s="25"/>
      <c r="J32" s="25"/>
      <c r="K32" s="25"/>
    </row>
    <row r="33" spans="1:11">
      <c r="A33" s="28" t="s">
        <v>70</v>
      </c>
      <c r="B33" s="28"/>
      <c r="C33" s="28" t="s">
        <v>26</v>
      </c>
      <c r="D33" s="28" t="s">
        <v>72</v>
      </c>
      <c r="E33" s="29">
        <v>3.3262458301257398</v>
      </c>
      <c r="F33" s="25"/>
      <c r="G33" s="25"/>
      <c r="H33" s="25"/>
      <c r="I33" s="25"/>
      <c r="J33" s="25"/>
      <c r="K33" s="25"/>
    </row>
    <row r="34" spans="1:11">
      <c r="A34" s="28" t="s">
        <v>73</v>
      </c>
      <c r="B34" s="28" t="s">
        <v>74</v>
      </c>
      <c r="C34" s="28" t="s">
        <v>75</v>
      </c>
      <c r="D34" s="28" t="s">
        <v>76</v>
      </c>
      <c r="E34" s="29">
        <v>0.04</v>
      </c>
      <c r="F34" s="25"/>
      <c r="G34" s="25"/>
      <c r="H34" s="25"/>
      <c r="I34" s="25"/>
      <c r="J34" s="25"/>
      <c r="K34" s="25"/>
    </row>
    <row r="35" spans="1:11">
      <c r="A35" s="28" t="s">
        <v>77</v>
      </c>
      <c r="B35" s="28" t="s">
        <v>29</v>
      </c>
      <c r="C35" s="28" t="s">
        <v>78</v>
      </c>
      <c r="D35" s="28" t="s">
        <v>79</v>
      </c>
      <c r="E35" s="29">
        <v>0.2</v>
      </c>
      <c r="F35" s="25"/>
      <c r="G35" s="25"/>
      <c r="H35" s="25"/>
      <c r="I35" s="25"/>
      <c r="J35" s="25"/>
      <c r="K35" s="25"/>
    </row>
    <row r="36" spans="1:11">
      <c r="A36" s="28" t="s">
        <v>80</v>
      </c>
      <c r="B36" s="28"/>
      <c r="C36" s="28" t="s">
        <v>58</v>
      </c>
      <c r="D36" s="28" t="s">
        <v>81</v>
      </c>
      <c r="E36" s="29">
        <v>0.1</v>
      </c>
      <c r="F36" s="25"/>
      <c r="G36" s="25"/>
      <c r="H36" s="25"/>
      <c r="I36" s="25"/>
      <c r="J36" s="25"/>
      <c r="K36" s="25"/>
    </row>
    <row r="37" spans="1:11">
      <c r="A37" s="28" t="s">
        <v>80</v>
      </c>
      <c r="B37" s="28"/>
      <c r="C37" s="28" t="s">
        <v>58</v>
      </c>
      <c r="D37" s="28" t="s">
        <v>82</v>
      </c>
      <c r="E37" s="29">
        <v>0.3</v>
      </c>
      <c r="F37" s="25"/>
      <c r="G37" s="25"/>
      <c r="H37" s="25"/>
      <c r="I37" s="25"/>
      <c r="J37" s="25"/>
      <c r="K37" s="25"/>
    </row>
    <row r="38" spans="1:11">
      <c r="A38" s="28" t="s">
        <v>83</v>
      </c>
      <c r="B38" s="28"/>
      <c r="C38" s="28" t="s">
        <v>26</v>
      </c>
      <c r="D38" s="28" t="s">
        <v>84</v>
      </c>
      <c r="E38" s="29">
        <v>1.37697716191943</v>
      </c>
      <c r="F38" s="25"/>
      <c r="G38" s="25"/>
      <c r="H38" s="25"/>
      <c r="I38" s="25"/>
      <c r="J38" s="25"/>
      <c r="K38" s="25"/>
    </row>
    <row r="39" spans="1:11">
      <c r="A39" s="28" t="s">
        <v>85</v>
      </c>
      <c r="B39" s="28" t="s">
        <v>52</v>
      </c>
      <c r="C39" s="28" t="s">
        <v>78</v>
      </c>
      <c r="D39" s="28" t="s">
        <v>86</v>
      </c>
      <c r="E39" s="29">
        <v>0.2</v>
      </c>
      <c r="F39" s="25"/>
      <c r="G39" s="25"/>
      <c r="H39" s="25"/>
      <c r="I39" s="25"/>
      <c r="J39" s="25"/>
      <c r="K39" s="25"/>
    </row>
    <row r="40" spans="1:11">
      <c r="A40" s="28" t="s">
        <v>87</v>
      </c>
      <c r="B40" s="28" t="s">
        <v>52</v>
      </c>
      <c r="C40" s="28" t="s">
        <v>88</v>
      </c>
      <c r="D40" s="28" t="s">
        <v>89</v>
      </c>
      <c r="E40" s="29">
        <v>1.6000000000000001E-3</v>
      </c>
      <c r="F40" s="25"/>
      <c r="G40" s="25"/>
      <c r="H40" s="25"/>
      <c r="I40" s="25"/>
      <c r="J40" s="25"/>
      <c r="K40" s="25"/>
    </row>
    <row r="41" spans="1:11">
      <c r="A41" s="28" t="s">
        <v>87</v>
      </c>
      <c r="B41" s="28"/>
      <c r="C41" s="28" t="s">
        <v>90</v>
      </c>
      <c r="D41" s="28" t="s">
        <v>91</v>
      </c>
      <c r="E41" s="29">
        <v>0.3</v>
      </c>
      <c r="F41" s="25"/>
      <c r="G41" s="25"/>
      <c r="H41" s="25"/>
      <c r="I41" s="25"/>
      <c r="J41" s="25"/>
      <c r="K41" s="25"/>
    </row>
    <row r="42" spans="1:11">
      <c r="A42" s="28" t="s">
        <v>87</v>
      </c>
      <c r="B42" s="28"/>
      <c r="C42" s="28" t="s">
        <v>88</v>
      </c>
      <c r="D42" s="28" t="s">
        <v>92</v>
      </c>
      <c r="E42" s="29">
        <v>0.5</v>
      </c>
      <c r="F42" s="25"/>
      <c r="G42" s="25"/>
      <c r="H42" s="25"/>
      <c r="I42" s="25"/>
      <c r="J42" s="25"/>
      <c r="K42" s="25"/>
    </row>
    <row r="43" spans="1:11">
      <c r="A43" s="28" t="s">
        <v>93</v>
      </c>
      <c r="B43" s="28"/>
      <c r="C43" s="28" t="s">
        <v>58</v>
      </c>
      <c r="D43" s="28" t="s">
        <v>94</v>
      </c>
      <c r="E43" s="29">
        <v>0.5</v>
      </c>
      <c r="F43" s="25"/>
      <c r="G43" s="25"/>
      <c r="H43" s="25"/>
      <c r="I43" s="25"/>
      <c r="J43" s="25"/>
      <c r="K43" s="25"/>
    </row>
    <row r="44" spans="1:11">
      <c r="A44" s="28" t="s">
        <v>93</v>
      </c>
      <c r="B44" s="28"/>
      <c r="C44" s="28" t="s">
        <v>58</v>
      </c>
      <c r="D44" s="28" t="s">
        <v>95</v>
      </c>
      <c r="E44" s="29">
        <v>3.2629766487041301</v>
      </c>
      <c r="F44" s="25"/>
      <c r="G44" s="25"/>
      <c r="H44" s="25"/>
      <c r="I44" s="25"/>
      <c r="J44" s="25"/>
      <c r="K44" s="25"/>
    </row>
    <row r="45" spans="1:11">
      <c r="A45" s="28" t="s">
        <v>96</v>
      </c>
      <c r="B45" s="28"/>
      <c r="C45" s="28" t="s">
        <v>6</v>
      </c>
      <c r="D45" s="28" t="s">
        <v>97</v>
      </c>
      <c r="E45" s="29">
        <v>0.1</v>
      </c>
      <c r="F45" s="25"/>
      <c r="G45" s="25"/>
      <c r="H45" s="25"/>
      <c r="I45" s="25"/>
      <c r="J45" s="25"/>
      <c r="K45" s="25"/>
    </row>
    <row r="46" spans="1:11">
      <c r="A46" s="28" t="s">
        <v>96</v>
      </c>
      <c r="B46" s="28"/>
      <c r="C46" s="28" t="s">
        <v>6</v>
      </c>
      <c r="D46" s="28" t="s">
        <v>98</v>
      </c>
      <c r="E46" s="29">
        <v>0.15</v>
      </c>
      <c r="F46" s="25"/>
      <c r="G46" s="25"/>
      <c r="H46" s="25"/>
      <c r="I46" s="25"/>
      <c r="J46" s="25"/>
      <c r="K46" s="25"/>
    </row>
    <row r="47" spans="1:11">
      <c r="A47" s="28" t="s">
        <v>96</v>
      </c>
      <c r="B47" s="28"/>
      <c r="C47" s="28" t="s">
        <v>6</v>
      </c>
      <c r="D47" s="28" t="s">
        <v>99</v>
      </c>
      <c r="E47" s="29">
        <v>0.15</v>
      </c>
      <c r="F47" s="25"/>
      <c r="G47" s="25"/>
      <c r="H47" s="25"/>
      <c r="I47" s="25"/>
      <c r="J47" s="25"/>
      <c r="K47" s="25"/>
    </row>
    <row r="48" spans="1:11">
      <c r="A48" s="28" t="s">
        <v>96</v>
      </c>
      <c r="B48" s="28"/>
      <c r="C48" s="28" t="s">
        <v>6</v>
      </c>
      <c r="D48" s="28" t="s">
        <v>100</v>
      </c>
      <c r="E48" s="29">
        <v>0.3</v>
      </c>
      <c r="F48" s="25"/>
      <c r="G48" s="25"/>
      <c r="H48" s="25"/>
      <c r="I48" s="25"/>
      <c r="J48" s="25"/>
      <c r="K48" s="25"/>
    </row>
    <row r="49" spans="1:11">
      <c r="A49" s="28" t="s">
        <v>101</v>
      </c>
      <c r="B49" s="28" t="s">
        <v>29</v>
      </c>
      <c r="C49" s="28" t="s">
        <v>46</v>
      </c>
      <c r="D49" s="28" t="s">
        <v>102</v>
      </c>
      <c r="E49" s="29">
        <v>6.4000000000000001E-2</v>
      </c>
      <c r="F49" s="25"/>
      <c r="G49" s="25"/>
      <c r="H49" s="25"/>
      <c r="I49" s="25"/>
      <c r="J49" s="25"/>
      <c r="K49" s="25"/>
    </row>
    <row r="50" spans="1:11">
      <c r="A50" s="28" t="s">
        <v>101</v>
      </c>
      <c r="B50" s="28" t="s">
        <v>29</v>
      </c>
      <c r="C50" s="28" t="s">
        <v>46</v>
      </c>
      <c r="D50" s="28" t="s">
        <v>103</v>
      </c>
      <c r="E50" s="29">
        <v>0.2</v>
      </c>
      <c r="F50" s="25"/>
      <c r="G50" s="25"/>
      <c r="H50" s="25"/>
      <c r="I50" s="25"/>
      <c r="J50" s="25"/>
      <c r="K50" s="25"/>
    </row>
    <row r="51" spans="1:11">
      <c r="A51" s="28" t="s">
        <v>101</v>
      </c>
      <c r="B51" s="28"/>
      <c r="C51" s="28" t="s">
        <v>46</v>
      </c>
      <c r="D51" s="28" t="s">
        <v>104</v>
      </c>
      <c r="E51" s="29">
        <v>0.3</v>
      </c>
      <c r="F51" s="25"/>
      <c r="G51" s="25"/>
      <c r="H51" s="25"/>
      <c r="I51" s="25"/>
      <c r="J51" s="25"/>
      <c r="K51" s="25"/>
    </row>
    <row r="52" spans="1:11">
      <c r="A52" s="28" t="s">
        <v>101</v>
      </c>
      <c r="B52" s="28"/>
      <c r="C52" s="28" t="s">
        <v>46</v>
      </c>
      <c r="D52" s="28" t="s">
        <v>105</v>
      </c>
      <c r="E52" s="29">
        <v>3.1736361303566798</v>
      </c>
      <c r="F52" s="25"/>
      <c r="G52" s="25"/>
      <c r="H52" s="25"/>
      <c r="I52" s="25"/>
      <c r="J52" s="25"/>
      <c r="K52" s="25"/>
    </row>
    <row r="53" spans="1:11">
      <c r="A53" s="28" t="s">
        <v>101</v>
      </c>
      <c r="B53" s="28"/>
      <c r="C53" s="28" t="s">
        <v>46</v>
      </c>
      <c r="D53" s="28" t="s">
        <v>106</v>
      </c>
      <c r="E53" s="29">
        <v>6.28</v>
      </c>
      <c r="F53" s="25"/>
      <c r="G53" s="25"/>
      <c r="H53" s="25"/>
      <c r="I53" s="25"/>
      <c r="J53" s="25"/>
      <c r="K53" s="25"/>
    </row>
    <row r="54" spans="1:11">
      <c r="A54" s="28" t="s">
        <v>107</v>
      </c>
      <c r="B54" s="28"/>
      <c r="C54" s="28" t="s">
        <v>26</v>
      </c>
      <c r="D54" s="28" t="s">
        <v>108</v>
      </c>
      <c r="E54" s="29">
        <v>3.24469591993841</v>
      </c>
      <c r="F54" s="25"/>
      <c r="G54" s="25"/>
      <c r="H54" s="25"/>
      <c r="I54" s="25"/>
      <c r="J54" s="25"/>
      <c r="K54" s="25"/>
    </row>
    <row r="55" spans="1:11">
      <c r="A55" s="28" t="s">
        <v>109</v>
      </c>
      <c r="B55" s="28"/>
      <c r="C55" s="28" t="s">
        <v>26</v>
      </c>
      <c r="D55" s="28" t="s">
        <v>110</v>
      </c>
      <c r="E55" s="29">
        <v>0.1</v>
      </c>
      <c r="F55" s="25"/>
      <c r="G55" s="25"/>
      <c r="H55" s="25"/>
      <c r="I55" s="25"/>
      <c r="J55" s="25"/>
      <c r="K55" s="25"/>
    </row>
    <row r="56" spans="1:11">
      <c r="A56" s="28" t="s">
        <v>109</v>
      </c>
      <c r="B56" s="28"/>
      <c r="C56" s="28" t="s">
        <v>26</v>
      </c>
      <c r="D56" s="28" t="s">
        <v>111</v>
      </c>
      <c r="E56" s="29">
        <v>0.1</v>
      </c>
      <c r="F56" s="25"/>
      <c r="G56" s="25"/>
      <c r="H56" s="25"/>
      <c r="I56" s="25"/>
      <c r="J56" s="25"/>
      <c r="K56" s="25"/>
    </row>
    <row r="57" spans="1:11">
      <c r="A57" s="28" t="s">
        <v>109</v>
      </c>
      <c r="B57" s="28"/>
      <c r="C57" s="28" t="s">
        <v>26</v>
      </c>
      <c r="D57" s="28" t="s">
        <v>112</v>
      </c>
      <c r="E57" s="29">
        <v>0.3</v>
      </c>
      <c r="F57" s="25"/>
      <c r="G57" s="25"/>
      <c r="H57" s="25"/>
      <c r="I57" s="25"/>
      <c r="J57" s="25"/>
      <c r="K57" s="25"/>
    </row>
    <row r="58" spans="1:11">
      <c r="A58" s="28" t="s">
        <v>113</v>
      </c>
      <c r="B58" s="28" t="s">
        <v>52</v>
      </c>
      <c r="C58" s="28" t="s">
        <v>26</v>
      </c>
      <c r="D58" s="28" t="s">
        <v>114</v>
      </c>
      <c r="E58" s="29">
        <v>0.04</v>
      </c>
      <c r="F58" s="25"/>
      <c r="G58" s="25"/>
      <c r="H58" s="25"/>
      <c r="I58" s="25"/>
      <c r="J58" s="25"/>
      <c r="K58" s="25"/>
    </row>
    <row r="59" spans="1:11">
      <c r="A59" s="28" t="s">
        <v>113</v>
      </c>
      <c r="B59" s="28" t="s">
        <v>52</v>
      </c>
      <c r="C59" s="28" t="s">
        <v>26</v>
      </c>
      <c r="D59" s="28" t="s">
        <v>115</v>
      </c>
      <c r="E59" s="29">
        <v>0.2</v>
      </c>
      <c r="F59" s="25"/>
      <c r="G59" s="25"/>
      <c r="H59" s="25"/>
      <c r="I59" s="25"/>
      <c r="J59" s="25"/>
      <c r="K59" s="25"/>
    </row>
    <row r="60" spans="1:11">
      <c r="A60" s="28" t="s">
        <v>113</v>
      </c>
      <c r="B60" s="28"/>
      <c r="C60" s="28" t="s">
        <v>26</v>
      </c>
      <c r="D60" s="28" t="s">
        <v>116</v>
      </c>
      <c r="E60" s="29">
        <v>0.25</v>
      </c>
      <c r="F60" s="25"/>
      <c r="G60" s="25"/>
      <c r="H60" s="25"/>
      <c r="I60" s="25"/>
      <c r="J60" s="25"/>
      <c r="K60" s="25"/>
    </row>
    <row r="61" spans="1:11">
      <c r="A61" s="28" t="s">
        <v>113</v>
      </c>
      <c r="B61" s="28"/>
      <c r="C61" s="28" t="s">
        <v>26</v>
      </c>
      <c r="D61" s="28" t="s">
        <v>117</v>
      </c>
      <c r="E61" s="29">
        <v>0.5</v>
      </c>
      <c r="F61" s="25"/>
      <c r="G61" s="25"/>
      <c r="H61" s="25"/>
      <c r="I61" s="25"/>
      <c r="J61" s="25"/>
      <c r="K61" s="25"/>
    </row>
    <row r="62" spans="1:11">
      <c r="A62" s="28" t="s">
        <v>113</v>
      </c>
      <c r="B62" s="28"/>
      <c r="C62" s="28" t="s">
        <v>26</v>
      </c>
      <c r="D62" s="28" t="s">
        <v>118</v>
      </c>
      <c r="E62" s="29">
        <v>3.1047010520913498</v>
      </c>
      <c r="F62" s="25"/>
      <c r="G62" s="25"/>
      <c r="H62" s="25"/>
      <c r="I62" s="25"/>
      <c r="J62" s="25"/>
      <c r="K62" s="25"/>
    </row>
    <row r="63" spans="1:11" ht="16.5">
      <c r="A63" s="27" t="s">
        <v>119</v>
      </c>
      <c r="B63" s="28" t="s">
        <v>120</v>
      </c>
      <c r="C63" s="28" t="s">
        <v>121</v>
      </c>
      <c r="D63" s="28" t="s">
        <v>122</v>
      </c>
      <c r="E63" s="29">
        <v>2.4E-2</v>
      </c>
      <c r="F63" s="25"/>
      <c r="G63" s="25"/>
      <c r="H63" s="25"/>
      <c r="I63" s="25"/>
      <c r="J63" s="25"/>
      <c r="K63" s="25"/>
    </row>
    <row r="64" spans="1:11">
      <c r="A64" s="28" t="s">
        <v>123</v>
      </c>
      <c r="B64" s="28"/>
      <c r="C64" s="28" t="s">
        <v>6</v>
      </c>
      <c r="D64" s="28" t="s">
        <v>124</v>
      </c>
      <c r="E64" s="29">
        <v>0.1</v>
      </c>
      <c r="F64" s="25"/>
      <c r="G64" s="25"/>
      <c r="H64" s="25"/>
      <c r="I64" s="25"/>
      <c r="J64" s="25"/>
      <c r="K64" s="25"/>
    </row>
    <row r="65" spans="1:11">
      <c r="A65" s="28" t="s">
        <v>125</v>
      </c>
      <c r="B65" s="28"/>
      <c r="C65" s="28" t="s">
        <v>126</v>
      </c>
      <c r="D65" s="28" t="s">
        <v>127</v>
      </c>
      <c r="E65" s="29">
        <v>0.5</v>
      </c>
      <c r="F65" s="25"/>
      <c r="G65" s="25"/>
      <c r="H65" s="25"/>
      <c r="I65" s="25"/>
      <c r="J65" s="25"/>
      <c r="K65" s="25"/>
    </row>
    <row r="66" spans="1:11">
      <c r="A66" s="28" t="s">
        <v>128</v>
      </c>
      <c r="B66" s="28"/>
      <c r="C66" s="28"/>
      <c r="D66" s="28" t="s">
        <v>129</v>
      </c>
      <c r="E66" s="29">
        <v>6.84</v>
      </c>
      <c r="F66" s="25"/>
      <c r="G66" s="25"/>
      <c r="H66" s="25"/>
      <c r="I66" s="25"/>
      <c r="J66" s="25"/>
      <c r="K66" s="25"/>
    </row>
    <row r="67" spans="1:11">
      <c r="A67" s="28" t="s">
        <v>128</v>
      </c>
      <c r="B67" s="28" t="s">
        <v>25</v>
      </c>
      <c r="C67" s="28" t="s">
        <v>46</v>
      </c>
      <c r="D67" s="28" t="s">
        <v>130</v>
      </c>
      <c r="E67" s="29">
        <v>9.6000000000000002E-2</v>
      </c>
      <c r="F67" s="25"/>
      <c r="G67" s="25"/>
      <c r="H67" s="25"/>
      <c r="I67" s="25"/>
      <c r="J67" s="25"/>
      <c r="K67" s="25"/>
    </row>
    <row r="68" spans="1:11">
      <c r="A68" s="28" t="s">
        <v>128</v>
      </c>
      <c r="B68" s="28" t="s">
        <v>25</v>
      </c>
      <c r="C68" s="28" t="s">
        <v>131</v>
      </c>
      <c r="D68" s="28" t="s">
        <v>132</v>
      </c>
      <c r="E68" s="29">
        <v>0.2</v>
      </c>
      <c r="F68" s="25"/>
      <c r="G68" s="25"/>
      <c r="H68" s="25"/>
      <c r="I68" s="25"/>
      <c r="J68" s="25"/>
      <c r="K68" s="25"/>
    </row>
    <row r="69" spans="1:11">
      <c r="A69" s="28" t="s">
        <v>128</v>
      </c>
      <c r="B69" s="28"/>
      <c r="C69" s="28" t="s">
        <v>133</v>
      </c>
      <c r="D69" s="28" t="s">
        <v>134</v>
      </c>
      <c r="E69" s="29">
        <v>0.15</v>
      </c>
      <c r="F69" s="25"/>
      <c r="G69" s="25"/>
      <c r="H69" s="25"/>
      <c r="I69" s="25"/>
      <c r="J69" s="25"/>
      <c r="K69" s="25"/>
    </row>
    <row r="70" spans="1:11">
      <c r="A70" s="28" t="s">
        <v>128</v>
      </c>
      <c r="B70" s="28"/>
      <c r="C70" s="28" t="s">
        <v>133</v>
      </c>
      <c r="D70" s="28" t="s">
        <v>135</v>
      </c>
      <c r="E70" s="29">
        <v>1.02</v>
      </c>
      <c r="F70" s="25"/>
      <c r="G70" s="25"/>
      <c r="H70" s="25"/>
      <c r="I70" s="25"/>
      <c r="J70" s="25"/>
      <c r="K70" s="25"/>
    </row>
    <row r="71" spans="1:11">
      <c r="A71" s="28" t="s">
        <v>128</v>
      </c>
      <c r="B71" s="28"/>
      <c r="C71" s="28" t="s">
        <v>133</v>
      </c>
      <c r="D71" s="28" t="s">
        <v>136</v>
      </c>
      <c r="E71" s="29">
        <v>1.218995395563</v>
      </c>
      <c r="F71" s="25"/>
      <c r="G71" s="25"/>
      <c r="H71" s="25"/>
      <c r="I71" s="25"/>
      <c r="J71" s="25"/>
      <c r="K71" s="25"/>
    </row>
    <row r="72" spans="1:11">
      <c r="A72" s="28" t="s">
        <v>128</v>
      </c>
      <c r="B72" s="28"/>
      <c r="C72" s="28" t="s">
        <v>133</v>
      </c>
      <c r="D72" s="28" t="s">
        <v>137</v>
      </c>
      <c r="E72" s="29">
        <v>1.2983675177898699</v>
      </c>
      <c r="F72" s="25"/>
      <c r="G72" s="25"/>
      <c r="H72" s="25"/>
      <c r="I72" s="25"/>
      <c r="J72" s="25"/>
      <c r="K72" s="25"/>
    </row>
    <row r="73" spans="1:11">
      <c r="A73" s="28" t="s">
        <v>128</v>
      </c>
      <c r="B73" s="28"/>
      <c r="C73" s="28" t="s">
        <v>133</v>
      </c>
      <c r="D73" s="28" t="s">
        <v>138</v>
      </c>
      <c r="E73" s="29">
        <v>2.9705311778291001</v>
      </c>
      <c r="F73" s="25"/>
      <c r="G73" s="25"/>
      <c r="H73" s="25"/>
      <c r="I73" s="25"/>
      <c r="J73" s="25"/>
      <c r="K73" s="25"/>
    </row>
    <row r="74" spans="1:11">
      <c r="A74" s="28" t="s">
        <v>128</v>
      </c>
      <c r="B74" s="28"/>
      <c r="C74" s="28" t="s">
        <v>133</v>
      </c>
      <c r="D74" s="28" t="s">
        <v>139</v>
      </c>
      <c r="E74" s="29">
        <v>3.0723684885809601</v>
      </c>
      <c r="F74" s="25"/>
      <c r="G74" s="25"/>
      <c r="H74" s="25"/>
      <c r="I74" s="25"/>
      <c r="J74" s="25"/>
      <c r="K74" s="25"/>
    </row>
    <row r="75" spans="1:11">
      <c r="A75" s="28" t="s">
        <v>128</v>
      </c>
      <c r="B75" s="28"/>
      <c r="C75" s="28" t="s">
        <v>133</v>
      </c>
      <c r="D75" s="28" t="s">
        <v>140</v>
      </c>
      <c r="E75" s="29">
        <v>3.3105311778291</v>
      </c>
      <c r="F75" s="25"/>
      <c r="G75" s="25"/>
      <c r="H75" s="25"/>
      <c r="I75" s="25"/>
      <c r="J75" s="25"/>
      <c r="K75" s="25"/>
    </row>
    <row r="76" spans="1:11">
      <c r="A76" s="28" t="s">
        <v>128</v>
      </c>
      <c r="B76" s="28"/>
      <c r="C76" s="28" t="s">
        <v>133</v>
      </c>
      <c r="D76" s="28" t="s">
        <v>141</v>
      </c>
      <c r="E76" s="29">
        <v>3.3403079291762898</v>
      </c>
      <c r="F76" s="25"/>
      <c r="G76" s="25"/>
      <c r="H76" s="25"/>
      <c r="I76" s="25"/>
      <c r="J76" s="25"/>
      <c r="K76" s="25"/>
    </row>
    <row r="77" spans="1:11">
      <c r="A77" s="28" t="s">
        <v>128</v>
      </c>
      <c r="B77" s="28"/>
      <c r="C77" s="28" t="s">
        <v>133</v>
      </c>
      <c r="D77" s="28" t="s">
        <v>142</v>
      </c>
      <c r="E77" s="29">
        <v>3.3614216063638702</v>
      </c>
      <c r="F77" s="25"/>
      <c r="G77" s="25"/>
      <c r="H77" s="25"/>
      <c r="I77" s="25"/>
      <c r="J77" s="25"/>
      <c r="K77" s="25"/>
    </row>
    <row r="78" spans="1:11">
      <c r="A78" s="28" t="s">
        <v>128</v>
      </c>
      <c r="B78" s="28"/>
      <c r="C78" s="28" t="s">
        <v>133</v>
      </c>
      <c r="D78" s="28" t="s">
        <v>143</v>
      </c>
      <c r="E78" s="29">
        <v>3.4105311778291001</v>
      </c>
      <c r="F78" s="25"/>
      <c r="G78" s="25"/>
      <c r="H78" s="25"/>
      <c r="I78" s="25"/>
      <c r="J78" s="25"/>
      <c r="K78" s="25"/>
    </row>
    <row r="79" spans="1:11">
      <c r="A79" s="28" t="s">
        <v>144</v>
      </c>
      <c r="B79" s="28"/>
      <c r="C79" s="28" t="s">
        <v>26</v>
      </c>
      <c r="D79" s="28" t="s">
        <v>145</v>
      </c>
      <c r="E79" s="29">
        <v>6.18</v>
      </c>
      <c r="F79" s="25"/>
      <c r="G79" s="25"/>
      <c r="H79" s="25"/>
      <c r="I79" s="25"/>
      <c r="J79" s="25"/>
      <c r="K79" s="25"/>
    </row>
    <row r="80" spans="1:11">
      <c r="A80" s="28" t="s">
        <v>144</v>
      </c>
      <c r="B80" s="28"/>
      <c r="C80" s="28" t="s">
        <v>26</v>
      </c>
      <c r="D80" s="28" t="s">
        <v>146</v>
      </c>
      <c r="E80" s="29">
        <v>6.26</v>
      </c>
      <c r="F80" s="25"/>
      <c r="G80" s="25"/>
      <c r="H80" s="25"/>
      <c r="I80" s="25"/>
      <c r="J80" s="25"/>
      <c r="K80" s="25"/>
    </row>
    <row r="81" spans="1:11">
      <c r="A81" s="28" t="s">
        <v>147</v>
      </c>
      <c r="B81" s="28"/>
      <c r="C81" s="28" t="s">
        <v>58</v>
      </c>
      <c r="D81" s="28" t="s">
        <v>148</v>
      </c>
      <c r="E81" s="29">
        <v>0.1</v>
      </c>
      <c r="F81" s="25"/>
      <c r="G81" s="25"/>
      <c r="H81" s="25"/>
      <c r="I81" s="25"/>
      <c r="J81" s="25"/>
      <c r="K81" s="25"/>
    </row>
    <row r="82" spans="1:11">
      <c r="A82" s="28" t="s">
        <v>149</v>
      </c>
      <c r="B82" s="28" t="s">
        <v>150</v>
      </c>
      <c r="C82" s="28" t="s">
        <v>21</v>
      </c>
      <c r="D82" s="28" t="s">
        <v>151</v>
      </c>
      <c r="E82" s="29">
        <v>2.4E-2</v>
      </c>
      <c r="F82" s="25"/>
      <c r="G82" s="25"/>
      <c r="H82" s="25"/>
      <c r="I82" s="25"/>
      <c r="J82" s="25"/>
      <c r="K82" s="25"/>
    </row>
    <row r="83" spans="1:11">
      <c r="A83" s="28" t="s">
        <v>152</v>
      </c>
      <c r="B83" s="28" t="s">
        <v>153</v>
      </c>
      <c r="C83" s="28" t="s">
        <v>21</v>
      </c>
      <c r="D83" s="28" t="s">
        <v>154</v>
      </c>
      <c r="E83" s="29">
        <v>0.04</v>
      </c>
      <c r="F83" s="25"/>
      <c r="G83" s="25"/>
      <c r="H83" s="25"/>
      <c r="I83" s="25"/>
      <c r="J83" s="25"/>
      <c r="K83" s="25"/>
    </row>
    <row r="84" spans="1:11">
      <c r="A84" s="28" t="s">
        <v>155</v>
      </c>
      <c r="B84" s="28" t="s">
        <v>156</v>
      </c>
      <c r="C84" s="28" t="s">
        <v>41</v>
      </c>
      <c r="D84" s="28" t="s">
        <v>157</v>
      </c>
      <c r="E84" s="29">
        <v>0.2</v>
      </c>
      <c r="F84" s="25"/>
      <c r="G84" s="25"/>
      <c r="H84" s="25"/>
      <c r="I84" s="25"/>
      <c r="J84" s="25"/>
      <c r="K84" s="25"/>
    </row>
    <row r="85" spans="1:11">
      <c r="A85" s="28" t="s">
        <v>158</v>
      </c>
      <c r="B85" s="28" t="s">
        <v>153</v>
      </c>
      <c r="C85" s="28" t="s">
        <v>75</v>
      </c>
      <c r="D85" s="28" t="s">
        <v>159</v>
      </c>
      <c r="E85" s="29">
        <v>6.4000000000000001E-2</v>
      </c>
      <c r="F85" s="25"/>
      <c r="G85" s="25"/>
      <c r="H85" s="25"/>
      <c r="I85" s="25"/>
      <c r="J85" s="25"/>
      <c r="K85" s="25"/>
    </row>
    <row r="86" spans="1:11">
      <c r="A86" s="28" t="s">
        <v>158</v>
      </c>
      <c r="B86" s="28" t="s">
        <v>55</v>
      </c>
      <c r="C86" s="28" t="s">
        <v>58</v>
      </c>
      <c r="D86" s="28" t="s">
        <v>160</v>
      </c>
      <c r="E86" s="29">
        <v>0.2</v>
      </c>
      <c r="F86" s="25"/>
      <c r="G86" s="25"/>
      <c r="H86" s="25"/>
      <c r="I86" s="25"/>
      <c r="J86" s="25"/>
      <c r="K86" s="25"/>
    </row>
    <row r="87" spans="1:11">
      <c r="A87" s="28" t="s">
        <v>161</v>
      </c>
      <c r="B87" s="28" t="s">
        <v>25</v>
      </c>
      <c r="C87" s="28" t="s">
        <v>162</v>
      </c>
      <c r="D87" s="28" t="s">
        <v>163</v>
      </c>
      <c r="E87" s="29">
        <v>0.2</v>
      </c>
      <c r="F87" s="25"/>
      <c r="G87" s="25"/>
      <c r="H87" s="25"/>
      <c r="I87" s="25"/>
      <c r="J87" s="25"/>
      <c r="K87" s="25"/>
    </row>
    <row r="88" spans="1:11">
      <c r="A88" s="28" t="s">
        <v>161</v>
      </c>
      <c r="B88" s="28"/>
      <c r="C88" s="28" t="s">
        <v>6</v>
      </c>
      <c r="D88" s="28" t="s">
        <v>164</v>
      </c>
      <c r="E88" s="29">
        <v>0.1</v>
      </c>
      <c r="F88" s="25"/>
      <c r="G88" s="25"/>
      <c r="H88" s="25"/>
      <c r="I88" s="25"/>
      <c r="J88" s="25"/>
      <c r="K88" s="25"/>
    </row>
    <row r="89" spans="1:11">
      <c r="A89" s="28" t="s">
        <v>161</v>
      </c>
      <c r="B89" s="28"/>
      <c r="C89" s="28" t="s">
        <v>6</v>
      </c>
      <c r="D89" s="28" t="s">
        <v>165</v>
      </c>
      <c r="E89" s="29">
        <v>0.1</v>
      </c>
      <c r="F89" s="25"/>
      <c r="G89" s="25"/>
      <c r="H89" s="25"/>
      <c r="I89" s="25"/>
      <c r="J89" s="25"/>
      <c r="K89" s="25"/>
    </row>
    <row r="90" spans="1:11">
      <c r="A90" s="28" t="s">
        <v>166</v>
      </c>
      <c r="B90" s="28" t="s">
        <v>29</v>
      </c>
      <c r="C90" s="28" t="s">
        <v>78</v>
      </c>
      <c r="D90" s="28" t="s">
        <v>167</v>
      </c>
      <c r="E90" s="29">
        <v>0.2</v>
      </c>
      <c r="F90" s="25"/>
      <c r="G90" s="25"/>
      <c r="H90" s="25"/>
      <c r="I90" s="25"/>
      <c r="J90" s="25"/>
      <c r="K90" s="25"/>
    </row>
    <row r="91" spans="1:11">
      <c r="A91" s="28" t="s">
        <v>166</v>
      </c>
      <c r="B91" s="28"/>
      <c r="C91" s="28" t="s">
        <v>78</v>
      </c>
      <c r="D91" s="28" t="s">
        <v>168</v>
      </c>
      <c r="E91" s="29">
        <v>0.3</v>
      </c>
      <c r="F91" s="25"/>
      <c r="G91" s="25"/>
      <c r="H91" s="25"/>
      <c r="I91" s="25"/>
      <c r="J91" s="25"/>
      <c r="K91" s="25"/>
    </row>
    <row r="92" spans="1:11">
      <c r="A92" s="28" t="s">
        <v>169</v>
      </c>
      <c r="B92" s="28" t="s">
        <v>52</v>
      </c>
      <c r="C92" s="28" t="s">
        <v>88</v>
      </c>
      <c r="D92" s="28" t="s">
        <v>170</v>
      </c>
      <c r="E92" s="29">
        <v>0</v>
      </c>
      <c r="F92" s="25"/>
      <c r="G92" s="25"/>
      <c r="H92" s="25"/>
      <c r="I92" s="25"/>
      <c r="J92" s="25"/>
      <c r="K92" s="25"/>
    </row>
    <row r="93" spans="1:11">
      <c r="A93" s="28" t="s">
        <v>169</v>
      </c>
      <c r="B93" s="28" t="s">
        <v>120</v>
      </c>
      <c r="C93" s="28" t="s">
        <v>88</v>
      </c>
      <c r="D93" s="28" t="s">
        <v>171</v>
      </c>
      <c r="E93" s="29">
        <v>1.6000000000000001E-3</v>
      </c>
      <c r="F93" s="25"/>
      <c r="G93" s="25"/>
      <c r="H93" s="25"/>
      <c r="I93" s="25"/>
      <c r="J93" s="25"/>
      <c r="K93" s="25"/>
    </row>
    <row r="94" spans="1:11">
      <c r="A94" s="28" t="s">
        <v>169</v>
      </c>
      <c r="B94" s="28" t="s">
        <v>120</v>
      </c>
      <c r="C94" s="28" t="s">
        <v>172</v>
      </c>
      <c r="D94" s="28" t="s">
        <v>173</v>
      </c>
      <c r="E94" s="29">
        <v>8.0000000000000002E-3</v>
      </c>
      <c r="F94" s="25"/>
      <c r="G94" s="25"/>
      <c r="H94" s="25"/>
      <c r="I94" s="25"/>
      <c r="J94" s="25"/>
      <c r="K94" s="25"/>
    </row>
    <row r="95" spans="1:11">
      <c r="A95" s="28" t="s">
        <v>169</v>
      </c>
      <c r="B95" s="28" t="s">
        <v>120</v>
      </c>
      <c r="C95" s="28" t="s">
        <v>88</v>
      </c>
      <c r="D95" s="28" t="s">
        <v>174</v>
      </c>
      <c r="E95" s="29">
        <v>0.2</v>
      </c>
      <c r="F95" s="25"/>
      <c r="G95" s="25"/>
      <c r="H95" s="25"/>
      <c r="I95" s="25"/>
      <c r="J95" s="25"/>
      <c r="K95" s="25"/>
    </row>
    <row r="96" spans="1:11">
      <c r="A96" s="28" t="s">
        <v>169</v>
      </c>
      <c r="B96" s="28" t="s">
        <v>120</v>
      </c>
      <c r="C96" s="28" t="s">
        <v>175</v>
      </c>
      <c r="D96" s="28" t="s">
        <v>176</v>
      </c>
      <c r="E96" s="29">
        <v>0.2</v>
      </c>
      <c r="F96" s="25"/>
      <c r="G96" s="25"/>
      <c r="H96" s="25"/>
      <c r="I96" s="25"/>
      <c r="J96" s="25"/>
      <c r="K96" s="25"/>
    </row>
    <row r="97" spans="1:11">
      <c r="A97" s="28" t="s">
        <v>169</v>
      </c>
      <c r="B97" s="28" t="s">
        <v>120</v>
      </c>
      <c r="C97" s="28" t="s">
        <v>177</v>
      </c>
      <c r="D97" s="28" t="s">
        <v>178</v>
      </c>
      <c r="E97" s="29">
        <v>0.2</v>
      </c>
      <c r="F97" s="25"/>
      <c r="G97" s="25"/>
      <c r="H97" s="25"/>
      <c r="I97" s="25"/>
      <c r="J97" s="25"/>
      <c r="K97" s="25"/>
    </row>
    <row r="98" spans="1:11">
      <c r="A98" s="28" t="s">
        <v>169</v>
      </c>
      <c r="B98" s="28"/>
      <c r="C98" s="28" t="s">
        <v>88</v>
      </c>
      <c r="D98" s="28" t="s">
        <v>179</v>
      </c>
      <c r="E98" s="29">
        <v>0.1</v>
      </c>
      <c r="F98" s="25"/>
      <c r="G98" s="25"/>
      <c r="H98" s="25"/>
      <c r="I98" s="25"/>
      <c r="J98" s="25"/>
      <c r="K98" s="25"/>
    </row>
    <row r="99" spans="1:11">
      <c r="A99" s="28" t="s">
        <v>169</v>
      </c>
      <c r="B99" s="28"/>
      <c r="C99" s="28" t="s">
        <v>180</v>
      </c>
      <c r="D99" s="28" t="s">
        <v>181</v>
      </c>
      <c r="E99" s="29">
        <v>0.5</v>
      </c>
      <c r="F99" s="25"/>
      <c r="G99" s="25"/>
      <c r="H99" s="25"/>
      <c r="I99" s="25"/>
      <c r="J99" s="25"/>
      <c r="K99" s="25"/>
    </row>
    <row r="100" spans="1:11">
      <c r="A100" s="28" t="s">
        <v>182</v>
      </c>
      <c r="B100" s="28"/>
      <c r="C100" s="28" t="s">
        <v>90</v>
      </c>
      <c r="D100" s="28" t="s">
        <v>183</v>
      </c>
      <c r="E100" s="29">
        <v>0.3</v>
      </c>
      <c r="F100" s="25"/>
      <c r="G100" s="25"/>
      <c r="H100" s="25"/>
      <c r="I100" s="25"/>
      <c r="J100" s="25"/>
      <c r="K100" s="25"/>
    </row>
    <row r="101" spans="1:11">
      <c r="A101" s="28" t="s">
        <v>184</v>
      </c>
      <c r="B101" s="28" t="s">
        <v>25</v>
      </c>
      <c r="C101" s="28" t="s">
        <v>185</v>
      </c>
      <c r="D101" s="28" t="s">
        <v>186</v>
      </c>
      <c r="E101" s="29">
        <v>0.2</v>
      </c>
      <c r="F101" s="25"/>
      <c r="G101" s="25"/>
      <c r="H101" s="25"/>
      <c r="I101" s="25"/>
      <c r="J101" s="25"/>
      <c r="K101" s="25"/>
    </row>
    <row r="102" spans="1:11">
      <c r="A102" s="28" t="s">
        <v>187</v>
      </c>
      <c r="B102" s="28"/>
      <c r="C102" s="28" t="s">
        <v>16</v>
      </c>
      <c r="D102" s="28" t="s">
        <v>188</v>
      </c>
      <c r="E102" s="29">
        <v>0.58340309753034703</v>
      </c>
      <c r="F102" s="25"/>
      <c r="G102" s="25"/>
      <c r="H102" s="25"/>
      <c r="I102" s="25"/>
      <c r="J102" s="25"/>
      <c r="K102" s="25"/>
    </row>
    <row r="103" spans="1:11">
      <c r="A103" s="28" t="s">
        <v>187</v>
      </c>
      <c r="B103" s="28"/>
      <c r="C103" s="28" t="s">
        <v>16</v>
      </c>
      <c r="D103" s="28" t="s">
        <v>189</v>
      </c>
      <c r="E103" s="29">
        <v>1.4469951244547099</v>
      </c>
      <c r="F103" s="25"/>
      <c r="G103" s="25"/>
      <c r="H103" s="25"/>
      <c r="I103" s="25"/>
      <c r="J103" s="25"/>
      <c r="K103" s="25"/>
    </row>
    <row r="104" spans="1:11">
      <c r="A104" s="28" t="s">
        <v>190</v>
      </c>
      <c r="B104" s="28"/>
      <c r="C104" s="28" t="s">
        <v>46</v>
      </c>
      <c r="D104" s="28" t="s">
        <v>191</v>
      </c>
      <c r="E104" s="29">
        <v>1</v>
      </c>
      <c r="F104" s="25"/>
      <c r="G104" s="25"/>
      <c r="H104" s="25"/>
      <c r="I104" s="25"/>
      <c r="J104" s="25"/>
      <c r="K104" s="25"/>
    </row>
    <row r="105" spans="1:11">
      <c r="A105" s="28" t="s">
        <v>190</v>
      </c>
      <c r="B105" s="28"/>
      <c r="C105" s="28" t="s">
        <v>46</v>
      </c>
      <c r="D105" s="28" t="s">
        <v>192</v>
      </c>
      <c r="E105" s="29">
        <v>1.4610548346588501</v>
      </c>
      <c r="F105" s="25"/>
      <c r="G105" s="25"/>
      <c r="H105" s="25"/>
      <c r="I105" s="25"/>
      <c r="J105" s="25"/>
      <c r="K105" s="25"/>
    </row>
    <row r="106" spans="1:11">
      <c r="A106" s="28" t="s">
        <v>193</v>
      </c>
      <c r="B106" s="28" t="s">
        <v>29</v>
      </c>
      <c r="C106" s="28" t="s">
        <v>194</v>
      </c>
      <c r="D106" s="28" t="s">
        <v>195</v>
      </c>
      <c r="E106" s="29">
        <v>1.6000000000000001E-3</v>
      </c>
      <c r="F106" s="25"/>
      <c r="G106" s="25"/>
      <c r="H106" s="25"/>
      <c r="I106" s="25"/>
      <c r="J106" s="25"/>
      <c r="K106" s="25"/>
    </row>
    <row r="107" spans="1:11">
      <c r="A107" s="28" t="s">
        <v>193</v>
      </c>
      <c r="B107" s="28" t="s">
        <v>29</v>
      </c>
      <c r="C107" s="28" t="s">
        <v>58</v>
      </c>
      <c r="D107" s="28" t="s">
        <v>196</v>
      </c>
      <c r="E107" s="29">
        <v>0.2</v>
      </c>
      <c r="F107" s="25"/>
      <c r="G107" s="25"/>
      <c r="H107" s="25"/>
      <c r="I107" s="25"/>
      <c r="J107" s="25"/>
      <c r="K107" s="25"/>
    </row>
    <row r="108" spans="1:11">
      <c r="A108" s="28" t="s">
        <v>193</v>
      </c>
      <c r="B108" s="28"/>
      <c r="C108" s="28" t="s">
        <v>58</v>
      </c>
      <c r="D108" s="28" t="s">
        <v>197</v>
      </c>
      <c r="E108" s="29">
        <v>0.1</v>
      </c>
      <c r="F108" s="25"/>
      <c r="G108" s="25"/>
      <c r="H108" s="25"/>
      <c r="I108" s="25"/>
      <c r="J108" s="25"/>
      <c r="K108" s="25"/>
    </row>
    <row r="109" spans="1:11">
      <c r="A109" s="28" t="s">
        <v>193</v>
      </c>
      <c r="B109" s="28"/>
      <c r="C109" s="28" t="s">
        <v>58</v>
      </c>
      <c r="D109" s="28" t="s">
        <v>198</v>
      </c>
      <c r="E109" s="29">
        <v>0.3</v>
      </c>
      <c r="F109" s="25"/>
      <c r="G109" s="25"/>
      <c r="H109" s="25"/>
      <c r="I109" s="25"/>
      <c r="J109" s="25"/>
      <c r="K109" s="25"/>
    </row>
    <row r="110" spans="1:11">
      <c r="A110" s="28" t="s">
        <v>193</v>
      </c>
      <c r="B110" s="28"/>
      <c r="C110" s="28" t="s">
        <v>58</v>
      </c>
      <c r="D110" s="28" t="s">
        <v>199</v>
      </c>
      <c r="E110" s="29">
        <v>0.5</v>
      </c>
      <c r="F110" s="25"/>
      <c r="G110" s="25"/>
      <c r="H110" s="25"/>
      <c r="I110" s="25"/>
      <c r="J110" s="25"/>
      <c r="K110" s="25"/>
    </row>
    <row r="111" spans="1:11">
      <c r="A111" s="28" t="s">
        <v>193</v>
      </c>
      <c r="B111" s="28"/>
      <c r="C111" s="28" t="s">
        <v>58</v>
      </c>
      <c r="D111" s="28" t="s">
        <v>200</v>
      </c>
      <c r="E111" s="29">
        <v>1.79</v>
      </c>
      <c r="F111" s="25"/>
      <c r="G111" s="25"/>
      <c r="H111" s="25"/>
      <c r="I111" s="25"/>
      <c r="J111" s="25"/>
      <c r="K111" s="25"/>
    </row>
    <row r="112" spans="1:11">
      <c r="A112" s="28" t="s">
        <v>201</v>
      </c>
      <c r="B112" s="28"/>
      <c r="C112" s="28" t="s">
        <v>26</v>
      </c>
      <c r="D112" s="28" t="s">
        <v>202</v>
      </c>
      <c r="E112" s="29">
        <v>0.1</v>
      </c>
      <c r="F112" s="25"/>
      <c r="G112" s="25"/>
      <c r="H112" s="25"/>
      <c r="I112" s="25"/>
      <c r="J112" s="25"/>
      <c r="K112" s="25"/>
    </row>
    <row r="113" spans="1:11">
      <c r="A113" s="28" t="s">
        <v>203</v>
      </c>
      <c r="B113" s="28" t="s">
        <v>204</v>
      </c>
      <c r="C113" s="28" t="s">
        <v>46</v>
      </c>
      <c r="D113" s="28" t="s">
        <v>205</v>
      </c>
      <c r="E113" s="29">
        <v>6.4000000000000001E-2</v>
      </c>
      <c r="F113" s="25"/>
      <c r="G113" s="25"/>
      <c r="H113" s="25"/>
      <c r="I113" s="25"/>
      <c r="J113" s="25"/>
      <c r="K113" s="25"/>
    </row>
    <row r="114" spans="1:11">
      <c r="A114" s="28" t="s">
        <v>206</v>
      </c>
      <c r="B114" s="28" t="s">
        <v>204</v>
      </c>
      <c r="C114" s="28" t="s">
        <v>21</v>
      </c>
      <c r="D114" s="28" t="s">
        <v>207</v>
      </c>
      <c r="E114" s="29">
        <v>2.4E-2</v>
      </c>
      <c r="F114" s="25"/>
      <c r="G114" s="25"/>
      <c r="H114" s="25"/>
      <c r="I114" s="25"/>
      <c r="J114" s="25"/>
      <c r="K114" s="25"/>
    </row>
    <row r="115" spans="1:11">
      <c r="A115" s="28" t="s">
        <v>208</v>
      </c>
      <c r="B115" s="28" t="s">
        <v>29</v>
      </c>
      <c r="C115" s="28" t="s">
        <v>78</v>
      </c>
      <c r="D115" s="28" t="s">
        <v>209</v>
      </c>
      <c r="E115" s="29">
        <v>0.2</v>
      </c>
      <c r="F115" s="25"/>
      <c r="G115" s="25"/>
      <c r="H115" s="25"/>
      <c r="I115" s="25"/>
      <c r="J115" s="25"/>
      <c r="K115" s="25"/>
    </row>
    <row r="116" spans="1:11">
      <c r="A116" s="28" t="s">
        <v>208</v>
      </c>
      <c r="B116" s="28"/>
      <c r="C116" s="28" t="s">
        <v>78</v>
      </c>
      <c r="D116" s="28" t="s">
        <v>210</v>
      </c>
      <c r="E116" s="29">
        <v>0.1</v>
      </c>
      <c r="F116" s="25"/>
      <c r="G116" s="25"/>
      <c r="H116" s="25"/>
      <c r="I116" s="25"/>
      <c r="J116" s="25"/>
      <c r="K116" s="25"/>
    </row>
    <row r="117" spans="1:11">
      <c r="A117" s="28" t="s">
        <v>211</v>
      </c>
      <c r="B117" s="28"/>
      <c r="C117" s="28" t="s">
        <v>212</v>
      </c>
      <c r="D117" s="28" t="s">
        <v>213</v>
      </c>
      <c r="E117" s="29">
        <v>0.5</v>
      </c>
      <c r="F117" s="25"/>
      <c r="G117" s="25"/>
      <c r="H117" s="25"/>
      <c r="I117" s="25"/>
      <c r="J117" s="25"/>
      <c r="K117" s="25"/>
    </row>
    <row r="118" spans="1:11">
      <c r="A118" s="28" t="s">
        <v>214</v>
      </c>
      <c r="B118" s="28"/>
      <c r="C118" s="28" t="s">
        <v>215</v>
      </c>
      <c r="D118" s="28" t="s">
        <v>216</v>
      </c>
      <c r="E118" s="29">
        <v>0.15</v>
      </c>
      <c r="F118" s="25"/>
      <c r="G118" s="25"/>
      <c r="H118" s="25"/>
      <c r="I118" s="25"/>
      <c r="J118" s="25"/>
      <c r="K118" s="25"/>
    </row>
    <row r="119" spans="1:11">
      <c r="A119" s="28" t="s">
        <v>214</v>
      </c>
      <c r="B119" s="28"/>
      <c r="C119" s="28" t="s">
        <v>215</v>
      </c>
      <c r="D119" s="28" t="s">
        <v>217</v>
      </c>
      <c r="E119" s="29">
        <v>0.25</v>
      </c>
      <c r="F119" s="25"/>
      <c r="G119" s="25"/>
      <c r="H119" s="25"/>
      <c r="I119" s="25"/>
      <c r="J119" s="25"/>
      <c r="K119" s="25"/>
    </row>
    <row r="120" spans="1:11">
      <c r="A120" s="28" t="s">
        <v>214</v>
      </c>
      <c r="B120" s="28"/>
      <c r="C120" s="28" t="s">
        <v>215</v>
      </c>
      <c r="D120" s="28" t="s">
        <v>218</v>
      </c>
      <c r="E120" s="29">
        <v>0.25</v>
      </c>
      <c r="F120" s="25"/>
      <c r="G120" s="25"/>
      <c r="H120" s="25"/>
      <c r="I120" s="25"/>
      <c r="J120" s="25"/>
      <c r="K120" s="25"/>
    </row>
    <row r="121" spans="1:11">
      <c r="A121" s="28" t="s">
        <v>214</v>
      </c>
      <c r="B121" s="28"/>
      <c r="C121" s="28" t="s">
        <v>215</v>
      </c>
      <c r="D121" s="28" t="s">
        <v>219</v>
      </c>
      <c r="E121" s="29">
        <v>0.25</v>
      </c>
      <c r="F121" s="25"/>
      <c r="G121" s="25"/>
      <c r="H121" s="25"/>
      <c r="I121" s="25"/>
      <c r="J121" s="25"/>
      <c r="K121" s="25"/>
    </row>
    <row r="122" spans="1:11">
      <c r="A122" s="28" t="s">
        <v>214</v>
      </c>
      <c r="B122" s="28"/>
      <c r="C122" s="28" t="s">
        <v>215</v>
      </c>
      <c r="D122" s="28" t="s">
        <v>220</v>
      </c>
      <c r="E122" s="29">
        <v>0.67617962535283604</v>
      </c>
      <c r="F122" s="25"/>
      <c r="G122" s="25"/>
      <c r="H122" s="25"/>
      <c r="I122" s="25"/>
      <c r="J122" s="25"/>
      <c r="K122" s="25"/>
    </row>
    <row r="123" spans="1:11">
      <c r="A123" s="28" t="s">
        <v>214</v>
      </c>
      <c r="B123" s="28"/>
      <c r="C123" s="28" t="s">
        <v>215</v>
      </c>
      <c r="D123" s="28" t="s">
        <v>221</v>
      </c>
      <c r="E123" s="29">
        <v>0.87</v>
      </c>
      <c r="F123" s="25"/>
      <c r="G123" s="25"/>
      <c r="H123" s="25"/>
      <c r="I123" s="25"/>
      <c r="J123" s="25"/>
      <c r="K123" s="25"/>
    </row>
    <row r="124" spans="1:11">
      <c r="A124" s="28" t="s">
        <v>214</v>
      </c>
      <c r="B124" s="28"/>
      <c r="C124" s="28" t="s">
        <v>215</v>
      </c>
      <c r="D124" s="28" t="s">
        <v>222</v>
      </c>
      <c r="E124" s="29">
        <v>1</v>
      </c>
      <c r="F124" s="25"/>
      <c r="G124" s="25"/>
      <c r="H124" s="25"/>
      <c r="I124" s="25"/>
      <c r="J124" s="25"/>
      <c r="K124" s="25"/>
    </row>
    <row r="125" spans="1:11">
      <c r="A125" s="28" t="s">
        <v>223</v>
      </c>
      <c r="B125" s="28" t="s">
        <v>150</v>
      </c>
      <c r="C125" s="28" t="s">
        <v>21</v>
      </c>
      <c r="D125" s="28" t="s">
        <v>224</v>
      </c>
      <c r="E125" s="29">
        <v>0.04</v>
      </c>
      <c r="F125" s="25"/>
      <c r="G125" s="25"/>
      <c r="H125" s="25"/>
      <c r="I125" s="25"/>
      <c r="J125" s="25"/>
      <c r="K125" s="25"/>
    </row>
    <row r="126" spans="1:11">
      <c r="A126" s="28" t="s">
        <v>225</v>
      </c>
      <c r="B126" s="28" t="s">
        <v>52</v>
      </c>
      <c r="C126" s="28" t="s">
        <v>58</v>
      </c>
      <c r="D126" s="28" t="s">
        <v>226</v>
      </c>
      <c r="E126" s="29">
        <v>0.2</v>
      </c>
      <c r="F126" s="25"/>
      <c r="G126" s="25"/>
      <c r="H126" s="25"/>
      <c r="I126" s="25"/>
      <c r="J126" s="25"/>
      <c r="K126" s="25"/>
    </row>
    <row r="127" spans="1:11">
      <c r="A127" s="28" t="s">
        <v>227</v>
      </c>
      <c r="B127" s="28" t="s">
        <v>52</v>
      </c>
      <c r="C127" s="28" t="s">
        <v>228</v>
      </c>
      <c r="D127" s="28" t="s">
        <v>229</v>
      </c>
      <c r="E127" s="29">
        <v>9.6000000000000002E-2</v>
      </c>
      <c r="F127" s="25"/>
      <c r="G127" s="25"/>
      <c r="H127" s="25"/>
      <c r="I127" s="25"/>
      <c r="J127" s="25"/>
      <c r="K127" s="25"/>
    </row>
    <row r="128" spans="1:11">
      <c r="A128" s="28" t="s">
        <v>227</v>
      </c>
      <c r="B128" s="28" t="s">
        <v>52</v>
      </c>
      <c r="C128" s="28" t="s">
        <v>228</v>
      </c>
      <c r="D128" s="28" t="s">
        <v>230</v>
      </c>
      <c r="E128" s="29">
        <v>0.2</v>
      </c>
      <c r="F128" s="25"/>
      <c r="G128" s="25"/>
      <c r="H128" s="25"/>
      <c r="I128" s="25"/>
      <c r="J128" s="25"/>
      <c r="K128" s="25"/>
    </row>
    <row r="129" spans="1:11">
      <c r="A129" s="28" t="s">
        <v>231</v>
      </c>
      <c r="B129" s="28"/>
      <c r="C129" s="28" t="s">
        <v>58</v>
      </c>
      <c r="D129" s="28" t="s">
        <v>232</v>
      </c>
      <c r="E129" s="29">
        <v>6.38</v>
      </c>
      <c r="F129" s="25"/>
      <c r="G129" s="25"/>
      <c r="H129" s="25"/>
      <c r="I129" s="25"/>
      <c r="J129" s="25"/>
      <c r="K129" s="25"/>
    </row>
    <row r="130" spans="1:11">
      <c r="A130" s="28" t="s">
        <v>231</v>
      </c>
      <c r="B130" s="28"/>
      <c r="C130" s="28" t="s">
        <v>58</v>
      </c>
      <c r="D130" s="28" t="s">
        <v>233</v>
      </c>
      <c r="E130" s="29">
        <v>6.42</v>
      </c>
      <c r="F130" s="25"/>
      <c r="G130" s="25"/>
      <c r="H130" s="25"/>
      <c r="I130" s="25"/>
      <c r="J130" s="25"/>
      <c r="K130" s="25"/>
    </row>
    <row r="131" spans="1:11">
      <c r="A131" s="28" t="s">
        <v>234</v>
      </c>
      <c r="B131" s="28" t="s">
        <v>52</v>
      </c>
      <c r="C131" s="28" t="s">
        <v>228</v>
      </c>
      <c r="D131" s="28" t="s">
        <v>235</v>
      </c>
      <c r="E131" s="29">
        <v>1.6000000000000001E-3</v>
      </c>
      <c r="F131" s="25"/>
      <c r="G131" s="25"/>
      <c r="H131" s="25"/>
      <c r="I131" s="25"/>
      <c r="J131" s="25"/>
      <c r="K131" s="25"/>
    </row>
    <row r="132" spans="1:11">
      <c r="A132" s="28" t="s">
        <v>234</v>
      </c>
      <c r="B132" s="28" t="s">
        <v>52</v>
      </c>
      <c r="C132" s="28" t="s">
        <v>228</v>
      </c>
      <c r="D132" s="28" t="s">
        <v>236</v>
      </c>
      <c r="E132" s="29">
        <v>9.6000000000000002E-2</v>
      </c>
      <c r="F132" s="25"/>
      <c r="G132" s="25"/>
      <c r="H132" s="25"/>
      <c r="I132" s="25"/>
      <c r="J132" s="25"/>
      <c r="K132" s="25"/>
    </row>
    <row r="133" spans="1:11">
      <c r="A133" s="28" t="s">
        <v>234</v>
      </c>
      <c r="B133" s="28" t="s">
        <v>52</v>
      </c>
      <c r="C133" s="28" t="s">
        <v>228</v>
      </c>
      <c r="D133" s="28" t="s">
        <v>237</v>
      </c>
      <c r="E133" s="29">
        <v>0.2</v>
      </c>
      <c r="F133" s="25"/>
      <c r="G133" s="25"/>
      <c r="H133" s="25"/>
      <c r="I133" s="25"/>
      <c r="J133" s="25"/>
      <c r="K133" s="25"/>
    </row>
    <row r="134" spans="1:11">
      <c r="A134" s="28" t="s">
        <v>234</v>
      </c>
      <c r="B134" s="28" t="s">
        <v>52</v>
      </c>
      <c r="C134" s="28" t="s">
        <v>228</v>
      </c>
      <c r="D134" s="28" t="s">
        <v>238</v>
      </c>
      <c r="E134" s="29">
        <v>0.2</v>
      </c>
      <c r="F134" s="25"/>
      <c r="G134" s="25"/>
      <c r="H134" s="25"/>
      <c r="I134" s="25"/>
      <c r="J134" s="25"/>
      <c r="K134" s="25"/>
    </row>
    <row r="135" spans="1:11">
      <c r="A135" s="28" t="s">
        <v>234</v>
      </c>
      <c r="B135" s="28"/>
      <c r="C135" s="28" t="s">
        <v>228</v>
      </c>
      <c r="D135" s="28" t="s">
        <v>239</v>
      </c>
      <c r="E135" s="29">
        <v>1.26607785684387</v>
      </c>
      <c r="F135" s="25"/>
      <c r="G135" s="25"/>
      <c r="H135" s="25"/>
      <c r="I135" s="25"/>
      <c r="J135" s="25"/>
      <c r="K135" s="25"/>
    </row>
    <row r="136" spans="1:11">
      <c r="A136" s="28" t="s">
        <v>234</v>
      </c>
      <c r="B136" s="28"/>
      <c r="C136" s="28" t="s">
        <v>228</v>
      </c>
      <c r="D136" s="28" t="s">
        <v>240</v>
      </c>
      <c r="E136" s="29">
        <v>2.00698999230177</v>
      </c>
      <c r="F136" s="25"/>
      <c r="G136" s="25"/>
      <c r="H136" s="25"/>
      <c r="I136" s="25"/>
      <c r="J136" s="25"/>
      <c r="K136" s="25"/>
    </row>
    <row r="137" spans="1:11">
      <c r="A137" s="28" t="s">
        <v>234</v>
      </c>
      <c r="B137" s="28"/>
      <c r="C137" s="28" t="s">
        <v>228</v>
      </c>
      <c r="D137" s="28" t="s">
        <v>241</v>
      </c>
      <c r="E137" s="29">
        <v>2.9959199384141599</v>
      </c>
      <c r="F137" s="25"/>
      <c r="G137" s="25"/>
      <c r="H137" s="25"/>
      <c r="I137" s="25"/>
      <c r="J137" s="25"/>
      <c r="K137" s="25"/>
    </row>
    <row r="138" spans="1:11">
      <c r="A138" s="28" t="s">
        <v>234</v>
      </c>
      <c r="B138" s="28"/>
      <c r="C138" s="28" t="s">
        <v>228</v>
      </c>
      <c r="D138" s="28" t="s">
        <v>242</v>
      </c>
      <c r="E138" s="29">
        <v>3.0677084937131101</v>
      </c>
      <c r="F138" s="25"/>
      <c r="G138" s="25"/>
      <c r="H138" s="25"/>
      <c r="I138" s="25"/>
      <c r="J138" s="25"/>
      <c r="K138" s="25"/>
    </row>
    <row r="139" spans="1:11">
      <c r="A139" s="28" t="s">
        <v>234</v>
      </c>
      <c r="B139" s="28"/>
      <c r="C139" s="28" t="s">
        <v>228</v>
      </c>
      <c r="D139" s="28" t="s">
        <v>243</v>
      </c>
      <c r="E139" s="29">
        <v>3.1367770079548398</v>
      </c>
      <c r="F139" s="25"/>
      <c r="G139" s="25"/>
      <c r="H139" s="25"/>
      <c r="I139" s="25"/>
      <c r="J139" s="25"/>
      <c r="K139" s="25"/>
    </row>
    <row r="140" spans="1:11">
      <c r="A140" s="28" t="s">
        <v>234</v>
      </c>
      <c r="B140" s="28"/>
      <c r="C140" s="28" t="s">
        <v>228</v>
      </c>
      <c r="D140" s="28" t="s">
        <v>244</v>
      </c>
      <c r="E140" s="29">
        <v>3.2359199384141699</v>
      </c>
      <c r="F140" s="25"/>
      <c r="G140" s="25"/>
      <c r="H140" s="25"/>
      <c r="I140" s="25"/>
      <c r="J140" s="25"/>
      <c r="K140" s="25"/>
    </row>
    <row r="141" spans="1:11">
      <c r="A141" s="28" t="s">
        <v>234</v>
      </c>
      <c r="B141" s="28"/>
      <c r="C141" s="28" t="s">
        <v>228</v>
      </c>
      <c r="D141" s="28" t="s">
        <v>245</v>
      </c>
      <c r="E141" s="29">
        <v>3.2559199384141699</v>
      </c>
      <c r="F141" s="25"/>
      <c r="G141" s="25"/>
      <c r="H141" s="25"/>
      <c r="I141" s="25"/>
      <c r="J141" s="25"/>
      <c r="K141" s="25"/>
    </row>
    <row r="142" spans="1:11">
      <c r="A142" s="28" t="s">
        <v>246</v>
      </c>
      <c r="B142" s="28" t="s">
        <v>74</v>
      </c>
      <c r="C142" s="28" t="s">
        <v>247</v>
      </c>
      <c r="D142" s="28" t="s">
        <v>248</v>
      </c>
      <c r="E142" s="29">
        <v>2.4E-2</v>
      </c>
      <c r="F142" s="25"/>
      <c r="G142" s="25"/>
      <c r="H142" s="25"/>
      <c r="I142" s="25"/>
      <c r="J142" s="25"/>
      <c r="K142" s="25"/>
    </row>
    <row r="143" spans="1:11">
      <c r="A143" s="28" t="s">
        <v>249</v>
      </c>
      <c r="B143" s="28"/>
      <c r="C143" s="28" t="s">
        <v>6</v>
      </c>
      <c r="D143" s="28" t="s">
        <v>250</v>
      </c>
      <c r="E143" s="29">
        <v>0.1</v>
      </c>
      <c r="F143" s="25"/>
      <c r="G143" s="25"/>
      <c r="H143" s="25"/>
      <c r="I143" s="25"/>
      <c r="J143" s="25"/>
      <c r="K143" s="25"/>
    </row>
    <row r="144" spans="1:11">
      <c r="A144" s="28" t="s">
        <v>251</v>
      </c>
      <c r="B144" s="28" t="s">
        <v>153</v>
      </c>
      <c r="C144" s="28" t="s">
        <v>75</v>
      </c>
      <c r="D144" s="28" t="s">
        <v>252</v>
      </c>
      <c r="E144" s="29">
        <v>2.4E-2</v>
      </c>
      <c r="F144" s="25"/>
      <c r="G144" s="25"/>
      <c r="H144" s="25"/>
      <c r="I144" s="25"/>
      <c r="J144" s="25"/>
      <c r="K144" s="25"/>
    </row>
    <row r="145" spans="1:11">
      <c r="A145" s="28" t="s">
        <v>253</v>
      </c>
      <c r="B145" s="28" t="s">
        <v>25</v>
      </c>
      <c r="C145" s="28" t="s">
        <v>21</v>
      </c>
      <c r="D145" s="28" t="s">
        <v>254</v>
      </c>
      <c r="E145" s="29">
        <v>0.16</v>
      </c>
      <c r="F145" s="25"/>
      <c r="G145" s="25"/>
      <c r="H145" s="25"/>
      <c r="I145" s="25"/>
      <c r="J145" s="25"/>
      <c r="K145" s="25"/>
    </row>
    <row r="146" spans="1:11">
      <c r="A146" s="28" t="s">
        <v>253</v>
      </c>
      <c r="B146" s="28"/>
      <c r="C146" s="28" t="s">
        <v>16</v>
      </c>
      <c r="D146" s="28" t="s">
        <v>255</v>
      </c>
      <c r="E146" s="29">
        <v>0.1</v>
      </c>
      <c r="F146" s="25"/>
      <c r="G146" s="25"/>
      <c r="H146" s="25"/>
      <c r="I146" s="25"/>
      <c r="J146" s="25"/>
      <c r="K146" s="25"/>
    </row>
    <row r="147" spans="1:11">
      <c r="A147" s="28" t="s">
        <v>253</v>
      </c>
      <c r="B147" s="28"/>
      <c r="C147" s="28" t="s">
        <v>16</v>
      </c>
      <c r="D147" s="28" t="s">
        <v>256</v>
      </c>
      <c r="E147" s="29">
        <v>3.34642545547857</v>
      </c>
      <c r="F147" s="25"/>
      <c r="G147" s="25"/>
      <c r="H147" s="25"/>
      <c r="I147" s="25"/>
      <c r="J147" s="25"/>
      <c r="K147" s="25"/>
    </row>
    <row r="148" spans="1:11">
      <c r="A148" s="28" t="s">
        <v>257</v>
      </c>
      <c r="B148" s="28" t="s">
        <v>52</v>
      </c>
      <c r="C148" s="28" t="s">
        <v>21</v>
      </c>
      <c r="D148" s="28" t="s">
        <v>258</v>
      </c>
      <c r="E148" s="29">
        <v>0.04</v>
      </c>
      <c r="F148" s="25"/>
      <c r="G148" s="25"/>
      <c r="H148" s="25"/>
      <c r="I148" s="25"/>
      <c r="J148" s="25"/>
      <c r="K148" s="25"/>
    </row>
    <row r="149" spans="1:11">
      <c r="A149" s="28" t="s">
        <v>259</v>
      </c>
      <c r="B149" s="28"/>
      <c r="C149" s="28" t="s">
        <v>26</v>
      </c>
      <c r="D149" s="28" t="s">
        <v>260</v>
      </c>
      <c r="E149" s="29">
        <v>0.05</v>
      </c>
      <c r="F149" s="25"/>
      <c r="G149" s="25"/>
      <c r="H149" s="25"/>
      <c r="I149" s="25"/>
      <c r="J149" s="25"/>
      <c r="K149" s="25"/>
    </row>
    <row r="150" spans="1:11">
      <c r="A150" s="28" t="s">
        <v>259</v>
      </c>
      <c r="B150" s="28"/>
      <c r="C150" s="28" t="s">
        <v>26</v>
      </c>
      <c r="D150" s="28" t="s">
        <v>261</v>
      </c>
      <c r="E150" s="29">
        <v>0.5</v>
      </c>
      <c r="F150" s="25"/>
      <c r="G150" s="25"/>
      <c r="H150" s="25"/>
      <c r="I150" s="25"/>
      <c r="J150" s="25"/>
      <c r="K150" s="25"/>
    </row>
    <row r="151" spans="1:11">
      <c r="A151" s="28" t="s">
        <v>259</v>
      </c>
      <c r="B151" s="28"/>
      <c r="C151" s="28" t="s">
        <v>26</v>
      </c>
      <c r="D151" s="28" t="s">
        <v>262</v>
      </c>
      <c r="E151" s="29">
        <v>0.5</v>
      </c>
      <c r="F151" s="25"/>
      <c r="G151" s="25"/>
      <c r="H151" s="25"/>
      <c r="I151" s="25"/>
      <c r="J151" s="25"/>
      <c r="K151" s="25"/>
    </row>
    <row r="152" spans="1:11">
      <c r="A152" s="28" t="s">
        <v>263</v>
      </c>
      <c r="B152" s="28" t="s">
        <v>264</v>
      </c>
      <c r="C152" s="28" t="s">
        <v>265</v>
      </c>
      <c r="D152" s="28" t="s">
        <v>266</v>
      </c>
      <c r="E152" s="29">
        <v>0.16</v>
      </c>
      <c r="F152" s="25"/>
      <c r="G152" s="25"/>
      <c r="H152" s="25"/>
      <c r="I152" s="25"/>
      <c r="J152" s="25"/>
      <c r="K152" s="25"/>
    </row>
    <row r="153" spans="1:11">
      <c r="A153" s="28" t="s">
        <v>267</v>
      </c>
      <c r="B153" s="28" t="s">
        <v>52</v>
      </c>
      <c r="C153" s="28" t="s">
        <v>26</v>
      </c>
      <c r="D153" s="28" t="s">
        <v>268</v>
      </c>
      <c r="E153" s="29">
        <v>0.2</v>
      </c>
      <c r="F153" s="25"/>
      <c r="G153" s="25"/>
      <c r="H153" s="25"/>
      <c r="I153" s="25"/>
      <c r="J153" s="25"/>
      <c r="K153" s="25"/>
    </row>
    <row r="154" spans="1:11">
      <c r="A154" s="28" t="s">
        <v>267</v>
      </c>
      <c r="B154" s="28"/>
      <c r="C154" s="28" t="s">
        <v>26</v>
      </c>
      <c r="D154" s="28" t="s">
        <v>269</v>
      </c>
      <c r="E154" s="29">
        <v>0.38314608622854701</v>
      </c>
      <c r="F154" s="25"/>
      <c r="G154" s="25"/>
      <c r="H154" s="25"/>
      <c r="I154" s="25"/>
      <c r="J154" s="25"/>
      <c r="K154" s="25"/>
    </row>
    <row r="155" spans="1:11">
      <c r="A155" s="28" t="s">
        <v>270</v>
      </c>
      <c r="B155" s="28"/>
      <c r="C155" s="28" t="s">
        <v>6</v>
      </c>
      <c r="D155" s="28" t="s">
        <v>271</v>
      </c>
      <c r="E155" s="29">
        <v>0.5</v>
      </c>
      <c r="F155" s="25"/>
      <c r="G155" s="25"/>
      <c r="H155" s="25"/>
      <c r="I155" s="25"/>
      <c r="J155" s="25"/>
      <c r="K155" s="25"/>
    </row>
    <row r="156" spans="1:11">
      <c r="A156" s="28" t="s">
        <v>270</v>
      </c>
      <c r="B156" s="28"/>
      <c r="C156" s="28" t="s">
        <v>6</v>
      </c>
      <c r="D156" s="28" t="s">
        <v>272</v>
      </c>
      <c r="E156" s="29">
        <v>0.1</v>
      </c>
      <c r="F156" s="25"/>
      <c r="G156" s="25"/>
      <c r="H156" s="25"/>
      <c r="I156" s="25"/>
      <c r="J156" s="25"/>
      <c r="K156" s="25"/>
    </row>
    <row r="157" spans="1:11">
      <c r="A157" s="28" t="s">
        <v>270</v>
      </c>
      <c r="B157" s="28"/>
      <c r="C157" s="28" t="s">
        <v>6</v>
      </c>
      <c r="D157" s="28" t="s">
        <v>273</v>
      </c>
      <c r="E157" s="29">
        <v>0.15</v>
      </c>
      <c r="F157" s="25"/>
      <c r="G157" s="25"/>
      <c r="H157" s="25"/>
      <c r="I157" s="25"/>
      <c r="J157" s="25"/>
      <c r="K157" s="25"/>
    </row>
    <row r="158" spans="1:11">
      <c r="A158" s="28" t="s">
        <v>274</v>
      </c>
      <c r="B158" s="28"/>
      <c r="C158" s="28" t="s">
        <v>26</v>
      </c>
      <c r="D158" s="28" t="s">
        <v>275</v>
      </c>
      <c r="E158" s="29">
        <v>3.4849833205029501</v>
      </c>
      <c r="F158" s="25"/>
      <c r="G158" s="25"/>
      <c r="H158" s="25"/>
      <c r="I158" s="25"/>
      <c r="J158" s="25"/>
      <c r="K158" s="25"/>
    </row>
    <row r="159" spans="1:11">
      <c r="A159" s="28" t="s">
        <v>276</v>
      </c>
      <c r="B159" s="28"/>
      <c r="C159" s="28" t="s">
        <v>58</v>
      </c>
      <c r="D159" s="28" t="s">
        <v>277</v>
      </c>
      <c r="E159" s="29">
        <v>0.63900000000000001</v>
      </c>
      <c r="F159" s="25"/>
      <c r="G159" s="25"/>
      <c r="H159" s="25"/>
      <c r="I159" s="25"/>
      <c r="J159" s="25"/>
      <c r="K159" s="25"/>
    </row>
    <row r="160" spans="1:11">
      <c r="A160" s="28" t="s">
        <v>278</v>
      </c>
      <c r="B160" s="28"/>
      <c r="C160" s="28" t="s">
        <v>58</v>
      </c>
      <c r="D160" s="28" t="s">
        <v>279</v>
      </c>
      <c r="E160" s="29">
        <v>0.1</v>
      </c>
      <c r="F160" s="25"/>
      <c r="G160" s="25"/>
      <c r="H160" s="25"/>
      <c r="I160" s="25"/>
      <c r="J160" s="25"/>
      <c r="K160" s="25"/>
    </row>
    <row r="161" spans="1:11">
      <c r="A161" s="28" t="s">
        <v>278</v>
      </c>
      <c r="B161" s="28"/>
      <c r="C161" s="28" t="s">
        <v>58</v>
      </c>
      <c r="D161" s="28" t="s">
        <v>280</v>
      </c>
      <c r="E161" s="29">
        <v>0.3</v>
      </c>
      <c r="F161" s="25"/>
      <c r="G161" s="25"/>
      <c r="H161" s="25"/>
      <c r="I161" s="25"/>
      <c r="J161" s="25"/>
      <c r="K161" s="25"/>
    </row>
    <row r="162" spans="1:11">
      <c r="A162" s="28" t="s">
        <v>278</v>
      </c>
      <c r="B162" s="28"/>
      <c r="C162" s="28" t="s">
        <v>58</v>
      </c>
      <c r="D162" s="28" t="s">
        <v>281</v>
      </c>
      <c r="E162" s="29">
        <v>2.8001488324352102</v>
      </c>
      <c r="F162" s="25"/>
      <c r="G162" s="25"/>
      <c r="H162" s="25"/>
      <c r="I162" s="25"/>
      <c r="J162" s="25"/>
      <c r="K162" s="25"/>
    </row>
    <row r="163" spans="1:11">
      <c r="A163" s="28" t="s">
        <v>282</v>
      </c>
      <c r="B163" s="28" t="s">
        <v>25</v>
      </c>
      <c r="C163" s="28" t="s">
        <v>228</v>
      </c>
      <c r="D163" s="28" t="s">
        <v>283</v>
      </c>
      <c r="E163" s="29">
        <v>1.6000000000000001E-3</v>
      </c>
      <c r="F163" s="25"/>
      <c r="G163" s="25"/>
      <c r="H163" s="25"/>
      <c r="I163" s="25"/>
      <c r="J163" s="25"/>
      <c r="K163" s="25"/>
    </row>
    <row r="164" spans="1:11">
      <c r="A164" s="28" t="s">
        <v>282</v>
      </c>
      <c r="B164" s="28"/>
      <c r="C164" s="28" t="s">
        <v>228</v>
      </c>
      <c r="D164" s="28" t="s">
        <v>284</v>
      </c>
      <c r="E164" s="29">
        <v>0.1</v>
      </c>
      <c r="F164" s="25"/>
      <c r="G164" s="25"/>
      <c r="H164" s="25"/>
      <c r="I164" s="25"/>
      <c r="J164" s="25"/>
      <c r="K164" s="25"/>
    </row>
    <row r="165" spans="1:11">
      <c r="A165" s="28" t="s">
        <v>282</v>
      </c>
      <c r="B165" s="28"/>
      <c r="C165" s="28" t="s">
        <v>228</v>
      </c>
      <c r="D165" s="28" t="s">
        <v>285</v>
      </c>
      <c r="E165" s="29">
        <v>0.1</v>
      </c>
      <c r="F165" s="25"/>
      <c r="G165" s="25"/>
      <c r="H165" s="25"/>
      <c r="I165" s="25"/>
      <c r="J165" s="25"/>
      <c r="K165" s="25"/>
    </row>
    <row r="166" spans="1:11">
      <c r="A166" s="28" t="s">
        <v>282</v>
      </c>
      <c r="B166" s="28"/>
      <c r="C166" s="28" t="s">
        <v>228</v>
      </c>
      <c r="D166" s="28" t="s">
        <v>286</v>
      </c>
      <c r="E166" s="29">
        <v>0.3</v>
      </c>
      <c r="F166" s="25"/>
      <c r="G166" s="25"/>
      <c r="H166" s="25"/>
      <c r="I166" s="25"/>
      <c r="J166" s="25"/>
      <c r="K166" s="25"/>
    </row>
    <row r="167" spans="1:11">
      <c r="A167" s="28" t="s">
        <v>287</v>
      </c>
      <c r="B167" s="28"/>
      <c r="C167" s="28" t="s">
        <v>78</v>
      </c>
      <c r="D167" s="28" t="s">
        <v>288</v>
      </c>
      <c r="E167" s="29">
        <v>0.25</v>
      </c>
      <c r="F167" s="25"/>
      <c r="G167" s="25"/>
      <c r="H167" s="25"/>
      <c r="I167" s="25"/>
      <c r="J167" s="25"/>
      <c r="K167" s="25"/>
    </row>
    <row r="168" spans="1:11">
      <c r="A168" s="28" t="s">
        <v>287</v>
      </c>
      <c r="B168" s="28"/>
      <c r="C168" s="28" t="s">
        <v>78</v>
      </c>
      <c r="D168" s="28" t="s">
        <v>289</v>
      </c>
      <c r="E168" s="29">
        <v>0.5</v>
      </c>
      <c r="F168" s="25"/>
      <c r="G168" s="25"/>
      <c r="H168" s="25"/>
      <c r="I168" s="25"/>
      <c r="J168" s="25"/>
      <c r="K168" s="25"/>
    </row>
    <row r="169" spans="1:11">
      <c r="A169" s="28" t="s">
        <v>287</v>
      </c>
      <c r="B169" s="28"/>
      <c r="C169" s="28" t="s">
        <v>78</v>
      </c>
      <c r="D169" s="28" t="s">
        <v>290</v>
      </c>
      <c r="E169" s="29">
        <v>0.33333333333333298</v>
      </c>
      <c r="F169" s="25"/>
      <c r="G169" s="25"/>
      <c r="H169" s="25"/>
      <c r="I169" s="25"/>
      <c r="J169" s="25"/>
      <c r="K169" s="25"/>
    </row>
    <row r="170" spans="1:11">
      <c r="A170" s="28" t="s">
        <v>287</v>
      </c>
      <c r="B170" s="28"/>
      <c r="C170" s="28" t="s">
        <v>78</v>
      </c>
      <c r="D170" s="28" t="s">
        <v>291</v>
      </c>
      <c r="E170" s="29">
        <v>0.5</v>
      </c>
      <c r="F170" s="25"/>
      <c r="G170" s="25"/>
      <c r="H170" s="25"/>
      <c r="I170" s="25"/>
      <c r="J170" s="25"/>
      <c r="K170" s="25"/>
    </row>
    <row r="171" spans="1:11">
      <c r="A171" s="28" t="s">
        <v>292</v>
      </c>
      <c r="B171" s="28"/>
      <c r="C171" s="28" t="s">
        <v>58</v>
      </c>
      <c r="D171" s="28" t="s">
        <v>293</v>
      </c>
      <c r="E171" s="29">
        <v>0.98540877598152399</v>
      </c>
      <c r="F171" s="25"/>
      <c r="G171" s="25"/>
      <c r="H171" s="25"/>
      <c r="I171" s="25"/>
      <c r="J171" s="25"/>
      <c r="K171" s="25"/>
    </row>
    <row r="172" spans="1:11">
      <c r="A172" s="28" t="s">
        <v>292</v>
      </c>
      <c r="B172" s="28"/>
      <c r="C172" s="28" t="s">
        <v>58</v>
      </c>
      <c r="D172" s="28" t="s">
        <v>294</v>
      </c>
      <c r="E172" s="29">
        <v>1.24530766010883</v>
      </c>
      <c r="F172" s="25"/>
      <c r="G172" s="25"/>
      <c r="H172" s="25"/>
      <c r="I172" s="25"/>
      <c r="J172" s="25"/>
      <c r="K172" s="25"/>
    </row>
    <row r="173" spans="1:11">
      <c r="A173" s="28" t="s">
        <v>295</v>
      </c>
      <c r="B173" s="28"/>
      <c r="C173" s="28" t="s">
        <v>30</v>
      </c>
      <c r="D173" s="28" t="s">
        <v>296</v>
      </c>
      <c r="E173" s="29">
        <v>0.1</v>
      </c>
      <c r="F173" s="25"/>
      <c r="G173" s="25"/>
      <c r="H173" s="25"/>
      <c r="I173" s="25"/>
      <c r="J173" s="25"/>
      <c r="K173" s="25"/>
    </row>
    <row r="174" spans="1:11">
      <c r="A174" s="28" t="s">
        <v>297</v>
      </c>
      <c r="B174" s="28"/>
      <c r="C174" s="28" t="s">
        <v>58</v>
      </c>
      <c r="D174" s="28" t="s">
        <v>298</v>
      </c>
      <c r="E174" s="29">
        <v>1</v>
      </c>
      <c r="F174" s="25"/>
      <c r="G174" s="25"/>
      <c r="H174" s="25"/>
      <c r="I174" s="25"/>
      <c r="J174" s="25"/>
      <c r="K174" s="25"/>
    </row>
    <row r="175" spans="1:11">
      <c r="A175" s="28" t="s">
        <v>297</v>
      </c>
      <c r="B175" s="28"/>
      <c r="C175" s="28" t="s">
        <v>58</v>
      </c>
      <c r="D175" s="28" t="s">
        <v>299</v>
      </c>
      <c r="E175" s="29">
        <v>1</v>
      </c>
      <c r="F175" s="25"/>
      <c r="G175" s="25"/>
      <c r="H175" s="25"/>
      <c r="I175" s="25"/>
      <c r="J175" s="25"/>
      <c r="K175" s="25"/>
    </row>
    <row r="176" spans="1:11">
      <c r="A176" s="28" t="s">
        <v>300</v>
      </c>
      <c r="B176" s="28"/>
      <c r="C176" s="28" t="s">
        <v>46</v>
      </c>
      <c r="D176" s="28" t="s">
        <v>301</v>
      </c>
      <c r="E176" s="29">
        <v>0.15</v>
      </c>
      <c r="F176" s="25"/>
      <c r="G176" s="25"/>
      <c r="H176" s="25"/>
      <c r="I176" s="25"/>
      <c r="J176" s="25"/>
      <c r="K176" s="25"/>
    </row>
    <row r="177" spans="1:11">
      <c r="A177" s="28" t="s">
        <v>300</v>
      </c>
      <c r="B177" s="28"/>
      <c r="C177" s="28" t="s">
        <v>46</v>
      </c>
      <c r="D177" s="28" t="s">
        <v>302</v>
      </c>
      <c r="E177" s="29">
        <v>0.15</v>
      </c>
      <c r="F177" s="25"/>
      <c r="G177" s="25"/>
      <c r="H177" s="25"/>
      <c r="I177" s="25"/>
      <c r="J177" s="25"/>
      <c r="K177" s="25"/>
    </row>
    <row r="178" spans="1:11">
      <c r="A178" s="28" t="s">
        <v>300</v>
      </c>
      <c r="B178" s="28"/>
      <c r="C178" s="28" t="s">
        <v>46</v>
      </c>
      <c r="D178" s="28" t="s">
        <v>303</v>
      </c>
      <c r="E178" s="29">
        <v>1.27845123482629</v>
      </c>
      <c r="F178" s="25"/>
      <c r="G178" s="25"/>
      <c r="H178" s="25"/>
      <c r="I178" s="25"/>
      <c r="J178" s="25"/>
      <c r="K178" s="25"/>
    </row>
    <row r="179" spans="1:11">
      <c r="A179" s="28" t="s">
        <v>304</v>
      </c>
      <c r="B179" s="28" t="s">
        <v>29</v>
      </c>
      <c r="C179" s="28" t="s">
        <v>162</v>
      </c>
      <c r="D179" s="28" t="s">
        <v>305</v>
      </c>
      <c r="E179" s="29">
        <v>0.2</v>
      </c>
      <c r="F179" s="25"/>
      <c r="G179" s="25"/>
      <c r="H179" s="25"/>
      <c r="I179" s="25"/>
      <c r="J179" s="25"/>
      <c r="K179" s="25"/>
    </row>
    <row r="180" spans="1:11">
      <c r="A180" s="28" t="s">
        <v>306</v>
      </c>
      <c r="B180" s="28" t="s">
        <v>29</v>
      </c>
      <c r="C180" s="28" t="s">
        <v>46</v>
      </c>
      <c r="D180" s="28" t="s">
        <v>307</v>
      </c>
      <c r="E180" s="29">
        <v>0.04</v>
      </c>
      <c r="F180" s="25"/>
      <c r="G180" s="25"/>
      <c r="H180" s="25"/>
      <c r="I180" s="25"/>
      <c r="J180" s="25"/>
      <c r="K180" s="25"/>
    </row>
    <row r="181" spans="1:11">
      <c r="A181" s="28" t="s">
        <v>306</v>
      </c>
      <c r="B181" s="28" t="s">
        <v>29</v>
      </c>
      <c r="C181" s="28" t="s">
        <v>46</v>
      </c>
      <c r="D181" s="28" t="s">
        <v>308</v>
      </c>
      <c r="E181" s="29">
        <v>0.2</v>
      </c>
      <c r="F181" s="25"/>
      <c r="G181" s="25"/>
      <c r="H181" s="25"/>
      <c r="I181" s="25"/>
      <c r="J181" s="25"/>
      <c r="K181" s="25"/>
    </row>
    <row r="182" spans="1:11">
      <c r="A182" s="28" t="s">
        <v>309</v>
      </c>
      <c r="B182" s="28" t="s">
        <v>29</v>
      </c>
      <c r="C182" s="28" t="s">
        <v>30</v>
      </c>
      <c r="D182" s="28" t="s">
        <v>310</v>
      </c>
      <c r="E182" s="29">
        <v>0.2</v>
      </c>
      <c r="F182" s="25"/>
      <c r="G182" s="25"/>
      <c r="H182" s="25"/>
      <c r="I182" s="25"/>
      <c r="J182" s="25"/>
      <c r="K182" s="25"/>
    </row>
    <row r="183" spans="1:11">
      <c r="A183" s="28" t="s">
        <v>309</v>
      </c>
      <c r="B183" s="28"/>
      <c r="C183" s="28" t="s">
        <v>30</v>
      </c>
      <c r="D183" s="28" t="s">
        <v>311</v>
      </c>
      <c r="E183" s="29">
        <v>0.1</v>
      </c>
      <c r="F183" s="25"/>
      <c r="G183" s="25"/>
      <c r="H183" s="25"/>
      <c r="I183" s="25"/>
      <c r="J183" s="25"/>
      <c r="K183" s="25"/>
    </row>
    <row r="184" spans="1:11">
      <c r="A184" s="28" t="s">
        <v>312</v>
      </c>
      <c r="B184" s="28" t="s">
        <v>29</v>
      </c>
      <c r="C184" s="28" t="s">
        <v>26</v>
      </c>
      <c r="D184" s="28" t="s">
        <v>313</v>
      </c>
      <c r="E184" s="29">
        <v>0.2</v>
      </c>
      <c r="F184" s="25"/>
      <c r="G184" s="25"/>
      <c r="H184" s="25"/>
      <c r="I184" s="25"/>
      <c r="J184" s="25"/>
      <c r="K184" s="25"/>
    </row>
    <row r="185" spans="1:11">
      <c r="A185" s="28" t="s">
        <v>314</v>
      </c>
      <c r="B185" s="28" t="s">
        <v>25</v>
      </c>
      <c r="C185" s="28" t="s">
        <v>30</v>
      </c>
      <c r="D185" s="28" t="s">
        <v>315</v>
      </c>
      <c r="E185" s="29">
        <v>0.2</v>
      </c>
      <c r="F185" s="25"/>
      <c r="G185" s="25"/>
      <c r="H185" s="25"/>
      <c r="I185" s="25"/>
      <c r="J185" s="25"/>
      <c r="K185" s="25"/>
    </row>
    <row r="186" spans="1:11">
      <c r="A186" s="28" t="s">
        <v>314</v>
      </c>
      <c r="B186" s="28"/>
      <c r="C186" s="28" t="s">
        <v>316</v>
      </c>
      <c r="D186" s="28" t="s">
        <v>317</v>
      </c>
      <c r="E186" s="29">
        <v>3</v>
      </c>
      <c r="F186" s="25"/>
      <c r="G186" s="25"/>
      <c r="H186" s="25"/>
      <c r="I186" s="25"/>
      <c r="J186" s="25"/>
      <c r="K186" s="25"/>
    </row>
    <row r="187" spans="1:11">
      <c r="A187" s="28" t="s">
        <v>314</v>
      </c>
      <c r="B187" s="28"/>
      <c r="C187" s="28" t="s">
        <v>318</v>
      </c>
      <c r="D187" s="28" t="s">
        <v>319</v>
      </c>
      <c r="E187" s="29">
        <v>0.1</v>
      </c>
      <c r="F187" s="25"/>
      <c r="G187" s="25"/>
      <c r="H187" s="25"/>
      <c r="I187" s="25"/>
      <c r="J187" s="25"/>
      <c r="K187" s="25"/>
    </row>
    <row r="188" spans="1:11">
      <c r="A188" s="28" t="s">
        <v>314</v>
      </c>
      <c r="B188" s="28"/>
      <c r="C188" s="28" t="s">
        <v>6</v>
      </c>
      <c r="D188" s="28" t="s">
        <v>320</v>
      </c>
      <c r="E188" s="29">
        <v>0.606362494767685</v>
      </c>
      <c r="F188" s="25"/>
      <c r="G188" s="25"/>
      <c r="H188" s="25"/>
      <c r="I188" s="25"/>
      <c r="J188" s="25"/>
      <c r="K188" s="25"/>
    </row>
    <row r="189" spans="1:11">
      <c r="A189" s="28" t="s">
        <v>314</v>
      </c>
      <c r="B189" s="28"/>
      <c r="C189" s="28" t="s">
        <v>6</v>
      </c>
      <c r="D189" s="28" t="s">
        <v>321</v>
      </c>
      <c r="E189" s="29">
        <v>0.81229384679782302</v>
      </c>
      <c r="F189" s="25"/>
      <c r="G189" s="25"/>
      <c r="H189" s="25"/>
      <c r="I189" s="25"/>
      <c r="J189" s="25"/>
      <c r="K189" s="25"/>
    </row>
    <row r="190" spans="1:11">
      <c r="A190" s="28" t="s">
        <v>314</v>
      </c>
      <c r="B190" s="28"/>
      <c r="C190" s="28" t="s">
        <v>318</v>
      </c>
      <c r="D190" s="28" t="s">
        <v>322</v>
      </c>
      <c r="E190" s="29">
        <v>1.6912188863228099</v>
      </c>
      <c r="F190" s="25"/>
      <c r="G190" s="25"/>
      <c r="H190" s="25"/>
      <c r="I190" s="25"/>
      <c r="J190" s="25"/>
      <c r="K190" s="25"/>
    </row>
    <row r="191" spans="1:11">
      <c r="A191" s="28" t="s">
        <v>314</v>
      </c>
      <c r="B191" s="28"/>
      <c r="C191" s="28" t="s">
        <v>318</v>
      </c>
      <c r="D191" s="28" t="s">
        <v>323</v>
      </c>
      <c r="E191" s="29">
        <v>1.7</v>
      </c>
      <c r="F191" s="25"/>
      <c r="G191" s="25"/>
      <c r="H191" s="25"/>
      <c r="I191" s="25"/>
      <c r="J191" s="25"/>
      <c r="K191" s="25"/>
    </row>
    <row r="192" spans="1:11">
      <c r="A192" s="28" t="s">
        <v>324</v>
      </c>
      <c r="B192" s="28" t="s">
        <v>150</v>
      </c>
      <c r="C192" s="28" t="s">
        <v>265</v>
      </c>
      <c r="D192" s="28" t="s">
        <v>325</v>
      </c>
      <c r="E192" s="29">
        <v>2.4E-2</v>
      </c>
      <c r="F192" s="25"/>
      <c r="G192" s="25"/>
      <c r="H192" s="25"/>
      <c r="I192" s="25"/>
      <c r="J192" s="25"/>
      <c r="K192" s="25"/>
    </row>
    <row r="193" spans="1:11">
      <c r="A193" s="28" t="s">
        <v>326</v>
      </c>
      <c r="B193" s="28"/>
      <c r="C193" s="28" t="s">
        <v>327</v>
      </c>
      <c r="D193" s="28" t="s">
        <v>328</v>
      </c>
      <c r="E193" s="29">
        <v>1.3961573880284599</v>
      </c>
      <c r="F193" s="25"/>
      <c r="G193" s="25"/>
      <c r="H193" s="25"/>
      <c r="I193" s="25"/>
      <c r="J193" s="25"/>
      <c r="K193" s="25"/>
    </row>
    <row r="194" spans="1:11">
      <c r="A194" s="28" t="s">
        <v>329</v>
      </c>
      <c r="B194" s="28" t="s">
        <v>330</v>
      </c>
      <c r="C194" s="28" t="s">
        <v>41</v>
      </c>
      <c r="D194" s="28" t="s">
        <v>331</v>
      </c>
      <c r="E194" s="29">
        <v>0.2</v>
      </c>
      <c r="F194" s="25"/>
      <c r="G194" s="25"/>
      <c r="H194" s="25"/>
      <c r="I194" s="25"/>
      <c r="J194" s="25"/>
      <c r="K194" s="25"/>
    </row>
    <row r="195" spans="1:11">
      <c r="A195" s="28" t="s">
        <v>329</v>
      </c>
      <c r="B195" s="28"/>
      <c r="C195" s="28" t="s">
        <v>16</v>
      </c>
      <c r="D195" s="28" t="s">
        <v>332</v>
      </c>
      <c r="E195" s="29">
        <v>1.4106488070322301</v>
      </c>
      <c r="F195" s="25"/>
      <c r="G195" s="25"/>
      <c r="H195" s="25"/>
      <c r="I195" s="25"/>
      <c r="J195" s="25"/>
      <c r="K195" s="25"/>
    </row>
    <row r="196" spans="1:11">
      <c r="A196" s="28" t="s">
        <v>333</v>
      </c>
      <c r="B196" s="28" t="s">
        <v>153</v>
      </c>
      <c r="C196" s="28" t="s">
        <v>21</v>
      </c>
      <c r="D196" s="28" t="s">
        <v>334</v>
      </c>
      <c r="E196" s="29">
        <v>2.4E-2</v>
      </c>
      <c r="F196" s="25"/>
      <c r="G196" s="25"/>
      <c r="H196" s="25"/>
      <c r="I196" s="25"/>
      <c r="J196" s="25"/>
      <c r="K196" s="25"/>
    </row>
    <row r="197" spans="1:11">
      <c r="A197" s="28" t="s">
        <v>335</v>
      </c>
      <c r="B197" s="28" t="s">
        <v>29</v>
      </c>
      <c r="C197" s="28" t="s">
        <v>26</v>
      </c>
      <c r="D197" s="28" t="s">
        <v>336</v>
      </c>
      <c r="E197" s="29">
        <v>0.2</v>
      </c>
      <c r="F197" s="25"/>
      <c r="G197" s="25"/>
      <c r="H197" s="25"/>
      <c r="I197" s="25"/>
      <c r="J197" s="25"/>
      <c r="K197" s="25"/>
    </row>
    <row r="198" spans="1:11">
      <c r="A198" s="28" t="s">
        <v>335</v>
      </c>
      <c r="B198" s="28" t="s">
        <v>52</v>
      </c>
      <c r="C198" s="28" t="s">
        <v>26</v>
      </c>
      <c r="D198" s="28" t="s">
        <v>337</v>
      </c>
      <c r="E198" s="29">
        <v>0.2</v>
      </c>
      <c r="F198" s="25"/>
      <c r="G198" s="25"/>
      <c r="H198" s="25"/>
      <c r="I198" s="25"/>
      <c r="J198" s="25"/>
      <c r="K198" s="25"/>
    </row>
    <row r="199" spans="1:11">
      <c r="A199" s="28" t="s">
        <v>338</v>
      </c>
      <c r="B199" s="28"/>
      <c r="C199" s="28" t="s">
        <v>6</v>
      </c>
      <c r="D199" s="28" t="s">
        <v>339</v>
      </c>
      <c r="E199" s="29">
        <v>0.15</v>
      </c>
      <c r="F199" s="25"/>
      <c r="G199" s="25"/>
      <c r="H199" s="25"/>
      <c r="I199" s="25"/>
      <c r="J199" s="25"/>
      <c r="K199" s="25"/>
    </row>
    <row r="200" spans="1:11">
      <c r="A200" s="28" t="s">
        <v>340</v>
      </c>
      <c r="B200" s="28"/>
      <c r="C200" s="28" t="s">
        <v>58</v>
      </c>
      <c r="D200" s="28" t="s">
        <v>341</v>
      </c>
      <c r="E200" s="29">
        <v>0.1</v>
      </c>
      <c r="F200" s="25"/>
      <c r="G200" s="25"/>
      <c r="H200" s="25"/>
      <c r="I200" s="25"/>
      <c r="J200" s="25"/>
      <c r="K200" s="25"/>
    </row>
    <row r="201" spans="1:11">
      <c r="A201" s="28" t="s">
        <v>340</v>
      </c>
      <c r="B201" s="28"/>
      <c r="C201" s="28" t="s">
        <v>58</v>
      </c>
      <c r="D201" s="28" t="s">
        <v>342</v>
      </c>
      <c r="E201" s="29">
        <v>0.1</v>
      </c>
      <c r="F201" s="25"/>
      <c r="G201" s="25"/>
      <c r="H201" s="25"/>
      <c r="I201" s="25"/>
      <c r="J201" s="25"/>
      <c r="K201" s="25"/>
    </row>
    <row r="202" spans="1:11">
      <c r="A202" s="28" t="s">
        <v>340</v>
      </c>
      <c r="B202" s="28"/>
      <c r="C202" s="28" t="s">
        <v>58</v>
      </c>
      <c r="D202" s="28" t="s">
        <v>343</v>
      </c>
      <c r="E202" s="29">
        <v>0.3</v>
      </c>
      <c r="F202" s="25"/>
      <c r="G202" s="25"/>
      <c r="H202" s="25"/>
      <c r="I202" s="25"/>
      <c r="J202" s="25"/>
      <c r="K202" s="25"/>
    </row>
    <row r="203" spans="1:11">
      <c r="A203" s="28" t="s">
        <v>344</v>
      </c>
      <c r="B203" s="28" t="s">
        <v>153</v>
      </c>
      <c r="C203" s="28" t="s">
        <v>75</v>
      </c>
      <c r="D203" s="28" t="s">
        <v>345</v>
      </c>
      <c r="E203" s="29">
        <v>0.04</v>
      </c>
      <c r="F203" s="25"/>
      <c r="G203" s="25"/>
      <c r="H203" s="25"/>
      <c r="I203" s="25"/>
      <c r="J203" s="25"/>
      <c r="K203" s="25"/>
    </row>
    <row r="204" spans="1:11">
      <c r="A204" s="28" t="s">
        <v>346</v>
      </c>
      <c r="B204" s="28" t="s">
        <v>347</v>
      </c>
      <c r="C204" s="28" t="s">
        <v>348</v>
      </c>
      <c r="D204" s="28" t="s">
        <v>349</v>
      </c>
      <c r="E204" s="29">
        <v>1.6000000000000001E-3</v>
      </c>
      <c r="F204" s="25"/>
      <c r="G204" s="25"/>
      <c r="H204" s="25"/>
      <c r="I204" s="25"/>
      <c r="J204" s="25"/>
      <c r="K204" s="25"/>
    </row>
    <row r="205" spans="1:11">
      <c r="A205" s="28" t="s">
        <v>350</v>
      </c>
      <c r="B205" s="28" t="s">
        <v>29</v>
      </c>
      <c r="C205" s="28" t="s">
        <v>75</v>
      </c>
      <c r="D205" s="28" t="s">
        <v>351</v>
      </c>
      <c r="E205" s="29">
        <v>8.0000000000000002E-3</v>
      </c>
      <c r="F205" s="25"/>
      <c r="G205" s="25"/>
      <c r="H205" s="25"/>
      <c r="I205" s="25"/>
      <c r="J205" s="25"/>
      <c r="K205" s="25"/>
    </row>
    <row r="206" spans="1:11">
      <c r="A206" s="28" t="s">
        <v>352</v>
      </c>
      <c r="B206" s="28" t="s">
        <v>29</v>
      </c>
      <c r="C206" s="28" t="s">
        <v>353</v>
      </c>
      <c r="D206" s="28" t="s">
        <v>354</v>
      </c>
      <c r="E206" s="29">
        <v>0.32</v>
      </c>
      <c r="F206" s="25"/>
      <c r="G206" s="25"/>
      <c r="H206" s="25"/>
      <c r="I206" s="25"/>
      <c r="J206" s="25"/>
      <c r="K206" s="25"/>
    </row>
    <row r="207" spans="1:11">
      <c r="A207" s="28" t="s">
        <v>352</v>
      </c>
      <c r="B207" s="28" t="s">
        <v>29</v>
      </c>
      <c r="C207" s="28" t="s">
        <v>353</v>
      </c>
      <c r="D207" s="28" t="s">
        <v>355</v>
      </c>
      <c r="E207" s="29">
        <v>4.0000000000000001E-3</v>
      </c>
      <c r="F207" s="25"/>
      <c r="G207" s="25"/>
      <c r="H207" s="25"/>
      <c r="I207" s="25"/>
      <c r="J207" s="25"/>
      <c r="K207" s="25"/>
    </row>
    <row r="208" spans="1:11">
      <c r="A208" s="28" t="s">
        <v>352</v>
      </c>
      <c r="B208" s="28"/>
      <c r="C208" s="28" t="s">
        <v>78</v>
      </c>
      <c r="D208" s="28" t="s">
        <v>356</v>
      </c>
      <c r="E208" s="29">
        <v>0.1</v>
      </c>
      <c r="F208" s="25"/>
      <c r="G208" s="25"/>
      <c r="H208" s="25"/>
      <c r="I208" s="25"/>
      <c r="J208" s="25"/>
      <c r="K208" s="25"/>
    </row>
    <row r="209" spans="1:11">
      <c r="A209" s="28" t="s">
        <v>357</v>
      </c>
      <c r="B209" s="28" t="s">
        <v>29</v>
      </c>
      <c r="C209" s="28" t="s">
        <v>78</v>
      </c>
      <c r="D209" s="28" t="s">
        <v>358</v>
      </c>
      <c r="E209" s="29">
        <v>0.06</v>
      </c>
      <c r="F209" s="25"/>
      <c r="G209" s="25"/>
      <c r="H209" s="25"/>
      <c r="I209" s="25"/>
      <c r="J209" s="25"/>
      <c r="K209" s="25"/>
    </row>
    <row r="210" spans="1:11">
      <c r="A210" s="28" t="s">
        <v>357</v>
      </c>
      <c r="B210" s="28" t="s">
        <v>29</v>
      </c>
      <c r="C210" s="28" t="s">
        <v>78</v>
      </c>
      <c r="D210" s="28" t="s">
        <v>359</v>
      </c>
      <c r="E210" s="29">
        <v>3.2000000000000002E-3</v>
      </c>
      <c r="F210" s="25"/>
      <c r="G210" s="25"/>
      <c r="H210" s="25"/>
      <c r="I210" s="25"/>
      <c r="J210" s="25"/>
      <c r="K210" s="25"/>
    </row>
    <row r="211" spans="1:11">
      <c r="A211" s="28" t="s">
        <v>357</v>
      </c>
      <c r="B211" s="28"/>
      <c r="C211" s="28" t="s">
        <v>78</v>
      </c>
      <c r="D211" s="28" t="s">
        <v>360</v>
      </c>
      <c r="E211" s="29">
        <v>0.5</v>
      </c>
      <c r="F211" s="25"/>
      <c r="G211" s="25"/>
      <c r="H211" s="25"/>
      <c r="I211" s="25"/>
      <c r="J211" s="25"/>
      <c r="K211" s="25"/>
    </row>
    <row r="212" spans="1:11">
      <c r="A212" s="28" t="s">
        <v>357</v>
      </c>
      <c r="B212" s="28"/>
      <c r="C212" s="28" t="s">
        <v>78</v>
      </c>
      <c r="D212" s="28" t="s">
        <v>361</v>
      </c>
      <c r="E212" s="29">
        <v>1</v>
      </c>
      <c r="F212" s="25"/>
      <c r="G212" s="25"/>
      <c r="H212" s="25"/>
      <c r="I212" s="25"/>
      <c r="J212" s="25"/>
      <c r="K212" s="25"/>
    </row>
    <row r="213" spans="1:11">
      <c r="A213" s="28" t="s">
        <v>362</v>
      </c>
      <c r="B213" s="28"/>
      <c r="C213" s="28" t="s">
        <v>26</v>
      </c>
      <c r="D213" s="28" t="s">
        <v>363</v>
      </c>
      <c r="E213" s="29">
        <v>0.1</v>
      </c>
      <c r="F213" s="25"/>
      <c r="G213" s="25"/>
      <c r="H213" s="25"/>
      <c r="I213" s="25"/>
      <c r="J213" s="25"/>
      <c r="K213" s="25"/>
    </row>
    <row r="214" spans="1:11">
      <c r="A214" s="28" t="s">
        <v>364</v>
      </c>
      <c r="B214" s="28" t="s">
        <v>52</v>
      </c>
      <c r="C214" s="28" t="s">
        <v>46</v>
      </c>
      <c r="D214" s="28" t="s">
        <v>365</v>
      </c>
      <c r="E214" s="29">
        <v>0.04</v>
      </c>
      <c r="F214" s="25"/>
      <c r="G214" s="25"/>
      <c r="H214" s="25"/>
      <c r="I214" s="25"/>
      <c r="J214" s="25"/>
      <c r="K214" s="25"/>
    </row>
    <row r="215" spans="1:11">
      <c r="A215" s="28" t="s">
        <v>366</v>
      </c>
      <c r="B215" s="28" t="s">
        <v>367</v>
      </c>
      <c r="C215" s="28" t="s">
        <v>194</v>
      </c>
      <c r="D215" s="28" t="s">
        <v>368</v>
      </c>
      <c r="E215" s="29">
        <v>1.6000000000000001E-3</v>
      </c>
      <c r="F215" s="25"/>
      <c r="G215" s="25"/>
      <c r="H215" s="25"/>
      <c r="I215" s="25"/>
      <c r="J215" s="25"/>
      <c r="K215" s="25"/>
    </row>
    <row r="216" spans="1:11">
      <c r="A216" s="28" t="s">
        <v>369</v>
      </c>
      <c r="B216" s="28" t="s">
        <v>74</v>
      </c>
      <c r="C216" s="28" t="s">
        <v>30</v>
      </c>
      <c r="D216" s="28" t="s">
        <v>370</v>
      </c>
      <c r="E216" s="29">
        <v>2.4E-2</v>
      </c>
      <c r="F216" s="25"/>
      <c r="G216" s="25"/>
      <c r="H216" s="25"/>
      <c r="I216" s="25"/>
      <c r="J216" s="25"/>
      <c r="K216" s="25"/>
    </row>
    <row r="217" spans="1:11">
      <c r="A217" s="28" t="s">
        <v>369</v>
      </c>
      <c r="B217" s="28"/>
      <c r="C217" s="28" t="s">
        <v>30</v>
      </c>
      <c r="D217" s="28" t="s">
        <v>371</v>
      </c>
      <c r="E217" s="29">
        <v>0.15</v>
      </c>
      <c r="F217" s="25"/>
      <c r="G217" s="25"/>
      <c r="H217" s="25"/>
      <c r="I217" s="25"/>
      <c r="J217" s="25"/>
      <c r="K217" s="25"/>
    </row>
    <row r="218" spans="1:11">
      <c r="A218" s="28" t="s">
        <v>372</v>
      </c>
      <c r="B218" s="28" t="s">
        <v>29</v>
      </c>
      <c r="C218" s="28" t="s">
        <v>26</v>
      </c>
      <c r="D218" s="28" t="s">
        <v>373</v>
      </c>
      <c r="E218" s="29">
        <v>0.04</v>
      </c>
      <c r="F218" s="25"/>
      <c r="G218" s="25"/>
      <c r="H218" s="25"/>
      <c r="I218" s="25"/>
      <c r="J218" s="25"/>
      <c r="K218" s="25"/>
    </row>
    <row r="219" spans="1:11">
      <c r="A219" s="28" t="s">
        <v>374</v>
      </c>
      <c r="B219" s="28" t="s">
        <v>52</v>
      </c>
      <c r="C219" s="28" t="s">
        <v>26</v>
      </c>
      <c r="D219" s="28" t="s">
        <v>375</v>
      </c>
      <c r="E219" s="29">
        <v>0.2</v>
      </c>
      <c r="F219" s="25"/>
      <c r="G219" s="25"/>
      <c r="H219" s="25"/>
      <c r="I219" s="25"/>
      <c r="J219" s="25"/>
      <c r="K219" s="25"/>
    </row>
    <row r="220" spans="1:11">
      <c r="A220" s="28" t="s">
        <v>376</v>
      </c>
      <c r="B220" s="28"/>
      <c r="C220" s="28" t="s">
        <v>46</v>
      </c>
      <c r="D220" s="28" t="s">
        <v>377</v>
      </c>
      <c r="E220" s="29">
        <v>0.5</v>
      </c>
      <c r="F220" s="25"/>
      <c r="G220" s="25"/>
      <c r="H220" s="25"/>
      <c r="I220" s="25"/>
      <c r="J220" s="25"/>
      <c r="K220" s="25"/>
    </row>
    <row r="221" spans="1:11">
      <c r="A221" s="28" t="s">
        <v>378</v>
      </c>
      <c r="B221" s="28" t="s">
        <v>74</v>
      </c>
      <c r="C221" s="28" t="s">
        <v>75</v>
      </c>
      <c r="D221" s="28" t="s">
        <v>379</v>
      </c>
      <c r="E221" s="29">
        <v>0.04</v>
      </c>
      <c r="F221" s="25"/>
      <c r="G221" s="25"/>
      <c r="H221" s="25"/>
      <c r="I221" s="25"/>
      <c r="J221" s="25"/>
      <c r="K221" s="25"/>
    </row>
    <row r="222" spans="1:11">
      <c r="A222" s="28" t="s">
        <v>378</v>
      </c>
      <c r="B222" s="28"/>
      <c r="C222" s="28" t="s">
        <v>58</v>
      </c>
      <c r="D222" s="28" t="s">
        <v>380</v>
      </c>
      <c r="E222" s="29">
        <v>0.82859773964001704</v>
      </c>
      <c r="F222" s="25"/>
      <c r="G222" s="25"/>
      <c r="H222" s="25"/>
      <c r="I222" s="25"/>
      <c r="J222" s="25"/>
      <c r="K222" s="25"/>
    </row>
    <row r="223" spans="1:11">
      <c r="A223" s="28" t="s">
        <v>381</v>
      </c>
      <c r="B223" s="28"/>
      <c r="C223" s="28" t="s">
        <v>58</v>
      </c>
      <c r="D223" s="28" t="s">
        <v>382</v>
      </c>
      <c r="E223" s="29">
        <v>3.2787015653066498</v>
      </c>
      <c r="F223" s="25"/>
      <c r="G223" s="25"/>
      <c r="H223" s="25"/>
      <c r="I223" s="25"/>
      <c r="J223" s="25"/>
      <c r="K223" s="25"/>
    </row>
    <row r="224" spans="1:11">
      <c r="A224" s="28" t="s">
        <v>383</v>
      </c>
      <c r="B224" s="28" t="s">
        <v>40</v>
      </c>
      <c r="C224" s="28" t="s">
        <v>58</v>
      </c>
      <c r="D224" s="28" t="s">
        <v>384</v>
      </c>
      <c r="E224" s="29">
        <v>0</v>
      </c>
      <c r="F224" s="25"/>
      <c r="G224" s="25"/>
      <c r="H224" s="25"/>
      <c r="I224" s="25"/>
      <c r="J224" s="25"/>
      <c r="K224" s="25"/>
    </row>
    <row r="225" spans="1:11">
      <c r="A225" s="28" t="s">
        <v>383</v>
      </c>
      <c r="B225" s="28" t="s">
        <v>29</v>
      </c>
      <c r="C225" s="28" t="s">
        <v>75</v>
      </c>
      <c r="D225" s="28" t="s">
        <v>385</v>
      </c>
      <c r="E225" s="29">
        <v>0.16</v>
      </c>
      <c r="F225" s="25"/>
      <c r="G225" s="25"/>
      <c r="H225" s="25"/>
      <c r="I225" s="25"/>
      <c r="J225" s="25"/>
      <c r="K225" s="25"/>
    </row>
    <row r="226" spans="1:11">
      <c r="A226" s="28" t="s">
        <v>383</v>
      </c>
      <c r="B226" s="28"/>
      <c r="C226" s="28" t="s">
        <v>6</v>
      </c>
      <c r="D226" s="28" t="s">
        <v>386</v>
      </c>
      <c r="E226" s="29">
        <v>0.25</v>
      </c>
      <c r="F226" s="25"/>
      <c r="G226" s="25"/>
      <c r="H226" s="25"/>
      <c r="I226" s="25"/>
      <c r="J226" s="25"/>
      <c r="K226" s="25"/>
    </row>
    <row r="227" spans="1:11">
      <c r="A227" s="28" t="s">
        <v>383</v>
      </c>
      <c r="B227" s="28"/>
      <c r="C227" s="28" t="s">
        <v>6</v>
      </c>
      <c r="D227" s="28" t="s">
        <v>387</v>
      </c>
      <c r="E227" s="29">
        <v>1.4001129073646399</v>
      </c>
      <c r="F227" s="25"/>
      <c r="G227" s="25"/>
      <c r="H227" s="25"/>
      <c r="I227" s="25"/>
      <c r="J227" s="25"/>
      <c r="K227" s="25"/>
    </row>
    <row r="228" spans="1:11">
      <c r="A228" s="28" t="s">
        <v>383</v>
      </c>
      <c r="B228" s="28"/>
      <c r="C228" s="28" t="s">
        <v>6</v>
      </c>
      <c r="D228" s="28" t="s">
        <v>388</v>
      </c>
      <c r="E228" s="29">
        <v>3.06</v>
      </c>
      <c r="F228" s="25"/>
      <c r="G228" s="25"/>
      <c r="H228" s="25"/>
      <c r="I228" s="25"/>
      <c r="J228" s="25"/>
      <c r="K228" s="25"/>
    </row>
    <row r="229" spans="1:11">
      <c r="A229" s="28" t="s">
        <v>383</v>
      </c>
      <c r="B229" s="28"/>
      <c r="C229" s="28" t="s">
        <v>6</v>
      </c>
      <c r="D229" s="28" t="s">
        <v>389</v>
      </c>
      <c r="E229" s="29">
        <v>3.1</v>
      </c>
      <c r="F229" s="25"/>
      <c r="G229" s="25"/>
      <c r="H229" s="25"/>
      <c r="I229" s="25"/>
      <c r="J229" s="25"/>
      <c r="K229" s="25"/>
    </row>
    <row r="230" spans="1:11">
      <c r="A230" s="28" t="s">
        <v>390</v>
      </c>
      <c r="B230" s="28"/>
      <c r="C230" s="28" t="s">
        <v>6</v>
      </c>
      <c r="D230" s="28" t="s">
        <v>391</v>
      </c>
      <c r="E230" s="29">
        <v>0.1</v>
      </c>
      <c r="F230" s="25"/>
      <c r="G230" s="25"/>
      <c r="H230" s="25"/>
      <c r="I230" s="25"/>
      <c r="J230" s="25"/>
      <c r="K230" s="25"/>
    </row>
    <row r="231" spans="1:11">
      <c r="A231" s="28" t="s">
        <v>390</v>
      </c>
      <c r="B231" s="28"/>
      <c r="C231" s="28" t="s">
        <v>6</v>
      </c>
      <c r="D231" s="28" t="s">
        <v>392</v>
      </c>
      <c r="E231" s="29">
        <v>1.11852658015906</v>
      </c>
      <c r="F231" s="25"/>
      <c r="G231" s="25"/>
      <c r="H231" s="25"/>
      <c r="I231" s="25"/>
      <c r="J231" s="25"/>
      <c r="K231" s="25"/>
    </row>
    <row r="232" spans="1:11">
      <c r="A232" s="28" t="s">
        <v>393</v>
      </c>
      <c r="B232" s="28" t="s">
        <v>20</v>
      </c>
      <c r="C232" s="28" t="s">
        <v>58</v>
      </c>
      <c r="D232" s="28" t="s">
        <v>394</v>
      </c>
      <c r="E232" s="29">
        <v>0.2</v>
      </c>
      <c r="F232" s="25"/>
      <c r="G232" s="25"/>
      <c r="H232" s="25"/>
      <c r="I232" s="25"/>
      <c r="J232" s="25"/>
      <c r="K232" s="25"/>
    </row>
    <row r="233" spans="1:11">
      <c r="A233" s="28" t="s">
        <v>393</v>
      </c>
      <c r="B233" s="28"/>
      <c r="C233" s="28" t="s">
        <v>6</v>
      </c>
      <c r="D233" s="28" t="s">
        <v>395</v>
      </c>
      <c r="E233" s="29">
        <v>1.6042444537463401</v>
      </c>
      <c r="F233" s="25"/>
      <c r="G233" s="25"/>
      <c r="H233" s="25"/>
      <c r="I233" s="25"/>
      <c r="J233" s="25"/>
      <c r="K233" s="25"/>
    </row>
    <row r="234" spans="1:11">
      <c r="A234" s="28" t="s">
        <v>396</v>
      </c>
      <c r="B234" s="28" t="s">
        <v>397</v>
      </c>
      <c r="C234" s="28" t="s">
        <v>162</v>
      </c>
      <c r="D234" s="28" t="s">
        <v>398</v>
      </c>
      <c r="E234" s="29">
        <v>0</v>
      </c>
      <c r="F234" s="25"/>
      <c r="G234" s="25"/>
      <c r="H234" s="25"/>
      <c r="I234" s="25"/>
      <c r="J234" s="25"/>
      <c r="K234" s="25"/>
    </row>
    <row r="235" spans="1:11">
      <c r="A235" s="28" t="s">
        <v>399</v>
      </c>
      <c r="B235" s="28"/>
      <c r="C235" s="28" t="s">
        <v>400</v>
      </c>
      <c r="D235" s="28" t="s">
        <v>401</v>
      </c>
      <c r="E235" s="29">
        <v>0.3</v>
      </c>
      <c r="F235" s="25"/>
      <c r="G235" s="25"/>
      <c r="H235" s="25"/>
      <c r="I235" s="25"/>
      <c r="J235" s="25"/>
      <c r="K235" s="25"/>
    </row>
    <row r="236" spans="1:11">
      <c r="A236" s="28" t="s">
        <v>399</v>
      </c>
      <c r="B236" s="28"/>
      <c r="C236" s="28" t="s">
        <v>400</v>
      </c>
      <c r="D236" s="28" t="s">
        <v>4155</v>
      </c>
      <c r="E236" s="29">
        <v>10</v>
      </c>
      <c r="F236" s="25"/>
      <c r="G236" s="25"/>
      <c r="H236" s="25"/>
      <c r="I236" s="25"/>
      <c r="J236" s="25"/>
      <c r="K236" s="25"/>
    </row>
    <row r="237" spans="1:11">
      <c r="A237" s="28" t="s">
        <v>402</v>
      </c>
      <c r="B237" s="28" t="s">
        <v>55</v>
      </c>
      <c r="C237" s="28" t="s">
        <v>41</v>
      </c>
      <c r="D237" s="28" t="s">
        <v>403</v>
      </c>
      <c r="E237" s="29">
        <v>0.2</v>
      </c>
      <c r="F237" s="25"/>
      <c r="G237" s="25"/>
      <c r="H237" s="25"/>
      <c r="I237" s="25"/>
      <c r="J237" s="25"/>
      <c r="K237" s="25"/>
    </row>
    <row r="238" spans="1:11">
      <c r="A238" s="28" t="s">
        <v>404</v>
      </c>
      <c r="B238" s="28" t="s">
        <v>25</v>
      </c>
      <c r="C238" s="28" t="s">
        <v>26</v>
      </c>
      <c r="D238" s="28" t="s">
        <v>405</v>
      </c>
      <c r="E238" s="29">
        <v>9.6000000000000002E-2</v>
      </c>
      <c r="F238" s="25"/>
      <c r="G238" s="25"/>
      <c r="H238" s="25"/>
      <c r="I238" s="25"/>
      <c r="J238" s="25"/>
      <c r="K238" s="25"/>
    </row>
    <row r="239" spans="1:11">
      <c r="A239" s="28" t="s">
        <v>406</v>
      </c>
      <c r="B239" s="28" t="s">
        <v>156</v>
      </c>
      <c r="C239" s="28" t="s">
        <v>78</v>
      </c>
      <c r="D239" s="28" t="s">
        <v>407</v>
      </c>
      <c r="E239" s="29">
        <v>0.2</v>
      </c>
      <c r="F239" s="25"/>
      <c r="G239" s="25"/>
      <c r="H239" s="25"/>
      <c r="I239" s="25"/>
      <c r="J239" s="25"/>
      <c r="K239" s="25"/>
    </row>
    <row r="240" spans="1:11">
      <c r="A240" s="28" t="s">
        <v>406</v>
      </c>
      <c r="B240" s="28" t="s">
        <v>156</v>
      </c>
      <c r="C240" s="28" t="s">
        <v>121</v>
      </c>
      <c r="D240" s="28" t="s">
        <v>408</v>
      </c>
      <c r="E240" s="29">
        <v>0.2</v>
      </c>
      <c r="F240" s="25"/>
      <c r="G240" s="25"/>
      <c r="H240" s="25"/>
      <c r="I240" s="25"/>
      <c r="J240" s="25"/>
      <c r="K240" s="25"/>
    </row>
    <row r="241" spans="1:11">
      <c r="A241" s="28" t="s">
        <v>406</v>
      </c>
      <c r="B241" s="28"/>
      <c r="C241" s="28" t="s">
        <v>121</v>
      </c>
      <c r="D241" s="28" t="s">
        <v>409</v>
      </c>
      <c r="E241" s="29">
        <v>1</v>
      </c>
      <c r="F241" s="25"/>
      <c r="G241" s="25"/>
      <c r="H241" s="25"/>
      <c r="I241" s="25"/>
      <c r="J241" s="25"/>
      <c r="K241" s="25"/>
    </row>
    <row r="242" spans="1:11">
      <c r="A242" s="28" t="s">
        <v>410</v>
      </c>
      <c r="B242" s="28" t="s">
        <v>25</v>
      </c>
      <c r="C242" s="28" t="s">
        <v>26</v>
      </c>
      <c r="D242" s="28" t="s">
        <v>411</v>
      </c>
      <c r="E242" s="29">
        <v>9.6000000000000002E-2</v>
      </c>
      <c r="F242" s="25"/>
      <c r="G242" s="25"/>
      <c r="H242" s="25"/>
      <c r="I242" s="25"/>
      <c r="J242" s="25"/>
      <c r="K242" s="25"/>
    </row>
    <row r="243" spans="1:11">
      <c r="A243" s="28" t="s">
        <v>410</v>
      </c>
      <c r="B243" s="28"/>
      <c r="C243" s="28" t="s">
        <v>26</v>
      </c>
      <c r="D243" s="28" t="s">
        <v>412</v>
      </c>
      <c r="E243" s="29">
        <v>1.66424942263279</v>
      </c>
      <c r="F243" s="25"/>
      <c r="G243" s="25"/>
      <c r="H243" s="25"/>
      <c r="I243" s="25"/>
      <c r="J243" s="25"/>
      <c r="K243" s="25"/>
    </row>
    <row r="244" spans="1:11">
      <c r="A244" s="28" t="s">
        <v>413</v>
      </c>
      <c r="B244" s="28" t="s">
        <v>40</v>
      </c>
      <c r="C244" s="28" t="s">
        <v>46</v>
      </c>
      <c r="D244" s="28" t="s">
        <v>414</v>
      </c>
      <c r="E244" s="29">
        <v>0.2</v>
      </c>
      <c r="F244" s="25"/>
      <c r="G244" s="25"/>
      <c r="H244" s="25"/>
      <c r="I244" s="25"/>
      <c r="J244" s="25"/>
      <c r="K244" s="25"/>
    </row>
    <row r="245" spans="1:11">
      <c r="A245" s="28" t="s">
        <v>413</v>
      </c>
      <c r="B245" s="28"/>
      <c r="C245" s="28" t="s">
        <v>316</v>
      </c>
      <c r="D245" s="28" t="s">
        <v>415</v>
      </c>
      <c r="E245" s="29">
        <v>8</v>
      </c>
      <c r="F245" s="25"/>
      <c r="G245" s="25"/>
      <c r="H245" s="25"/>
      <c r="I245" s="25"/>
      <c r="J245" s="25"/>
      <c r="K245" s="25"/>
    </row>
    <row r="246" spans="1:11">
      <c r="A246" s="28" t="s">
        <v>413</v>
      </c>
      <c r="B246" s="28"/>
      <c r="C246" s="28" t="s">
        <v>6</v>
      </c>
      <c r="D246" s="28" t="s">
        <v>416</v>
      </c>
      <c r="E246" s="29">
        <v>3.1368026687195298</v>
      </c>
      <c r="F246" s="25"/>
      <c r="G246" s="25"/>
      <c r="H246" s="25"/>
      <c r="I246" s="25"/>
      <c r="J246" s="25"/>
      <c r="K246" s="25"/>
    </row>
    <row r="247" spans="1:11">
      <c r="A247" s="28" t="s">
        <v>417</v>
      </c>
      <c r="B247" s="28" t="s">
        <v>418</v>
      </c>
      <c r="C247" s="28" t="s">
        <v>162</v>
      </c>
      <c r="D247" s="28" t="s">
        <v>419</v>
      </c>
      <c r="E247" s="29">
        <v>0.2</v>
      </c>
      <c r="F247" s="25"/>
      <c r="G247" s="25"/>
      <c r="H247" s="25"/>
      <c r="I247" s="25"/>
      <c r="J247" s="25"/>
      <c r="K247" s="25"/>
    </row>
    <row r="248" spans="1:11">
      <c r="A248" s="28" t="s">
        <v>420</v>
      </c>
      <c r="B248" s="28"/>
      <c r="C248" s="28" t="s">
        <v>26</v>
      </c>
      <c r="D248" s="28" t="s">
        <v>421</v>
      </c>
      <c r="E248" s="29">
        <v>0.3</v>
      </c>
      <c r="F248" s="25"/>
      <c r="G248" s="25"/>
      <c r="H248" s="25"/>
      <c r="I248" s="25"/>
      <c r="J248" s="25"/>
      <c r="K248" s="25"/>
    </row>
    <row r="249" spans="1:11">
      <c r="A249" s="28" t="s">
        <v>420</v>
      </c>
      <c r="B249" s="28"/>
      <c r="C249" s="28" t="s">
        <v>26</v>
      </c>
      <c r="D249" s="28" t="s">
        <v>422</v>
      </c>
      <c r="E249" s="29">
        <v>1.24343239849309</v>
      </c>
      <c r="F249" s="25"/>
      <c r="G249" s="25"/>
      <c r="H249" s="25"/>
      <c r="I249" s="25"/>
      <c r="J249" s="25"/>
      <c r="K249" s="25"/>
    </row>
    <row r="250" spans="1:11">
      <c r="A250" s="28" t="s">
        <v>423</v>
      </c>
      <c r="B250" s="28" t="s">
        <v>25</v>
      </c>
      <c r="C250" s="28" t="s">
        <v>46</v>
      </c>
      <c r="D250" s="28" t="s">
        <v>424</v>
      </c>
      <c r="E250" s="29">
        <v>9.6000000000000002E-2</v>
      </c>
      <c r="F250" s="25"/>
      <c r="G250" s="25"/>
      <c r="H250" s="25"/>
      <c r="I250" s="25"/>
      <c r="J250" s="25"/>
      <c r="K250" s="25"/>
    </row>
    <row r="251" spans="1:11">
      <c r="A251" s="28" t="s">
        <v>423</v>
      </c>
      <c r="B251" s="28" t="s">
        <v>25</v>
      </c>
      <c r="C251" s="28" t="s">
        <v>46</v>
      </c>
      <c r="D251" s="28" t="s">
        <v>424</v>
      </c>
      <c r="E251" s="29">
        <v>0.2</v>
      </c>
      <c r="F251" s="25"/>
      <c r="G251" s="25"/>
      <c r="H251" s="25"/>
      <c r="I251" s="25"/>
      <c r="J251" s="25"/>
      <c r="K251" s="25"/>
    </row>
    <row r="252" spans="1:11">
      <c r="A252" s="28" t="s">
        <v>423</v>
      </c>
      <c r="B252" s="28"/>
      <c r="C252" s="28" t="s">
        <v>6</v>
      </c>
      <c r="D252" s="28" t="s">
        <v>425</v>
      </c>
      <c r="E252" s="29">
        <v>0.25</v>
      </c>
      <c r="F252" s="25"/>
      <c r="G252" s="25"/>
      <c r="H252" s="25"/>
      <c r="I252" s="25"/>
      <c r="J252" s="25"/>
      <c r="K252" s="25"/>
    </row>
    <row r="253" spans="1:11">
      <c r="A253" s="28" t="s">
        <v>423</v>
      </c>
      <c r="B253" s="28"/>
      <c r="C253" s="28" t="s">
        <v>6</v>
      </c>
      <c r="D253" s="28" t="s">
        <v>426</v>
      </c>
      <c r="E253" s="29">
        <v>0.15</v>
      </c>
      <c r="F253" s="25"/>
      <c r="G253" s="25"/>
      <c r="H253" s="25"/>
      <c r="I253" s="25"/>
      <c r="J253" s="25"/>
      <c r="K253" s="25"/>
    </row>
    <row r="254" spans="1:11">
      <c r="A254" s="28" t="s">
        <v>423</v>
      </c>
      <c r="B254" s="28"/>
      <c r="C254" s="28" t="s">
        <v>6</v>
      </c>
      <c r="D254" s="28" t="s">
        <v>427</v>
      </c>
      <c r="E254" s="29">
        <v>0.15</v>
      </c>
      <c r="F254" s="25"/>
      <c r="G254" s="25"/>
      <c r="H254" s="25"/>
      <c r="I254" s="25"/>
      <c r="J254" s="25"/>
      <c r="K254" s="25"/>
    </row>
    <row r="255" spans="1:11">
      <c r="A255" s="28" t="s">
        <v>423</v>
      </c>
      <c r="B255" s="28"/>
      <c r="C255" s="28" t="s">
        <v>6</v>
      </c>
      <c r="D255" s="28" t="s">
        <v>428</v>
      </c>
      <c r="E255" s="29">
        <v>0.15</v>
      </c>
      <c r="F255" s="25"/>
      <c r="G255" s="25"/>
      <c r="H255" s="25"/>
      <c r="I255" s="25"/>
      <c r="J255" s="25"/>
      <c r="K255" s="25"/>
    </row>
    <row r="256" spans="1:11">
      <c r="A256" s="28" t="s">
        <v>423</v>
      </c>
      <c r="B256" s="28"/>
      <c r="C256" s="28" t="s">
        <v>6</v>
      </c>
      <c r="D256" s="28" t="s">
        <v>429</v>
      </c>
      <c r="E256" s="29">
        <v>0.15</v>
      </c>
      <c r="F256" s="25"/>
      <c r="G256" s="25"/>
      <c r="H256" s="25"/>
      <c r="I256" s="25"/>
      <c r="J256" s="25"/>
      <c r="K256" s="25"/>
    </row>
    <row r="257" spans="1:11">
      <c r="A257" s="28" t="s">
        <v>423</v>
      </c>
      <c r="B257" s="28"/>
      <c r="C257" s="28" t="s">
        <v>6</v>
      </c>
      <c r="D257" s="28" t="s">
        <v>430</v>
      </c>
      <c r="E257" s="29">
        <v>0.15</v>
      </c>
      <c r="F257" s="25"/>
      <c r="G257" s="25"/>
      <c r="H257" s="25"/>
      <c r="I257" s="25"/>
      <c r="J257" s="25"/>
      <c r="K257" s="25"/>
    </row>
    <row r="258" spans="1:11">
      <c r="A258" s="28" t="s">
        <v>423</v>
      </c>
      <c r="B258" s="28"/>
      <c r="C258" s="28" t="s">
        <v>6</v>
      </c>
      <c r="D258" s="28" t="s">
        <v>431</v>
      </c>
      <c r="E258" s="29">
        <v>0.3</v>
      </c>
      <c r="F258" s="25"/>
      <c r="G258" s="25"/>
      <c r="H258" s="25"/>
      <c r="I258" s="25"/>
      <c r="J258" s="25"/>
      <c r="K258" s="25"/>
    </row>
    <row r="259" spans="1:11">
      <c r="A259" s="28" t="s">
        <v>423</v>
      </c>
      <c r="B259" s="28"/>
      <c r="C259" s="28" t="s">
        <v>6</v>
      </c>
      <c r="D259" s="28" t="s">
        <v>432</v>
      </c>
      <c r="E259" s="29">
        <v>0.3</v>
      </c>
      <c r="F259" s="25"/>
      <c r="G259" s="25"/>
      <c r="H259" s="25"/>
      <c r="I259" s="25"/>
      <c r="J259" s="25"/>
      <c r="K259" s="25"/>
    </row>
    <row r="260" spans="1:11">
      <c r="A260" s="28" t="s">
        <v>433</v>
      </c>
      <c r="B260" s="28"/>
      <c r="C260" s="28"/>
      <c r="D260" s="28" t="s">
        <v>434</v>
      </c>
      <c r="E260" s="29">
        <v>3</v>
      </c>
      <c r="F260" s="25"/>
      <c r="G260" s="25"/>
      <c r="H260" s="25"/>
      <c r="I260" s="25"/>
      <c r="J260" s="25"/>
      <c r="K260" s="25"/>
    </row>
    <row r="261" spans="1:11">
      <c r="A261" s="28" t="s">
        <v>433</v>
      </c>
      <c r="B261" s="28"/>
      <c r="C261" s="28" t="s">
        <v>16</v>
      </c>
      <c r="D261" s="28" t="s">
        <v>435</v>
      </c>
      <c r="E261" s="29">
        <v>0.1</v>
      </c>
      <c r="F261" s="25"/>
      <c r="G261" s="25"/>
      <c r="H261" s="25"/>
      <c r="I261" s="25"/>
      <c r="J261" s="25"/>
      <c r="K261" s="25"/>
    </row>
    <row r="262" spans="1:11">
      <c r="A262" s="28" t="s">
        <v>433</v>
      </c>
      <c r="B262" s="28"/>
      <c r="C262" s="28" t="s">
        <v>16</v>
      </c>
      <c r="D262" s="28" t="s">
        <v>436</v>
      </c>
      <c r="E262" s="29">
        <v>0.1</v>
      </c>
      <c r="F262" s="25"/>
      <c r="G262" s="25"/>
      <c r="H262" s="25"/>
      <c r="I262" s="25"/>
      <c r="J262" s="25"/>
      <c r="K262" s="25"/>
    </row>
    <row r="263" spans="1:11">
      <c r="A263" s="28" t="s">
        <v>433</v>
      </c>
      <c r="B263" s="28"/>
      <c r="C263" s="28" t="s">
        <v>16</v>
      </c>
      <c r="D263" s="28" t="s">
        <v>437</v>
      </c>
      <c r="E263" s="29">
        <v>0.1</v>
      </c>
      <c r="F263" s="25"/>
      <c r="G263" s="25"/>
      <c r="H263" s="25"/>
      <c r="I263" s="25"/>
      <c r="J263" s="25"/>
      <c r="K263" s="25"/>
    </row>
    <row r="264" spans="1:11">
      <c r="A264" s="28" t="s">
        <v>433</v>
      </c>
      <c r="B264" s="28"/>
      <c r="C264" s="28" t="s">
        <v>16</v>
      </c>
      <c r="D264" s="28" t="s">
        <v>438</v>
      </c>
      <c r="E264" s="29">
        <v>0.1</v>
      </c>
      <c r="F264" s="25"/>
      <c r="G264" s="25"/>
      <c r="H264" s="25"/>
      <c r="I264" s="25"/>
      <c r="J264" s="25"/>
      <c r="K264" s="25"/>
    </row>
    <row r="265" spans="1:11">
      <c r="A265" s="28" t="s">
        <v>439</v>
      </c>
      <c r="B265" s="28" t="s">
        <v>25</v>
      </c>
      <c r="C265" s="28" t="s">
        <v>26</v>
      </c>
      <c r="D265" s="28" t="s">
        <v>440</v>
      </c>
      <c r="E265" s="29">
        <v>0.2</v>
      </c>
      <c r="F265" s="25"/>
      <c r="G265" s="25"/>
      <c r="H265" s="25"/>
      <c r="I265" s="25"/>
      <c r="J265" s="25"/>
      <c r="K265" s="25"/>
    </row>
    <row r="266" spans="1:11">
      <c r="A266" s="28" t="s">
        <v>439</v>
      </c>
      <c r="B266" s="28"/>
      <c r="C266" s="28" t="s">
        <v>26</v>
      </c>
      <c r="D266" s="28" t="s">
        <v>441</v>
      </c>
      <c r="E266" s="29">
        <v>3.2321478060046198</v>
      </c>
      <c r="F266" s="25"/>
      <c r="G266" s="25"/>
      <c r="H266" s="25"/>
      <c r="I266" s="25"/>
      <c r="J266" s="25"/>
      <c r="K266" s="25"/>
    </row>
    <row r="267" spans="1:11">
      <c r="A267" s="28" t="s">
        <v>439</v>
      </c>
      <c r="B267" s="28"/>
      <c r="C267" s="28" t="s">
        <v>26</v>
      </c>
      <c r="D267" s="28" t="s">
        <v>442</v>
      </c>
      <c r="E267" s="29">
        <v>4.74</v>
      </c>
      <c r="F267" s="25"/>
      <c r="G267" s="25"/>
      <c r="H267" s="25"/>
      <c r="I267" s="25"/>
      <c r="J267" s="25"/>
      <c r="K267" s="25"/>
    </row>
    <row r="268" spans="1:11">
      <c r="A268" s="28" t="s">
        <v>439</v>
      </c>
      <c r="B268" s="28"/>
      <c r="C268" s="28" t="s">
        <v>26</v>
      </c>
      <c r="D268" s="28" t="s">
        <v>443</v>
      </c>
      <c r="E268" s="29">
        <v>10.119999999999999</v>
      </c>
      <c r="F268" s="25"/>
      <c r="G268" s="25"/>
      <c r="H268" s="25"/>
      <c r="I268" s="25"/>
      <c r="J268" s="25"/>
      <c r="K268" s="25"/>
    </row>
    <row r="269" spans="1:11">
      <c r="A269" s="28" t="s">
        <v>444</v>
      </c>
      <c r="B269" s="28" t="s">
        <v>74</v>
      </c>
      <c r="C269" s="28" t="s">
        <v>12</v>
      </c>
      <c r="D269" s="28" t="s">
        <v>445</v>
      </c>
      <c r="E269" s="29">
        <v>2.4E-2</v>
      </c>
      <c r="F269" s="25"/>
      <c r="G269" s="25"/>
      <c r="H269" s="25"/>
      <c r="I269" s="25"/>
      <c r="J269" s="25"/>
      <c r="K269" s="25"/>
    </row>
    <row r="270" spans="1:11">
      <c r="A270" s="28" t="s">
        <v>446</v>
      </c>
      <c r="B270" s="28" t="s">
        <v>120</v>
      </c>
      <c r="C270" s="28" t="s">
        <v>90</v>
      </c>
      <c r="D270" s="28" t="s">
        <v>447</v>
      </c>
      <c r="E270" s="29">
        <v>3.2000000000000002E-3</v>
      </c>
      <c r="F270" s="25"/>
      <c r="G270" s="25"/>
      <c r="H270" s="25"/>
      <c r="I270" s="25"/>
      <c r="J270" s="25"/>
      <c r="K270" s="25"/>
    </row>
    <row r="271" spans="1:11">
      <c r="A271" s="28" t="s">
        <v>446</v>
      </c>
      <c r="B271" s="28"/>
      <c r="C271" s="28" t="s">
        <v>90</v>
      </c>
      <c r="D271" s="28" t="s">
        <v>448</v>
      </c>
      <c r="E271" s="29">
        <v>0.3</v>
      </c>
      <c r="F271" s="25"/>
      <c r="G271" s="25"/>
      <c r="H271" s="25"/>
      <c r="I271" s="25"/>
      <c r="J271" s="25"/>
      <c r="K271" s="25"/>
    </row>
    <row r="272" spans="1:11">
      <c r="A272" s="28" t="s">
        <v>446</v>
      </c>
      <c r="B272" s="28"/>
      <c r="C272" s="28" t="s">
        <v>90</v>
      </c>
      <c r="D272" s="28" t="s">
        <v>449</v>
      </c>
      <c r="E272" s="29">
        <v>0.3</v>
      </c>
      <c r="F272" s="25"/>
      <c r="G272" s="25"/>
      <c r="H272" s="25"/>
      <c r="I272" s="25"/>
      <c r="J272" s="25"/>
      <c r="K272" s="25"/>
    </row>
    <row r="273" spans="1:11">
      <c r="A273" s="28" t="s">
        <v>446</v>
      </c>
      <c r="B273" s="28"/>
      <c r="C273" s="28" t="s">
        <v>90</v>
      </c>
      <c r="D273" s="28" t="s">
        <v>450</v>
      </c>
      <c r="E273" s="29">
        <v>1.1819999999999999</v>
      </c>
      <c r="F273" s="25"/>
      <c r="G273" s="25"/>
      <c r="H273" s="25"/>
      <c r="I273" s="25"/>
      <c r="J273" s="25"/>
      <c r="K273" s="25"/>
    </row>
    <row r="274" spans="1:11">
      <c r="A274" s="28" t="s">
        <v>446</v>
      </c>
      <c r="B274" s="28"/>
      <c r="C274" s="28" t="s">
        <v>90</v>
      </c>
      <c r="D274" s="28" t="s">
        <v>451</v>
      </c>
      <c r="E274" s="29">
        <v>1.212</v>
      </c>
      <c r="F274" s="25"/>
      <c r="G274" s="25"/>
      <c r="H274" s="25"/>
      <c r="I274" s="25"/>
      <c r="J274" s="25"/>
      <c r="K274" s="25"/>
    </row>
    <row r="275" spans="1:11">
      <c r="A275" s="28" t="s">
        <v>452</v>
      </c>
      <c r="B275" s="28"/>
      <c r="C275" s="28" t="s">
        <v>46</v>
      </c>
      <c r="D275" s="28" t="s">
        <v>453</v>
      </c>
      <c r="E275" s="29">
        <v>0.3</v>
      </c>
      <c r="F275" s="25"/>
      <c r="G275" s="25"/>
      <c r="H275" s="25"/>
      <c r="I275" s="25"/>
      <c r="J275" s="25"/>
      <c r="K275" s="25"/>
    </row>
    <row r="276" spans="1:11">
      <c r="A276" s="28" t="s">
        <v>454</v>
      </c>
      <c r="B276" s="28" t="s">
        <v>40</v>
      </c>
      <c r="C276" s="28" t="s">
        <v>41</v>
      </c>
      <c r="D276" s="28" t="s">
        <v>455</v>
      </c>
      <c r="E276" s="29">
        <v>0.2</v>
      </c>
      <c r="F276" s="25"/>
      <c r="G276" s="25"/>
      <c r="H276" s="25"/>
      <c r="I276" s="25"/>
      <c r="J276" s="25"/>
      <c r="K276" s="25"/>
    </row>
    <row r="277" spans="1:11">
      <c r="A277" s="28" t="s">
        <v>454</v>
      </c>
      <c r="B277" s="28"/>
      <c r="C277" s="28" t="s">
        <v>16</v>
      </c>
      <c r="D277" s="28" t="s">
        <v>456</v>
      </c>
      <c r="E277" s="29">
        <v>0.50331938049393099</v>
      </c>
      <c r="F277" s="25"/>
      <c r="G277" s="25"/>
      <c r="H277" s="25"/>
      <c r="I277" s="25"/>
      <c r="J277" s="25"/>
      <c r="K277" s="25"/>
    </row>
    <row r="278" spans="1:11">
      <c r="A278" s="28" t="s">
        <v>454</v>
      </c>
      <c r="B278" s="28"/>
      <c r="C278" s="28" t="s">
        <v>16</v>
      </c>
      <c r="D278" s="28" t="s">
        <v>457</v>
      </c>
      <c r="E278" s="29">
        <v>1.1958476349937199</v>
      </c>
      <c r="F278" s="25"/>
      <c r="G278" s="25"/>
      <c r="H278" s="25"/>
      <c r="I278" s="25"/>
      <c r="J278" s="25"/>
      <c r="K278" s="25"/>
    </row>
    <row r="279" spans="1:11">
      <c r="A279" s="28" t="s">
        <v>454</v>
      </c>
      <c r="B279" s="28"/>
      <c r="C279" s="28" t="s">
        <v>16</v>
      </c>
      <c r="D279" s="28" t="s">
        <v>458</v>
      </c>
      <c r="E279" s="29">
        <v>1.1985433235663501</v>
      </c>
      <c r="F279" s="25"/>
      <c r="G279" s="25"/>
      <c r="H279" s="25"/>
      <c r="I279" s="25"/>
      <c r="J279" s="25"/>
      <c r="K279" s="25"/>
    </row>
    <row r="280" spans="1:11">
      <c r="A280" s="28" t="s">
        <v>454</v>
      </c>
      <c r="B280" s="28"/>
      <c r="C280" s="28" t="s">
        <v>16</v>
      </c>
      <c r="D280" s="28" t="s">
        <v>459</v>
      </c>
      <c r="E280" s="29">
        <v>1.48613035668463</v>
      </c>
      <c r="F280" s="25"/>
      <c r="G280" s="25"/>
      <c r="H280" s="25"/>
      <c r="I280" s="25"/>
      <c r="J280" s="25"/>
      <c r="K280" s="25"/>
    </row>
    <row r="281" spans="1:11">
      <c r="A281" s="28" t="s">
        <v>454</v>
      </c>
      <c r="B281" s="28"/>
      <c r="C281" s="28" t="s">
        <v>16</v>
      </c>
      <c r="D281" s="28" t="s">
        <v>460</v>
      </c>
      <c r="E281" s="29">
        <v>1.6079086476777</v>
      </c>
      <c r="F281" s="25"/>
      <c r="G281" s="25"/>
      <c r="H281" s="25"/>
      <c r="I281" s="25"/>
      <c r="J281" s="25"/>
      <c r="K281" s="25"/>
    </row>
    <row r="282" spans="1:11">
      <c r="A282" s="28" t="s">
        <v>454</v>
      </c>
      <c r="B282" s="28"/>
      <c r="C282" s="28" t="s">
        <v>16</v>
      </c>
      <c r="D282" s="28" t="s">
        <v>461</v>
      </c>
      <c r="E282" s="29">
        <v>1.96</v>
      </c>
      <c r="F282" s="25"/>
      <c r="G282" s="25"/>
      <c r="H282" s="25"/>
      <c r="I282" s="25"/>
      <c r="J282" s="25"/>
      <c r="K282" s="25"/>
    </row>
    <row r="283" spans="1:11">
      <c r="A283" s="28" t="s">
        <v>454</v>
      </c>
      <c r="B283" s="28"/>
      <c r="C283" s="28" t="s">
        <v>16</v>
      </c>
      <c r="D283" s="28" t="s">
        <v>462</v>
      </c>
      <c r="E283" s="29">
        <v>2.44</v>
      </c>
      <c r="F283" s="25"/>
      <c r="G283" s="25"/>
      <c r="H283" s="25"/>
      <c r="I283" s="25"/>
      <c r="J283" s="25"/>
      <c r="K283" s="25"/>
    </row>
    <row r="284" spans="1:11" ht="16.5">
      <c r="A284" s="28" t="s">
        <v>454</v>
      </c>
      <c r="B284" s="28"/>
      <c r="C284" s="28" t="s">
        <v>16</v>
      </c>
      <c r="D284" s="28" t="s">
        <v>463</v>
      </c>
      <c r="E284" s="29">
        <v>2.4700000000000002</v>
      </c>
      <c r="F284" s="30" t="s">
        <v>464</v>
      </c>
      <c r="G284" s="25"/>
      <c r="H284" s="25"/>
      <c r="I284" s="25"/>
      <c r="J284" s="25"/>
      <c r="K284" s="25"/>
    </row>
    <row r="285" spans="1:11">
      <c r="A285" s="28" t="s">
        <v>465</v>
      </c>
      <c r="B285" s="28"/>
      <c r="C285" s="28"/>
      <c r="D285" s="28" t="s">
        <v>466</v>
      </c>
      <c r="E285" s="29">
        <v>2.04</v>
      </c>
      <c r="F285" s="25"/>
      <c r="G285" s="25"/>
      <c r="H285" s="25"/>
      <c r="I285" s="25"/>
      <c r="J285" s="25"/>
      <c r="K285" s="25"/>
    </row>
    <row r="286" spans="1:11">
      <c r="A286" s="28" t="s">
        <v>465</v>
      </c>
      <c r="B286" s="28"/>
      <c r="C286" s="28" t="s">
        <v>58</v>
      </c>
      <c r="D286" s="28" t="s">
        <v>467</v>
      </c>
      <c r="E286" s="29">
        <v>0.1</v>
      </c>
      <c r="F286" s="25"/>
      <c r="G286" s="25"/>
      <c r="H286" s="25"/>
      <c r="I286" s="25"/>
      <c r="J286" s="25"/>
      <c r="K286" s="25"/>
    </row>
    <row r="287" spans="1:11">
      <c r="A287" s="28" t="s">
        <v>465</v>
      </c>
      <c r="B287" s="28"/>
      <c r="C287" s="28" t="s">
        <v>58</v>
      </c>
      <c r="D287" s="28" t="s">
        <v>468</v>
      </c>
      <c r="E287" s="29">
        <v>0.1</v>
      </c>
      <c r="F287" s="25"/>
      <c r="G287" s="25"/>
      <c r="H287" s="25"/>
      <c r="I287" s="25"/>
      <c r="J287" s="25"/>
      <c r="K287" s="25"/>
    </row>
    <row r="288" spans="1:11">
      <c r="A288" s="28" t="s">
        <v>465</v>
      </c>
      <c r="B288" s="28"/>
      <c r="C288" s="28" t="s">
        <v>58</v>
      </c>
      <c r="D288" s="28" t="s">
        <v>469</v>
      </c>
      <c r="E288" s="29">
        <v>3.2749999999999999</v>
      </c>
      <c r="F288" s="25"/>
      <c r="G288" s="25"/>
      <c r="H288" s="25"/>
      <c r="I288" s="25"/>
      <c r="J288" s="25"/>
      <c r="K288" s="25"/>
    </row>
    <row r="289" spans="1:11">
      <c r="A289" s="28" t="s">
        <v>470</v>
      </c>
      <c r="B289" s="28"/>
      <c r="C289" s="28" t="s">
        <v>58</v>
      </c>
      <c r="D289" s="28" t="s">
        <v>471</v>
      </c>
      <c r="E289" s="29">
        <v>0.1</v>
      </c>
      <c r="F289" s="25"/>
      <c r="G289" s="25"/>
      <c r="H289" s="25"/>
      <c r="I289" s="25"/>
      <c r="J289" s="25"/>
      <c r="K289" s="25"/>
    </row>
    <row r="290" spans="1:11">
      <c r="A290" s="28" t="s">
        <v>470</v>
      </c>
      <c r="B290" s="28"/>
      <c r="C290" s="28" t="s">
        <v>58</v>
      </c>
      <c r="D290" s="28" t="s">
        <v>472</v>
      </c>
      <c r="E290" s="29">
        <v>0.3</v>
      </c>
      <c r="F290" s="25"/>
      <c r="G290" s="25"/>
      <c r="H290" s="25"/>
      <c r="I290" s="25"/>
      <c r="J290" s="25"/>
      <c r="K290" s="25"/>
    </row>
    <row r="291" spans="1:11">
      <c r="A291" s="28" t="s">
        <v>470</v>
      </c>
      <c r="B291" s="28"/>
      <c r="C291" s="28" t="s">
        <v>58</v>
      </c>
      <c r="D291" s="28" t="s">
        <v>473</v>
      </c>
      <c r="E291" s="29">
        <v>4.92</v>
      </c>
      <c r="F291" s="25"/>
      <c r="G291" s="25"/>
      <c r="H291" s="25"/>
      <c r="I291" s="25"/>
      <c r="J291" s="25"/>
      <c r="K291" s="25"/>
    </row>
    <row r="292" spans="1:11">
      <c r="A292" s="28" t="s">
        <v>474</v>
      </c>
      <c r="B292" s="28"/>
      <c r="C292" s="28" t="s">
        <v>6</v>
      </c>
      <c r="D292" s="28" t="s">
        <v>475</v>
      </c>
      <c r="E292" s="29">
        <v>1.34343239849309</v>
      </c>
      <c r="F292" s="25"/>
      <c r="G292" s="25"/>
      <c r="H292" s="25"/>
      <c r="I292" s="25"/>
      <c r="J292" s="25"/>
      <c r="K292" s="25"/>
    </row>
    <row r="293" spans="1:11">
      <c r="A293" s="28" t="s">
        <v>476</v>
      </c>
      <c r="B293" s="28"/>
      <c r="C293" s="28" t="s">
        <v>477</v>
      </c>
      <c r="D293" s="28" t="s">
        <v>478</v>
      </c>
      <c r="E293" s="29">
        <v>0.1</v>
      </c>
      <c r="F293" s="25"/>
      <c r="G293" s="25"/>
      <c r="H293" s="25"/>
      <c r="I293" s="25"/>
      <c r="J293" s="25"/>
      <c r="K293" s="25"/>
    </row>
    <row r="294" spans="1:11">
      <c r="A294" s="28" t="s">
        <v>476</v>
      </c>
      <c r="B294" s="28"/>
      <c r="C294" s="28" t="s">
        <v>477</v>
      </c>
      <c r="D294" s="28" t="s">
        <v>479</v>
      </c>
      <c r="E294" s="29">
        <v>0.52005023022185004</v>
      </c>
      <c r="F294" s="25"/>
      <c r="G294" s="25"/>
      <c r="H294" s="25"/>
      <c r="I294" s="25"/>
      <c r="J294" s="25"/>
      <c r="K294" s="25"/>
    </row>
    <row r="295" spans="1:11">
      <c r="A295" s="28" t="s">
        <v>480</v>
      </c>
      <c r="B295" s="28"/>
      <c r="C295" s="28" t="s">
        <v>6</v>
      </c>
      <c r="D295" s="28" t="s">
        <v>481</v>
      </c>
      <c r="E295" s="29">
        <v>1.1876349937212201</v>
      </c>
      <c r="F295" s="25"/>
      <c r="G295" s="25"/>
      <c r="H295" s="25"/>
      <c r="I295" s="25"/>
      <c r="J295" s="25"/>
      <c r="K295" s="25"/>
    </row>
    <row r="296" spans="1:11">
      <c r="A296" s="28" t="s">
        <v>480</v>
      </c>
      <c r="B296" s="28"/>
      <c r="C296" s="28" t="s">
        <v>6</v>
      </c>
      <c r="D296" s="28" t="s">
        <v>482</v>
      </c>
      <c r="E296" s="29">
        <v>1.3519129342821301</v>
      </c>
      <c r="F296" s="25"/>
      <c r="G296" s="25"/>
      <c r="H296" s="25"/>
      <c r="I296" s="25"/>
      <c r="J296" s="25"/>
      <c r="K296" s="25"/>
    </row>
    <row r="297" spans="1:11">
      <c r="A297" s="28" t="s">
        <v>483</v>
      </c>
      <c r="B297" s="28" t="s">
        <v>55</v>
      </c>
      <c r="C297" s="28" t="s">
        <v>58</v>
      </c>
      <c r="D297" s="28" t="s">
        <v>484</v>
      </c>
      <c r="E297" s="29">
        <v>0.2</v>
      </c>
      <c r="F297" s="25"/>
      <c r="G297" s="25"/>
      <c r="H297" s="25"/>
      <c r="I297" s="25"/>
      <c r="J297" s="25"/>
      <c r="K297" s="25"/>
    </row>
    <row r="298" spans="1:11">
      <c r="A298" s="28" t="s">
        <v>485</v>
      </c>
      <c r="B298" s="28"/>
      <c r="C298" s="28" t="s">
        <v>12</v>
      </c>
      <c r="D298" s="28" t="s">
        <v>486</v>
      </c>
      <c r="E298" s="29">
        <v>0.3</v>
      </c>
      <c r="F298" s="25"/>
      <c r="G298" s="25"/>
      <c r="H298" s="25"/>
      <c r="I298" s="25"/>
      <c r="J298" s="25"/>
      <c r="K298" s="25"/>
    </row>
    <row r="299" spans="1:11">
      <c r="A299" s="28" t="s">
        <v>487</v>
      </c>
      <c r="B299" s="28"/>
      <c r="C299" s="28"/>
      <c r="D299" s="28" t="s">
        <v>488</v>
      </c>
      <c r="E299" s="29">
        <v>2.52</v>
      </c>
      <c r="F299" s="25"/>
      <c r="G299" s="25"/>
      <c r="H299" s="25"/>
      <c r="I299" s="25"/>
      <c r="J299" s="25"/>
      <c r="K299" s="25"/>
    </row>
    <row r="300" spans="1:11">
      <c r="A300" s="28" t="s">
        <v>487</v>
      </c>
      <c r="B300" s="28" t="s">
        <v>29</v>
      </c>
      <c r="C300" s="28" t="s">
        <v>26</v>
      </c>
      <c r="D300" s="28" t="s">
        <v>489</v>
      </c>
      <c r="E300" s="29">
        <v>0.4</v>
      </c>
      <c r="F300" s="25"/>
      <c r="G300" s="25"/>
      <c r="H300" s="25"/>
      <c r="I300" s="25"/>
      <c r="J300" s="25"/>
      <c r="K300" s="25"/>
    </row>
    <row r="301" spans="1:11">
      <c r="A301" s="28" t="s">
        <v>487</v>
      </c>
      <c r="B301" s="28" t="s">
        <v>29</v>
      </c>
      <c r="C301" s="28" t="s">
        <v>26</v>
      </c>
      <c r="D301" s="28" t="s">
        <v>490</v>
      </c>
      <c r="E301" s="29">
        <v>0.08</v>
      </c>
      <c r="F301" s="25"/>
      <c r="G301" s="25"/>
      <c r="H301" s="25"/>
      <c r="I301" s="25"/>
      <c r="J301" s="25"/>
      <c r="K301" s="25"/>
    </row>
    <row r="302" spans="1:11">
      <c r="A302" s="28" t="s">
        <v>487</v>
      </c>
      <c r="B302" s="28"/>
      <c r="C302" s="28" t="s">
        <v>26</v>
      </c>
      <c r="D302" s="28" t="s">
        <v>491</v>
      </c>
      <c r="E302" s="29">
        <v>1.31845123482629</v>
      </c>
      <c r="F302" s="25"/>
      <c r="G302" s="25"/>
      <c r="H302" s="25"/>
      <c r="I302" s="25"/>
      <c r="J302" s="25"/>
      <c r="K302" s="25"/>
    </row>
    <row r="303" spans="1:11">
      <c r="A303" s="28" t="s">
        <v>487</v>
      </c>
      <c r="B303" s="28"/>
      <c r="C303" s="28" t="s">
        <v>26</v>
      </c>
      <c r="D303" s="28" t="s">
        <v>492</v>
      </c>
      <c r="E303" s="29">
        <v>1.6262536626203401</v>
      </c>
      <c r="F303" s="25"/>
      <c r="G303" s="25"/>
      <c r="H303" s="25"/>
      <c r="I303" s="25"/>
      <c r="J303" s="25"/>
      <c r="K303" s="25"/>
    </row>
    <row r="304" spans="1:11">
      <c r="A304" s="28" t="s">
        <v>493</v>
      </c>
      <c r="B304" s="28" t="s">
        <v>29</v>
      </c>
      <c r="C304" s="28" t="s">
        <v>66</v>
      </c>
      <c r="D304" s="28" t="s">
        <v>494</v>
      </c>
      <c r="E304" s="29">
        <v>6.4000000000000001E-2</v>
      </c>
      <c r="F304" s="25"/>
      <c r="G304" s="25"/>
      <c r="H304" s="25"/>
      <c r="I304" s="25"/>
      <c r="J304" s="25"/>
      <c r="K304" s="25"/>
    </row>
    <row r="305" spans="1:11">
      <c r="A305" s="28" t="s">
        <v>493</v>
      </c>
      <c r="B305" s="28" t="s">
        <v>25</v>
      </c>
      <c r="C305" s="28" t="s">
        <v>247</v>
      </c>
      <c r="D305" s="28" t="s">
        <v>495</v>
      </c>
      <c r="E305" s="29">
        <v>9.6000000000000002E-2</v>
      </c>
      <c r="F305" s="25"/>
      <c r="G305" s="25"/>
      <c r="H305" s="25"/>
      <c r="I305" s="25"/>
      <c r="J305" s="25"/>
      <c r="K305" s="25"/>
    </row>
    <row r="306" spans="1:11">
      <c r="A306" s="28" t="s">
        <v>493</v>
      </c>
      <c r="B306" s="28"/>
      <c r="C306" s="28" t="s">
        <v>66</v>
      </c>
      <c r="D306" s="28" t="s">
        <v>496</v>
      </c>
      <c r="E306" s="29">
        <v>0.1</v>
      </c>
      <c r="F306" s="25"/>
      <c r="G306" s="25"/>
      <c r="H306" s="25"/>
      <c r="I306" s="25"/>
      <c r="J306" s="25"/>
      <c r="K306" s="25"/>
    </row>
    <row r="307" spans="1:11">
      <c r="A307" s="28" t="s">
        <v>493</v>
      </c>
      <c r="B307" s="28"/>
      <c r="C307" s="28" t="s">
        <v>66</v>
      </c>
      <c r="D307" s="28" t="s">
        <v>497</v>
      </c>
      <c r="E307" s="29">
        <v>0.5</v>
      </c>
      <c r="F307" s="25"/>
      <c r="G307" s="25"/>
      <c r="H307" s="25"/>
      <c r="I307" s="25"/>
      <c r="J307" s="25"/>
      <c r="K307" s="25"/>
    </row>
    <row r="308" spans="1:11">
      <c r="A308" s="28" t="s">
        <v>493</v>
      </c>
      <c r="B308" s="28"/>
      <c r="C308" s="28" t="s">
        <v>66</v>
      </c>
      <c r="D308" s="28" t="s">
        <v>498</v>
      </c>
      <c r="E308" s="29">
        <v>1.26618424429048</v>
      </c>
      <c r="F308" s="25"/>
      <c r="G308" s="25"/>
      <c r="H308" s="25"/>
      <c r="I308" s="25"/>
      <c r="J308" s="25"/>
      <c r="K308" s="25"/>
    </row>
    <row r="309" spans="1:11">
      <c r="A309" s="28" t="s">
        <v>493</v>
      </c>
      <c r="B309" s="28"/>
      <c r="C309" s="28" t="s">
        <v>66</v>
      </c>
      <c r="D309" s="28" t="s">
        <v>499</v>
      </c>
      <c r="E309" s="29">
        <v>2.27</v>
      </c>
      <c r="F309" s="25"/>
      <c r="G309" s="25"/>
      <c r="H309" s="25"/>
      <c r="I309" s="25"/>
      <c r="J309" s="25"/>
      <c r="K309" s="25"/>
    </row>
    <row r="310" spans="1:11">
      <c r="A310" s="28" t="s">
        <v>500</v>
      </c>
      <c r="B310" s="28" t="s">
        <v>25</v>
      </c>
      <c r="C310" s="28" t="s">
        <v>501</v>
      </c>
      <c r="D310" s="28" t="s">
        <v>502</v>
      </c>
      <c r="E310" s="29">
        <v>0.2</v>
      </c>
      <c r="F310" s="25"/>
      <c r="G310" s="25"/>
      <c r="H310" s="25"/>
      <c r="I310" s="25"/>
      <c r="J310" s="25"/>
      <c r="K310" s="25"/>
    </row>
    <row r="311" spans="1:11">
      <c r="A311" s="28" t="s">
        <v>500</v>
      </c>
      <c r="B311" s="28" t="s">
        <v>25</v>
      </c>
      <c r="C311" s="28" t="s">
        <v>503</v>
      </c>
      <c r="D311" s="28" t="s">
        <v>504</v>
      </c>
      <c r="E311" s="29">
        <v>0.2</v>
      </c>
      <c r="F311" s="25"/>
      <c r="G311" s="25"/>
      <c r="H311" s="25"/>
      <c r="I311" s="25"/>
      <c r="J311" s="25"/>
      <c r="K311" s="25"/>
    </row>
    <row r="312" spans="1:11">
      <c r="A312" s="28" t="s">
        <v>505</v>
      </c>
      <c r="B312" s="28"/>
      <c r="C312" s="28" t="s">
        <v>58</v>
      </c>
      <c r="D312" s="28" t="s">
        <v>506</v>
      </c>
      <c r="E312" s="29">
        <v>0.5</v>
      </c>
      <c r="F312" s="25"/>
      <c r="G312" s="25"/>
      <c r="H312" s="25"/>
      <c r="I312" s="25"/>
      <c r="J312" s="25"/>
      <c r="K312" s="25"/>
    </row>
    <row r="313" spans="1:11">
      <c r="A313" s="28" t="s">
        <v>505</v>
      </c>
      <c r="B313" s="28"/>
      <c r="C313" s="28" t="s">
        <v>58</v>
      </c>
      <c r="D313" s="28" t="s">
        <v>507</v>
      </c>
      <c r="E313" s="29">
        <v>1.1232063624947699</v>
      </c>
      <c r="F313" s="25"/>
      <c r="G313" s="25"/>
      <c r="H313" s="25"/>
      <c r="I313" s="25"/>
      <c r="J313" s="25"/>
      <c r="K313" s="25"/>
    </row>
    <row r="314" spans="1:11">
      <c r="A314" s="28" t="s">
        <v>3086</v>
      </c>
      <c r="B314" s="28" t="s">
        <v>3087</v>
      </c>
      <c r="C314" s="28" t="s">
        <v>194</v>
      </c>
      <c r="D314" s="28" t="s">
        <v>3088</v>
      </c>
      <c r="E314" s="29">
        <v>1.6000000000000001E-3</v>
      </c>
      <c r="F314" s="25"/>
      <c r="G314" s="25"/>
      <c r="H314" s="25"/>
      <c r="I314" s="25"/>
      <c r="J314" s="25"/>
      <c r="K314" s="25"/>
    </row>
    <row r="315" spans="1:11">
      <c r="A315" s="28" t="s">
        <v>1119</v>
      </c>
      <c r="B315" s="28"/>
      <c r="C315" s="28" t="s">
        <v>228</v>
      </c>
      <c r="D315" s="28" t="s">
        <v>1118</v>
      </c>
      <c r="E315" s="29">
        <v>0.1</v>
      </c>
      <c r="F315" s="25"/>
      <c r="G315" s="25"/>
      <c r="H315" s="25"/>
      <c r="I315" s="25"/>
      <c r="J315" s="25"/>
      <c r="K315" s="25"/>
    </row>
    <row r="316" spans="1:11">
      <c r="A316" s="28" t="s">
        <v>839</v>
      </c>
      <c r="B316" s="28"/>
      <c r="C316" s="28"/>
      <c r="D316" s="28" t="s">
        <v>2805</v>
      </c>
      <c r="E316" s="29">
        <v>1.88</v>
      </c>
      <c r="F316" s="25"/>
      <c r="G316" s="25"/>
      <c r="H316" s="25"/>
      <c r="I316" s="25"/>
      <c r="J316" s="25"/>
      <c r="K316" s="25"/>
    </row>
    <row r="317" spans="1:11">
      <c r="A317" s="28" t="s">
        <v>839</v>
      </c>
      <c r="B317" s="28" t="s">
        <v>25</v>
      </c>
      <c r="C317" s="28" t="s">
        <v>2866</v>
      </c>
      <c r="D317" s="28" t="s">
        <v>2867</v>
      </c>
      <c r="E317" s="29">
        <v>0.2</v>
      </c>
      <c r="F317" s="25"/>
      <c r="G317" s="25"/>
      <c r="H317" s="25"/>
      <c r="I317" s="25"/>
      <c r="J317" s="25"/>
      <c r="K317" s="25"/>
    </row>
    <row r="318" spans="1:11">
      <c r="A318" s="28" t="s">
        <v>839</v>
      </c>
      <c r="B318" s="28" t="s">
        <v>25</v>
      </c>
      <c r="C318" s="28" t="s">
        <v>90</v>
      </c>
      <c r="D318" s="28" t="s">
        <v>2888</v>
      </c>
      <c r="E318" s="29">
        <v>0.08</v>
      </c>
      <c r="F318" s="25"/>
      <c r="G318" s="25"/>
      <c r="H318" s="25"/>
      <c r="I318" s="25"/>
      <c r="J318" s="25"/>
      <c r="K318" s="25"/>
    </row>
    <row r="319" spans="1:11">
      <c r="A319" s="28" t="s">
        <v>839</v>
      </c>
      <c r="B319" s="28" t="s">
        <v>25</v>
      </c>
      <c r="C319" s="28" t="s">
        <v>90</v>
      </c>
      <c r="D319" s="28" t="s">
        <v>838</v>
      </c>
      <c r="E319" s="29">
        <v>0.2</v>
      </c>
      <c r="F319" s="25"/>
      <c r="G319" s="25"/>
      <c r="H319" s="25"/>
      <c r="I319" s="25"/>
      <c r="J319" s="25"/>
      <c r="K319" s="25"/>
    </row>
    <row r="320" spans="1:11">
      <c r="A320" s="28" t="s">
        <v>839</v>
      </c>
      <c r="B320" s="28" t="s">
        <v>25</v>
      </c>
      <c r="C320" s="28" t="s">
        <v>882</v>
      </c>
      <c r="D320" s="28" t="s">
        <v>881</v>
      </c>
      <c r="E320" s="29">
        <v>0.2</v>
      </c>
      <c r="F320" s="25"/>
      <c r="G320" s="25"/>
      <c r="H320" s="25"/>
      <c r="I320" s="25"/>
      <c r="J320" s="25"/>
      <c r="K320" s="25"/>
    </row>
    <row r="321" spans="1:11">
      <c r="A321" s="28" t="s">
        <v>839</v>
      </c>
      <c r="B321" s="28"/>
      <c r="C321" s="28" t="s">
        <v>90</v>
      </c>
      <c r="D321" s="28" t="s">
        <v>1070</v>
      </c>
      <c r="E321" s="29">
        <v>0.1</v>
      </c>
      <c r="F321" s="25"/>
      <c r="G321" s="25"/>
      <c r="H321" s="25"/>
      <c r="I321" s="25"/>
      <c r="J321" s="25"/>
      <c r="K321" s="25"/>
    </row>
    <row r="322" spans="1:11">
      <c r="A322" s="28" t="s">
        <v>839</v>
      </c>
      <c r="B322" s="28"/>
      <c r="C322" s="28" t="s">
        <v>90</v>
      </c>
      <c r="D322" s="28" t="s">
        <v>1145</v>
      </c>
      <c r="E322" s="29">
        <v>0.1</v>
      </c>
      <c r="F322" s="25"/>
      <c r="G322" s="25"/>
      <c r="H322" s="25"/>
      <c r="I322" s="25"/>
      <c r="J322" s="25"/>
      <c r="K322" s="25"/>
    </row>
    <row r="323" spans="1:11">
      <c r="A323" s="28" t="s">
        <v>839</v>
      </c>
      <c r="B323" s="28"/>
      <c r="C323" s="28" t="s">
        <v>90</v>
      </c>
      <c r="D323" s="28" t="s">
        <v>1510</v>
      </c>
      <c r="E323" s="29">
        <v>0.3</v>
      </c>
      <c r="F323" s="25"/>
      <c r="G323" s="25"/>
      <c r="H323" s="25"/>
      <c r="I323" s="25"/>
      <c r="J323" s="25"/>
      <c r="K323" s="25"/>
    </row>
    <row r="324" spans="1:11">
      <c r="A324" s="28" t="s">
        <v>991</v>
      </c>
      <c r="B324" s="28"/>
      <c r="C324" s="28" t="s">
        <v>602</v>
      </c>
      <c r="D324" s="28" t="s">
        <v>990</v>
      </c>
      <c r="E324" s="29">
        <v>0.05</v>
      </c>
      <c r="F324" s="25"/>
      <c r="G324" s="25"/>
      <c r="H324" s="25"/>
      <c r="I324" s="25"/>
      <c r="J324" s="25"/>
      <c r="K324" s="25"/>
    </row>
    <row r="325" spans="1:11">
      <c r="A325" s="28" t="s">
        <v>991</v>
      </c>
      <c r="B325" s="28"/>
      <c r="C325" s="28" t="s">
        <v>602</v>
      </c>
      <c r="D325" s="28" t="s">
        <v>3811</v>
      </c>
      <c r="E325" s="29">
        <v>0.15</v>
      </c>
      <c r="F325" s="25"/>
      <c r="G325" s="25"/>
      <c r="H325" s="25"/>
      <c r="I325" s="25"/>
      <c r="J325" s="25"/>
      <c r="K325" s="25"/>
    </row>
    <row r="326" spans="1:11">
      <c r="A326" s="28" t="s">
        <v>991</v>
      </c>
      <c r="B326" s="28"/>
      <c r="C326" s="28" t="s">
        <v>602</v>
      </c>
      <c r="D326" s="28" t="s">
        <v>3812</v>
      </c>
      <c r="E326" s="29">
        <v>0.15</v>
      </c>
      <c r="F326" s="25"/>
      <c r="G326" s="25"/>
      <c r="H326" s="25"/>
      <c r="I326" s="25"/>
      <c r="J326" s="25"/>
      <c r="K326" s="25"/>
    </row>
    <row r="327" spans="1:11">
      <c r="A327" s="28" t="s">
        <v>991</v>
      </c>
      <c r="B327" s="28"/>
      <c r="C327" s="28" t="s">
        <v>602</v>
      </c>
      <c r="D327" s="28" t="s">
        <v>1369</v>
      </c>
      <c r="E327" s="29">
        <v>0.15</v>
      </c>
      <c r="F327" s="25"/>
      <c r="G327" s="25"/>
      <c r="H327" s="25"/>
      <c r="I327" s="25"/>
      <c r="J327" s="25"/>
      <c r="K327" s="25"/>
    </row>
    <row r="328" spans="1:11">
      <c r="A328" s="28" t="s">
        <v>991</v>
      </c>
      <c r="B328" s="28"/>
      <c r="C328" s="28" t="s">
        <v>602</v>
      </c>
      <c r="D328" s="28" t="s">
        <v>1543</v>
      </c>
      <c r="E328" s="29">
        <v>0.3</v>
      </c>
      <c r="F328" s="25"/>
      <c r="G328" s="25"/>
      <c r="H328" s="25"/>
      <c r="I328" s="25"/>
      <c r="J328" s="25"/>
      <c r="K328" s="25"/>
    </row>
    <row r="329" spans="1:11">
      <c r="A329" s="28" t="s">
        <v>991</v>
      </c>
      <c r="B329" s="28"/>
      <c r="C329" s="28" t="s">
        <v>602</v>
      </c>
      <c r="D329" s="28" t="s">
        <v>3813</v>
      </c>
      <c r="E329" s="29">
        <v>0.3</v>
      </c>
      <c r="F329" s="25"/>
      <c r="G329" s="25"/>
      <c r="H329" s="25"/>
      <c r="I329" s="25"/>
      <c r="J329" s="25"/>
      <c r="K329" s="25"/>
    </row>
    <row r="330" spans="1:11">
      <c r="A330" s="28" t="s">
        <v>991</v>
      </c>
      <c r="B330" s="28"/>
      <c r="C330" s="28" t="s">
        <v>602</v>
      </c>
      <c r="D330" s="28" t="s">
        <v>1567</v>
      </c>
      <c r="E330" s="29">
        <v>0.3</v>
      </c>
      <c r="F330" s="25"/>
      <c r="G330" s="25"/>
      <c r="H330" s="25"/>
      <c r="I330" s="25"/>
      <c r="J330" s="25"/>
      <c r="K330" s="25"/>
    </row>
    <row r="331" spans="1:11">
      <c r="A331" s="28" t="s">
        <v>991</v>
      </c>
      <c r="B331" s="28"/>
      <c r="C331" s="28" t="s">
        <v>602</v>
      </c>
      <c r="D331" s="28" t="s">
        <v>1574</v>
      </c>
      <c r="E331" s="29">
        <v>0.3</v>
      </c>
      <c r="F331" s="25"/>
      <c r="G331" s="25"/>
      <c r="H331" s="25"/>
      <c r="I331" s="25"/>
      <c r="J331" s="25"/>
      <c r="K331" s="25"/>
    </row>
    <row r="332" spans="1:11">
      <c r="A332" s="28" t="s">
        <v>887</v>
      </c>
      <c r="B332" s="28" t="s">
        <v>29</v>
      </c>
      <c r="C332" s="28" t="s">
        <v>90</v>
      </c>
      <c r="D332" s="28" t="s">
        <v>886</v>
      </c>
      <c r="E332" s="29">
        <v>0.2</v>
      </c>
      <c r="F332" s="25"/>
      <c r="G332" s="25"/>
      <c r="H332" s="25"/>
      <c r="I332" s="25"/>
      <c r="J332" s="25"/>
      <c r="K332" s="25"/>
    </row>
    <row r="333" spans="1:11">
      <c r="A333" s="28" t="s">
        <v>887</v>
      </c>
      <c r="B333" s="28"/>
      <c r="C333" s="28" t="s">
        <v>90</v>
      </c>
      <c r="D333" s="28" t="s">
        <v>3710</v>
      </c>
      <c r="E333" s="29">
        <v>1</v>
      </c>
      <c r="F333" s="25"/>
      <c r="G333" s="25"/>
      <c r="H333" s="25"/>
      <c r="I333" s="25"/>
      <c r="J333" s="25"/>
      <c r="K333" s="25"/>
    </row>
    <row r="334" spans="1:11">
      <c r="A334" s="28" t="s">
        <v>887</v>
      </c>
      <c r="B334" s="28"/>
      <c r="C334" s="28" t="s">
        <v>90</v>
      </c>
      <c r="D334" s="28" t="s">
        <v>3750</v>
      </c>
      <c r="E334" s="29">
        <v>1</v>
      </c>
      <c r="F334" s="25"/>
      <c r="G334" s="25"/>
      <c r="H334" s="25"/>
      <c r="I334" s="25"/>
      <c r="J334" s="25"/>
      <c r="K334" s="25"/>
    </row>
    <row r="335" spans="1:11">
      <c r="A335" s="28" t="s">
        <v>1242</v>
      </c>
      <c r="B335" s="28"/>
      <c r="C335" s="28" t="s">
        <v>6</v>
      </c>
      <c r="D335" s="28" t="s">
        <v>1241</v>
      </c>
      <c r="E335" s="29">
        <v>0.1</v>
      </c>
      <c r="F335" s="25"/>
      <c r="G335" s="25"/>
      <c r="H335" s="25"/>
      <c r="I335" s="25"/>
      <c r="J335" s="25"/>
      <c r="K335" s="25"/>
    </row>
    <row r="336" spans="1:11">
      <c r="A336" s="28" t="s">
        <v>616</v>
      </c>
      <c r="B336" s="28" t="s">
        <v>25</v>
      </c>
      <c r="C336" s="28" t="s">
        <v>58</v>
      </c>
      <c r="D336" s="28" t="s">
        <v>615</v>
      </c>
      <c r="E336" s="29">
        <v>0.2</v>
      </c>
      <c r="F336" s="25"/>
      <c r="G336" s="25"/>
      <c r="H336" s="25"/>
      <c r="I336" s="25"/>
      <c r="J336" s="25"/>
      <c r="K336" s="25"/>
    </row>
    <row r="337" spans="1:11">
      <c r="A337" s="28" t="s">
        <v>616</v>
      </c>
      <c r="B337" s="28"/>
      <c r="C337" s="28" t="s">
        <v>58</v>
      </c>
      <c r="D337" s="28" t="s">
        <v>1044</v>
      </c>
      <c r="E337" s="29">
        <v>0.1</v>
      </c>
      <c r="F337" s="25"/>
      <c r="G337" s="25"/>
      <c r="H337" s="25"/>
      <c r="I337" s="25"/>
      <c r="J337" s="25"/>
      <c r="K337" s="25"/>
    </row>
    <row r="338" spans="1:11">
      <c r="A338" s="28" t="s">
        <v>616</v>
      </c>
      <c r="B338" s="28"/>
      <c r="C338" s="28" t="s">
        <v>58</v>
      </c>
      <c r="D338" s="28" t="s">
        <v>1125</v>
      </c>
      <c r="E338" s="29">
        <v>0.1</v>
      </c>
      <c r="F338" s="25"/>
      <c r="G338" s="25"/>
      <c r="H338" s="25"/>
      <c r="I338" s="25"/>
      <c r="J338" s="25"/>
      <c r="K338" s="25"/>
    </row>
    <row r="339" spans="1:11">
      <c r="A339" s="28" t="s">
        <v>616</v>
      </c>
      <c r="B339" s="28"/>
      <c r="C339" s="28" t="s">
        <v>58</v>
      </c>
      <c r="D339" s="28" t="s">
        <v>1129</v>
      </c>
      <c r="E339" s="29">
        <v>0.1</v>
      </c>
      <c r="F339" s="25"/>
      <c r="G339" s="25"/>
      <c r="H339" s="25"/>
      <c r="I339" s="25"/>
      <c r="J339" s="25"/>
      <c r="K339" s="25"/>
    </row>
    <row r="340" spans="1:11">
      <c r="A340" s="28" t="s">
        <v>616</v>
      </c>
      <c r="B340" s="28"/>
      <c r="C340" s="28" t="s">
        <v>58</v>
      </c>
      <c r="D340" s="28" t="s">
        <v>1183</v>
      </c>
      <c r="E340" s="29">
        <v>0.1</v>
      </c>
      <c r="F340" s="25"/>
      <c r="G340" s="25"/>
      <c r="H340" s="25"/>
      <c r="I340" s="25"/>
      <c r="J340" s="25"/>
      <c r="K340" s="25"/>
    </row>
    <row r="341" spans="1:11">
      <c r="A341" s="28" t="s">
        <v>616</v>
      </c>
      <c r="B341" s="28"/>
      <c r="C341" s="28" t="s">
        <v>58</v>
      </c>
      <c r="D341" s="28" t="s">
        <v>1518</v>
      </c>
      <c r="E341" s="29">
        <v>0.3</v>
      </c>
      <c r="F341" s="25"/>
      <c r="G341" s="25"/>
      <c r="H341" s="25"/>
      <c r="I341" s="25"/>
      <c r="J341" s="25"/>
      <c r="K341" s="25"/>
    </row>
    <row r="342" spans="1:11">
      <c r="A342" s="28" t="s">
        <v>616</v>
      </c>
      <c r="B342" s="28"/>
      <c r="C342" s="28" t="s">
        <v>58</v>
      </c>
      <c r="D342" s="28" t="s">
        <v>2131</v>
      </c>
      <c r="E342" s="29">
        <v>1.2211176224361699</v>
      </c>
      <c r="F342" s="25"/>
      <c r="G342" s="25"/>
      <c r="H342" s="25"/>
      <c r="I342" s="25"/>
      <c r="J342" s="25"/>
      <c r="K342" s="25"/>
    </row>
    <row r="343" spans="1:11">
      <c r="A343" s="28" t="s">
        <v>616</v>
      </c>
      <c r="B343" s="28"/>
      <c r="C343" s="28" t="s">
        <v>58</v>
      </c>
      <c r="D343" s="28" t="s">
        <v>2366</v>
      </c>
      <c r="E343" s="29">
        <v>1.6644630484988501</v>
      </c>
      <c r="F343" s="25"/>
      <c r="G343" s="25"/>
      <c r="H343" s="25"/>
      <c r="I343" s="25"/>
      <c r="J343" s="25"/>
      <c r="K343" s="25"/>
    </row>
    <row r="344" spans="1:11">
      <c r="A344" s="28" t="s">
        <v>616</v>
      </c>
      <c r="B344" s="28"/>
      <c r="C344" s="28" t="s">
        <v>58</v>
      </c>
      <c r="D344" s="28" t="s">
        <v>2678</v>
      </c>
      <c r="E344" s="29">
        <v>6.05</v>
      </c>
      <c r="F344" s="25"/>
      <c r="G344" s="25"/>
      <c r="H344" s="25"/>
      <c r="I344" s="25"/>
      <c r="J344" s="25"/>
      <c r="K344" s="25"/>
    </row>
    <row r="345" spans="1:11">
      <c r="A345" s="28" t="s">
        <v>604</v>
      </c>
      <c r="B345" s="28" t="s">
        <v>29</v>
      </c>
      <c r="C345" s="28" t="s">
        <v>58</v>
      </c>
      <c r="D345" s="28" t="s">
        <v>603</v>
      </c>
      <c r="E345" s="29">
        <v>0.2</v>
      </c>
      <c r="F345" s="25"/>
      <c r="G345" s="25"/>
      <c r="H345" s="25"/>
      <c r="I345" s="25"/>
      <c r="J345" s="25"/>
      <c r="K345" s="25"/>
    </row>
    <row r="346" spans="1:11">
      <c r="A346" s="28" t="s">
        <v>1311</v>
      </c>
      <c r="B346" s="28" t="s">
        <v>25</v>
      </c>
      <c r="C346" s="28" t="s">
        <v>26</v>
      </c>
      <c r="D346" s="28" t="s">
        <v>3508</v>
      </c>
      <c r="E346" s="29">
        <v>0.04</v>
      </c>
      <c r="F346" s="25"/>
      <c r="G346" s="25"/>
      <c r="H346" s="25"/>
      <c r="I346" s="25"/>
      <c r="J346" s="25"/>
      <c r="K346" s="25"/>
    </row>
    <row r="347" spans="1:11">
      <c r="A347" s="28" t="s">
        <v>1311</v>
      </c>
      <c r="B347" s="28"/>
      <c r="C347" s="28" t="s">
        <v>1314</v>
      </c>
      <c r="D347" s="28" t="s">
        <v>1310</v>
      </c>
      <c r="E347" s="29">
        <v>0.15</v>
      </c>
      <c r="F347" s="25"/>
      <c r="G347" s="25"/>
      <c r="H347" s="25"/>
      <c r="I347" s="25"/>
      <c r="J347" s="25"/>
      <c r="K347" s="25"/>
    </row>
    <row r="348" spans="1:11">
      <c r="A348" s="28" t="s">
        <v>782</v>
      </c>
      <c r="B348" s="28" t="s">
        <v>74</v>
      </c>
      <c r="C348" s="28" t="s">
        <v>162</v>
      </c>
      <c r="D348" s="28" t="s">
        <v>781</v>
      </c>
      <c r="E348" s="29">
        <v>0.2</v>
      </c>
      <c r="F348" s="25"/>
      <c r="G348" s="25"/>
      <c r="H348" s="25"/>
      <c r="I348" s="25"/>
      <c r="J348" s="25"/>
      <c r="K348" s="25"/>
    </row>
    <row r="349" spans="1:11">
      <c r="A349" s="28" t="s">
        <v>1832</v>
      </c>
      <c r="B349" s="28"/>
      <c r="C349" s="28" t="s">
        <v>26</v>
      </c>
      <c r="D349" s="28" t="s">
        <v>1831</v>
      </c>
      <c r="E349" s="29">
        <v>0.57221012976140595</v>
      </c>
      <c r="F349" s="25"/>
      <c r="G349" s="25"/>
      <c r="H349" s="25"/>
      <c r="I349" s="25"/>
      <c r="J349" s="25"/>
      <c r="K349" s="25"/>
    </row>
    <row r="350" spans="1:11">
      <c r="A350" s="28" t="s">
        <v>826</v>
      </c>
      <c r="B350" s="28" t="s">
        <v>29</v>
      </c>
      <c r="C350" s="28" t="s">
        <v>212</v>
      </c>
      <c r="D350" s="28" t="s">
        <v>825</v>
      </c>
      <c r="E350" s="29">
        <v>0.2</v>
      </c>
      <c r="F350" s="25"/>
      <c r="G350" s="25"/>
      <c r="H350" s="25"/>
      <c r="I350" s="25"/>
      <c r="J350" s="25"/>
      <c r="K350" s="25"/>
    </row>
    <row r="351" spans="1:11">
      <c r="A351" s="28" t="s">
        <v>826</v>
      </c>
      <c r="B351" s="28" t="s">
        <v>29</v>
      </c>
      <c r="C351" s="28" t="s">
        <v>212</v>
      </c>
      <c r="D351" s="28" t="s">
        <v>874</v>
      </c>
      <c r="E351" s="29">
        <v>0.2</v>
      </c>
      <c r="F351" s="25"/>
      <c r="G351" s="25"/>
      <c r="H351" s="25"/>
      <c r="I351" s="25"/>
      <c r="J351" s="25"/>
      <c r="K351" s="25"/>
    </row>
    <row r="352" spans="1:11">
      <c r="A352" s="28" t="s">
        <v>826</v>
      </c>
      <c r="B352" s="28"/>
      <c r="C352" s="28" t="s">
        <v>212</v>
      </c>
      <c r="D352" s="28" t="s">
        <v>3814</v>
      </c>
      <c r="E352" s="29">
        <v>0.3</v>
      </c>
      <c r="F352" s="25"/>
      <c r="G352" s="25"/>
      <c r="H352" s="25"/>
      <c r="I352" s="25"/>
      <c r="J352" s="25"/>
      <c r="K352" s="25"/>
    </row>
    <row r="353" spans="1:11">
      <c r="A353" s="28" t="s">
        <v>826</v>
      </c>
      <c r="B353" s="28"/>
      <c r="C353" s="28" t="s">
        <v>212</v>
      </c>
      <c r="D353" s="28" t="s">
        <v>1743</v>
      </c>
      <c r="E353" s="29">
        <v>0.5</v>
      </c>
      <c r="F353" s="25"/>
      <c r="G353" s="25"/>
      <c r="H353" s="25"/>
      <c r="I353" s="25"/>
      <c r="J353" s="25"/>
      <c r="K353" s="25"/>
    </row>
    <row r="354" spans="1:11">
      <c r="A354" s="28" t="s">
        <v>826</v>
      </c>
      <c r="B354" s="28"/>
      <c r="C354" s="28" t="s">
        <v>212</v>
      </c>
      <c r="D354" s="28" t="s">
        <v>3815</v>
      </c>
      <c r="E354" s="29">
        <v>0.5</v>
      </c>
      <c r="F354" s="25"/>
      <c r="G354" s="25"/>
      <c r="H354" s="25"/>
      <c r="I354" s="25"/>
      <c r="J354" s="25"/>
      <c r="K354" s="25"/>
    </row>
    <row r="355" spans="1:11">
      <c r="A355" s="28" t="s">
        <v>723</v>
      </c>
      <c r="B355" s="28" t="s">
        <v>25</v>
      </c>
      <c r="C355" s="28" t="s">
        <v>58</v>
      </c>
      <c r="D355" s="28" t="s">
        <v>722</v>
      </c>
      <c r="E355" s="29">
        <v>0.2</v>
      </c>
      <c r="F355" s="25"/>
      <c r="G355" s="25"/>
      <c r="H355" s="25"/>
      <c r="I355" s="25"/>
      <c r="J355" s="25"/>
      <c r="K355" s="25"/>
    </row>
    <row r="356" spans="1:11">
      <c r="A356" s="28" t="s">
        <v>3478</v>
      </c>
      <c r="B356" s="28" t="s">
        <v>153</v>
      </c>
      <c r="C356" s="28" t="s">
        <v>75</v>
      </c>
      <c r="D356" s="28" t="s">
        <v>3479</v>
      </c>
      <c r="E356" s="29">
        <v>0.04</v>
      </c>
      <c r="F356" s="25"/>
      <c r="G356" s="25"/>
      <c r="H356" s="25"/>
      <c r="I356" s="25"/>
      <c r="J356" s="25"/>
      <c r="K356" s="25"/>
    </row>
    <row r="357" spans="1:11">
      <c r="A357" s="28" t="s">
        <v>739</v>
      </c>
      <c r="B357" s="28" t="s">
        <v>20</v>
      </c>
      <c r="C357" s="28" t="s">
        <v>721</v>
      </c>
      <c r="D357" s="28" t="s">
        <v>738</v>
      </c>
      <c r="E357" s="29">
        <v>0.2</v>
      </c>
      <c r="F357" s="25"/>
      <c r="G357" s="25"/>
      <c r="H357" s="25"/>
      <c r="I357" s="25"/>
      <c r="J357" s="25"/>
      <c r="K357" s="25"/>
    </row>
    <row r="358" spans="1:11">
      <c r="A358" s="28" t="s">
        <v>739</v>
      </c>
      <c r="B358" s="28"/>
      <c r="C358" s="28" t="s">
        <v>180</v>
      </c>
      <c r="D358" s="28" t="s">
        <v>3789</v>
      </c>
      <c r="E358" s="29">
        <v>1</v>
      </c>
      <c r="F358" s="25"/>
      <c r="G358" s="25"/>
      <c r="H358" s="25"/>
      <c r="I358" s="25"/>
      <c r="J358" s="25"/>
      <c r="K358" s="25"/>
    </row>
    <row r="359" spans="1:11">
      <c r="A359" s="28" t="s">
        <v>739</v>
      </c>
      <c r="B359" s="28"/>
      <c r="C359" s="28" t="s">
        <v>6</v>
      </c>
      <c r="D359" s="28" t="s">
        <v>3776</v>
      </c>
      <c r="E359" s="29">
        <v>0.2</v>
      </c>
      <c r="F359" s="25"/>
      <c r="G359" s="25"/>
      <c r="H359" s="25"/>
      <c r="I359" s="25"/>
      <c r="J359" s="25"/>
      <c r="K359" s="25"/>
    </row>
    <row r="360" spans="1:11">
      <c r="A360" s="28" t="s">
        <v>739</v>
      </c>
      <c r="B360" s="28"/>
      <c r="C360" s="28" t="s">
        <v>6</v>
      </c>
      <c r="D360" s="28" t="s">
        <v>951</v>
      </c>
      <c r="E360" s="29">
        <v>0.05</v>
      </c>
      <c r="F360" s="25"/>
      <c r="G360" s="25"/>
      <c r="H360" s="25"/>
      <c r="I360" s="25"/>
      <c r="J360" s="25"/>
      <c r="K360" s="25"/>
    </row>
    <row r="361" spans="1:11">
      <c r="A361" s="28" t="s">
        <v>739</v>
      </c>
      <c r="B361" s="28"/>
      <c r="C361" s="28" t="s">
        <v>6</v>
      </c>
      <c r="D361" s="28" t="s">
        <v>1041</v>
      </c>
      <c r="E361" s="29">
        <v>0.1</v>
      </c>
      <c r="F361" s="25"/>
      <c r="G361" s="25"/>
      <c r="H361" s="25"/>
      <c r="I361" s="25"/>
      <c r="J361" s="25"/>
      <c r="K361" s="25"/>
    </row>
    <row r="362" spans="1:11">
      <c r="A362" s="28" t="s">
        <v>739</v>
      </c>
      <c r="B362" s="28"/>
      <c r="C362" s="28" t="s">
        <v>6</v>
      </c>
      <c r="D362" s="28" t="s">
        <v>1318</v>
      </c>
      <c r="E362" s="29">
        <v>0.15</v>
      </c>
      <c r="F362" s="25"/>
      <c r="G362" s="25"/>
      <c r="H362" s="25"/>
      <c r="I362" s="25"/>
      <c r="J362" s="25"/>
      <c r="K362" s="25"/>
    </row>
    <row r="363" spans="1:11">
      <c r="A363" s="28" t="s">
        <v>739</v>
      </c>
      <c r="B363" s="28"/>
      <c r="C363" s="28" t="s">
        <v>6</v>
      </c>
      <c r="D363" s="28" t="s">
        <v>3816</v>
      </c>
      <c r="E363" s="29">
        <v>0.15</v>
      </c>
      <c r="F363" s="25"/>
      <c r="G363" s="25"/>
      <c r="H363" s="25"/>
      <c r="I363" s="25"/>
      <c r="J363" s="25"/>
      <c r="K363" s="25"/>
    </row>
    <row r="364" spans="1:11">
      <c r="A364" s="28" t="s">
        <v>739</v>
      </c>
      <c r="B364" s="28"/>
      <c r="C364" s="28" t="s">
        <v>6</v>
      </c>
      <c r="D364" s="28" t="s">
        <v>3817</v>
      </c>
      <c r="E364" s="29">
        <v>0.15</v>
      </c>
      <c r="F364" s="25"/>
      <c r="G364" s="25"/>
      <c r="H364" s="25"/>
      <c r="I364" s="25"/>
      <c r="J364" s="25"/>
      <c r="K364" s="25"/>
    </row>
    <row r="365" spans="1:11">
      <c r="A365" s="28" t="s">
        <v>739</v>
      </c>
      <c r="B365" s="28"/>
      <c r="C365" s="28" t="s">
        <v>6</v>
      </c>
      <c r="D365" s="28" t="s">
        <v>3818</v>
      </c>
      <c r="E365" s="29">
        <v>0.15</v>
      </c>
      <c r="F365" s="25"/>
      <c r="G365" s="25"/>
      <c r="H365" s="25"/>
      <c r="I365" s="25"/>
      <c r="J365" s="25"/>
      <c r="K365" s="25"/>
    </row>
    <row r="366" spans="1:11">
      <c r="A366" s="28" t="s">
        <v>739</v>
      </c>
      <c r="B366" s="28"/>
      <c r="C366" s="28" t="s">
        <v>6</v>
      </c>
      <c r="D366" s="28" t="s">
        <v>3819</v>
      </c>
      <c r="E366" s="29">
        <v>0.15</v>
      </c>
      <c r="F366" s="25"/>
      <c r="G366" s="25"/>
      <c r="H366" s="25"/>
      <c r="I366" s="25"/>
      <c r="J366" s="25"/>
      <c r="K366" s="25"/>
    </row>
    <row r="367" spans="1:11">
      <c r="A367" s="28" t="s">
        <v>739</v>
      </c>
      <c r="B367" s="28"/>
      <c r="C367" s="28" t="s">
        <v>6</v>
      </c>
      <c r="D367" s="28" t="s">
        <v>3820</v>
      </c>
      <c r="E367" s="29">
        <v>0.15</v>
      </c>
      <c r="F367" s="25"/>
      <c r="G367" s="25"/>
      <c r="H367" s="25"/>
      <c r="I367" s="25"/>
      <c r="J367" s="25"/>
      <c r="K367" s="25"/>
    </row>
    <row r="368" spans="1:11">
      <c r="A368" s="28" t="s">
        <v>739</v>
      </c>
      <c r="B368" s="28"/>
      <c r="C368" s="28" t="s">
        <v>6</v>
      </c>
      <c r="D368" s="28" t="s">
        <v>1370</v>
      </c>
      <c r="E368" s="29">
        <v>0.15</v>
      </c>
      <c r="F368" s="25"/>
      <c r="G368" s="25"/>
      <c r="H368" s="25"/>
      <c r="I368" s="25"/>
      <c r="J368" s="25"/>
      <c r="K368" s="25"/>
    </row>
    <row r="369" spans="1:11">
      <c r="A369" s="28" t="s">
        <v>739</v>
      </c>
      <c r="B369" s="28"/>
      <c r="C369" s="28" t="s">
        <v>6</v>
      </c>
      <c r="D369" s="28" t="s">
        <v>3821</v>
      </c>
      <c r="E369" s="29">
        <v>0.3</v>
      </c>
      <c r="F369" s="25"/>
      <c r="G369" s="25"/>
      <c r="H369" s="25"/>
      <c r="I369" s="25"/>
      <c r="J369" s="25"/>
      <c r="K369" s="25"/>
    </row>
    <row r="370" spans="1:11">
      <c r="A370" s="28" t="s">
        <v>739</v>
      </c>
      <c r="B370" s="28"/>
      <c r="C370" s="28" t="s">
        <v>6</v>
      </c>
      <c r="D370" s="28" t="s">
        <v>3822</v>
      </c>
      <c r="E370" s="29">
        <v>0.5</v>
      </c>
      <c r="F370" s="25"/>
      <c r="G370" s="25"/>
      <c r="H370" s="25"/>
      <c r="I370" s="25"/>
      <c r="J370" s="25"/>
      <c r="K370" s="25"/>
    </row>
    <row r="371" spans="1:11">
      <c r="A371" s="28" t="s">
        <v>739</v>
      </c>
      <c r="B371" s="28"/>
      <c r="C371" s="28" t="s">
        <v>6</v>
      </c>
      <c r="D371" s="28" t="s">
        <v>1647</v>
      </c>
      <c r="E371" s="29">
        <v>0.5</v>
      </c>
      <c r="F371" s="25"/>
      <c r="G371" s="25"/>
      <c r="H371" s="25"/>
      <c r="I371" s="25"/>
      <c r="J371" s="25"/>
      <c r="K371" s="25"/>
    </row>
    <row r="372" spans="1:11">
      <c r="A372" s="28" t="s">
        <v>739</v>
      </c>
      <c r="B372" s="28"/>
      <c r="C372" s="28" t="s">
        <v>6</v>
      </c>
      <c r="D372" s="28" t="s">
        <v>3823</v>
      </c>
      <c r="E372" s="29">
        <v>0.5</v>
      </c>
      <c r="F372" s="25"/>
      <c r="G372" s="25"/>
      <c r="H372" s="25"/>
      <c r="I372" s="25"/>
      <c r="J372" s="25"/>
      <c r="K372" s="25"/>
    </row>
    <row r="373" spans="1:11">
      <c r="A373" s="28" t="s">
        <v>739</v>
      </c>
      <c r="B373" s="28"/>
      <c r="C373" s="28" t="s">
        <v>6</v>
      </c>
      <c r="D373" s="28" t="s">
        <v>3824</v>
      </c>
      <c r="E373" s="29">
        <v>0.5</v>
      </c>
      <c r="F373" s="25"/>
      <c r="G373" s="25"/>
      <c r="H373" s="25"/>
      <c r="I373" s="25"/>
      <c r="J373" s="25"/>
      <c r="K373" s="25"/>
    </row>
    <row r="374" spans="1:11">
      <c r="A374" s="28" t="s">
        <v>739</v>
      </c>
      <c r="B374" s="28"/>
      <c r="C374" s="28" t="s">
        <v>6</v>
      </c>
      <c r="D374" s="28" t="s">
        <v>3825</v>
      </c>
      <c r="E374" s="29">
        <v>0.5</v>
      </c>
      <c r="F374" s="25"/>
      <c r="G374" s="25"/>
      <c r="H374" s="25"/>
      <c r="I374" s="25"/>
      <c r="J374" s="25"/>
      <c r="K374" s="25"/>
    </row>
    <row r="375" spans="1:11">
      <c r="A375" s="28" t="s">
        <v>739</v>
      </c>
      <c r="B375" s="28"/>
      <c r="C375" s="28" t="s">
        <v>6</v>
      </c>
      <c r="D375" s="28" t="s">
        <v>3826</v>
      </c>
      <c r="E375" s="29">
        <v>0.5</v>
      </c>
      <c r="F375" s="25"/>
      <c r="G375" s="25"/>
      <c r="H375" s="25"/>
      <c r="I375" s="25"/>
      <c r="J375" s="25"/>
      <c r="K375" s="25"/>
    </row>
    <row r="376" spans="1:11">
      <c r="A376" s="28" t="s">
        <v>739</v>
      </c>
      <c r="B376" s="28"/>
      <c r="C376" s="28" t="s">
        <v>6</v>
      </c>
      <c r="D376" s="28" t="s">
        <v>2036</v>
      </c>
      <c r="E376" s="29">
        <v>1.0700209292591001</v>
      </c>
      <c r="F376" s="25"/>
      <c r="G376" s="25"/>
      <c r="H376" s="25"/>
      <c r="I376" s="25"/>
      <c r="J376" s="25"/>
      <c r="K376" s="25"/>
    </row>
    <row r="377" spans="1:11">
      <c r="A377" s="28" t="s">
        <v>739</v>
      </c>
      <c r="B377" s="28"/>
      <c r="C377" s="28" t="s">
        <v>6</v>
      </c>
      <c r="D377" s="28" t="s">
        <v>2254</v>
      </c>
      <c r="E377" s="29">
        <v>1.41789325121889</v>
      </c>
      <c r="F377" s="25"/>
      <c r="G377" s="25"/>
      <c r="H377" s="25"/>
      <c r="I377" s="25"/>
      <c r="J377" s="25"/>
      <c r="K377" s="25"/>
    </row>
    <row r="378" spans="1:11">
      <c r="A378" s="28" t="s">
        <v>739</v>
      </c>
      <c r="B378" s="28"/>
      <c r="C378" s="28" t="s">
        <v>6</v>
      </c>
      <c r="D378" s="28" t="s">
        <v>2306</v>
      </c>
      <c r="E378" s="29">
        <v>1.54900692840647</v>
      </c>
      <c r="F378" s="25"/>
      <c r="G378" s="25"/>
      <c r="H378" s="25"/>
      <c r="I378" s="25"/>
      <c r="J378" s="25"/>
      <c r="K378" s="25"/>
    </row>
    <row r="379" spans="1:11">
      <c r="A379" s="28" t="s">
        <v>739</v>
      </c>
      <c r="B379" s="28"/>
      <c r="C379" s="28" t="s">
        <v>6</v>
      </c>
      <c r="D379" s="28" t="s">
        <v>2497</v>
      </c>
      <c r="E379" s="29">
        <v>2.9906851424172398</v>
      </c>
      <c r="F379" s="25"/>
      <c r="G379" s="25"/>
      <c r="H379" s="25"/>
      <c r="I379" s="25"/>
      <c r="J379" s="25"/>
      <c r="K379" s="25"/>
    </row>
    <row r="380" spans="1:11">
      <c r="A380" s="28" t="s">
        <v>739</v>
      </c>
      <c r="B380" s="28"/>
      <c r="C380" s="28" t="s">
        <v>6</v>
      </c>
      <c r="D380" s="28" t="s">
        <v>2669</v>
      </c>
      <c r="E380" s="29">
        <v>4.88</v>
      </c>
      <c r="F380" s="25"/>
      <c r="G380" s="25"/>
      <c r="H380" s="25"/>
      <c r="I380" s="25"/>
      <c r="J380" s="25"/>
      <c r="K380" s="25"/>
    </row>
    <row r="381" spans="1:11">
      <c r="A381" s="28" t="s">
        <v>3614</v>
      </c>
      <c r="B381" s="28" t="s">
        <v>153</v>
      </c>
      <c r="C381" s="28" t="s">
        <v>75</v>
      </c>
      <c r="D381" s="28" t="s">
        <v>3615</v>
      </c>
      <c r="E381" s="29">
        <v>2.4E-2</v>
      </c>
      <c r="F381" s="25"/>
      <c r="G381" s="25"/>
      <c r="H381" s="25"/>
      <c r="I381" s="25"/>
      <c r="J381" s="25"/>
      <c r="K381" s="25"/>
    </row>
    <row r="382" spans="1:11">
      <c r="A382" s="28" t="s">
        <v>3209</v>
      </c>
      <c r="B382" s="28" t="s">
        <v>204</v>
      </c>
      <c r="C382" s="28" t="s">
        <v>21</v>
      </c>
      <c r="D382" s="28" t="s">
        <v>3210</v>
      </c>
      <c r="E382" s="29">
        <v>9.6000000000000002E-2</v>
      </c>
      <c r="F382" s="25"/>
      <c r="G382" s="25"/>
      <c r="H382" s="25"/>
      <c r="I382" s="25"/>
      <c r="J382" s="25"/>
      <c r="K382" s="25"/>
    </row>
    <row r="383" spans="1:11">
      <c r="A383" s="28" t="s">
        <v>606</v>
      </c>
      <c r="B383" s="28" t="s">
        <v>29</v>
      </c>
      <c r="C383" s="28" t="s">
        <v>608</v>
      </c>
      <c r="D383" s="28" t="s">
        <v>605</v>
      </c>
      <c r="E383" s="29">
        <v>0.2</v>
      </c>
      <c r="F383" s="25"/>
      <c r="G383" s="25"/>
      <c r="H383" s="25"/>
      <c r="I383" s="25"/>
      <c r="J383" s="25"/>
      <c r="K383" s="25"/>
    </row>
    <row r="384" spans="1:11">
      <c r="A384" s="28" t="s">
        <v>606</v>
      </c>
      <c r="B384" s="28" t="s">
        <v>29</v>
      </c>
      <c r="C384" s="28" t="s">
        <v>608</v>
      </c>
      <c r="D384" s="28" t="s">
        <v>736</v>
      </c>
      <c r="E384" s="29">
        <v>0.2</v>
      </c>
      <c r="F384" s="25"/>
      <c r="G384" s="25"/>
      <c r="H384" s="25"/>
      <c r="I384" s="25"/>
      <c r="J384" s="25"/>
      <c r="K384" s="25"/>
    </row>
    <row r="385" spans="1:11">
      <c r="A385" s="28" t="s">
        <v>606</v>
      </c>
      <c r="B385" s="28"/>
      <c r="C385" s="28" t="s">
        <v>608</v>
      </c>
      <c r="D385" s="28" t="s">
        <v>3743</v>
      </c>
      <c r="E385" s="29">
        <v>0.4</v>
      </c>
      <c r="F385" s="25"/>
      <c r="G385" s="25"/>
      <c r="H385" s="25"/>
      <c r="I385" s="25"/>
      <c r="J385" s="25"/>
      <c r="K385" s="25"/>
    </row>
    <row r="386" spans="1:11">
      <c r="A386" s="28" t="s">
        <v>871</v>
      </c>
      <c r="B386" s="28" t="s">
        <v>29</v>
      </c>
      <c r="C386" s="28" t="s">
        <v>162</v>
      </c>
      <c r="D386" s="28" t="s">
        <v>3283</v>
      </c>
      <c r="E386" s="29">
        <v>1.6E-2</v>
      </c>
      <c r="F386" s="25"/>
      <c r="G386" s="25"/>
      <c r="H386" s="25"/>
      <c r="I386" s="25"/>
      <c r="J386" s="25"/>
      <c r="K386" s="25"/>
    </row>
    <row r="387" spans="1:11">
      <c r="A387" s="28" t="s">
        <v>871</v>
      </c>
      <c r="B387" s="28" t="s">
        <v>29</v>
      </c>
      <c r="C387" s="28" t="s">
        <v>162</v>
      </c>
      <c r="D387" s="28" t="s">
        <v>870</v>
      </c>
      <c r="E387" s="29">
        <v>0.2</v>
      </c>
      <c r="F387" s="25"/>
      <c r="G387" s="25"/>
      <c r="H387" s="25"/>
      <c r="I387" s="25"/>
      <c r="J387" s="25"/>
      <c r="K387" s="25"/>
    </row>
    <row r="388" spans="1:11">
      <c r="A388" s="28" t="s">
        <v>1123</v>
      </c>
      <c r="B388" s="28"/>
      <c r="C388" s="28" t="s">
        <v>162</v>
      </c>
      <c r="D388" s="28" t="s">
        <v>1122</v>
      </c>
      <c r="E388" s="29">
        <v>0.1</v>
      </c>
      <c r="F388" s="25"/>
      <c r="G388" s="25"/>
      <c r="H388" s="25"/>
      <c r="I388" s="25"/>
      <c r="J388" s="25"/>
      <c r="K388" s="25"/>
    </row>
    <row r="389" spans="1:11">
      <c r="A389" s="28" t="s">
        <v>1123</v>
      </c>
      <c r="B389" s="28"/>
      <c r="C389" s="28" t="s">
        <v>162</v>
      </c>
      <c r="D389" s="28" t="s">
        <v>1618</v>
      </c>
      <c r="E389" s="29">
        <v>0.5</v>
      </c>
      <c r="F389" s="25"/>
      <c r="G389" s="25"/>
      <c r="H389" s="25"/>
      <c r="I389" s="25"/>
      <c r="J389" s="25"/>
      <c r="K389" s="25"/>
    </row>
    <row r="390" spans="1:11">
      <c r="A390" s="28" t="s">
        <v>1123</v>
      </c>
      <c r="B390" s="28"/>
      <c r="C390" s="28" t="s">
        <v>162</v>
      </c>
      <c r="D390" s="28" t="s">
        <v>1689</v>
      </c>
      <c r="E390" s="29">
        <v>0.5</v>
      </c>
      <c r="F390" s="25"/>
      <c r="G390" s="25"/>
      <c r="H390" s="25"/>
      <c r="I390" s="25"/>
      <c r="J390" s="25"/>
      <c r="K390" s="25"/>
    </row>
    <row r="391" spans="1:11">
      <c r="A391" s="28" t="s">
        <v>595</v>
      </c>
      <c r="B391" s="28" t="s">
        <v>55</v>
      </c>
      <c r="C391" s="28" t="s">
        <v>21</v>
      </c>
      <c r="D391" s="28" t="s">
        <v>594</v>
      </c>
      <c r="E391" s="29">
        <v>0.2</v>
      </c>
      <c r="F391" s="25"/>
      <c r="G391" s="25"/>
      <c r="H391" s="25"/>
      <c r="I391" s="25"/>
      <c r="J391" s="25"/>
      <c r="K391" s="25"/>
    </row>
    <row r="392" spans="1:11">
      <c r="A392" s="28" t="s">
        <v>595</v>
      </c>
      <c r="B392" s="28" t="s">
        <v>57</v>
      </c>
      <c r="C392" s="28" t="s">
        <v>41</v>
      </c>
      <c r="D392" s="28" t="s">
        <v>594</v>
      </c>
      <c r="E392" s="29">
        <v>0.2</v>
      </c>
      <c r="F392" s="25"/>
      <c r="G392" s="25"/>
      <c r="H392" s="25"/>
      <c r="I392" s="25"/>
      <c r="J392" s="25"/>
      <c r="K392" s="25"/>
    </row>
    <row r="393" spans="1:11">
      <c r="A393" s="28" t="s">
        <v>2298</v>
      </c>
      <c r="B393" s="28"/>
      <c r="C393" s="28" t="s">
        <v>16</v>
      </c>
      <c r="D393" s="28" t="s">
        <v>2297</v>
      </c>
      <c r="E393" s="29">
        <v>1.5153194765204001</v>
      </c>
      <c r="F393" s="25"/>
      <c r="G393" s="25"/>
      <c r="H393" s="25"/>
      <c r="I393" s="25"/>
      <c r="J393" s="25"/>
      <c r="K393" s="25"/>
    </row>
    <row r="394" spans="1:11">
      <c r="A394" s="28" t="s">
        <v>811</v>
      </c>
      <c r="B394" s="28" t="s">
        <v>40</v>
      </c>
      <c r="C394" s="28" t="s">
        <v>46</v>
      </c>
      <c r="D394" s="28" t="s">
        <v>810</v>
      </c>
      <c r="E394" s="29">
        <v>0.2</v>
      </c>
      <c r="F394" s="25"/>
      <c r="G394" s="25"/>
      <c r="H394" s="25"/>
      <c r="I394" s="25"/>
      <c r="J394" s="25"/>
      <c r="K394" s="25"/>
    </row>
    <row r="395" spans="1:11">
      <c r="A395" s="28" t="s">
        <v>786</v>
      </c>
      <c r="B395" s="28" t="s">
        <v>40</v>
      </c>
      <c r="C395" s="28" t="s">
        <v>58</v>
      </c>
      <c r="D395" s="28" t="s">
        <v>785</v>
      </c>
      <c r="E395" s="29">
        <v>0.2</v>
      </c>
      <c r="F395" s="25"/>
      <c r="G395" s="25"/>
      <c r="H395" s="25"/>
      <c r="I395" s="25"/>
      <c r="J395" s="25"/>
      <c r="K395" s="25"/>
    </row>
    <row r="396" spans="1:11">
      <c r="A396" s="28" t="s">
        <v>669</v>
      </c>
      <c r="B396" s="28" t="s">
        <v>52</v>
      </c>
      <c r="C396" s="28" t="s">
        <v>670</v>
      </c>
      <c r="D396" s="28" t="s">
        <v>668</v>
      </c>
      <c r="E396" s="29">
        <v>0.2</v>
      </c>
      <c r="F396" s="25"/>
      <c r="G396" s="25"/>
      <c r="H396" s="25"/>
      <c r="I396" s="25"/>
      <c r="J396" s="25"/>
      <c r="K396" s="25"/>
    </row>
    <row r="397" spans="1:11">
      <c r="A397" s="28" t="s">
        <v>1438</v>
      </c>
      <c r="B397" s="28"/>
      <c r="C397" s="28" t="s">
        <v>26</v>
      </c>
      <c r="D397" s="28" t="s">
        <v>1437</v>
      </c>
      <c r="E397" s="29">
        <v>0.3</v>
      </c>
      <c r="F397" s="25"/>
      <c r="G397" s="25"/>
      <c r="H397" s="25"/>
      <c r="I397" s="25"/>
      <c r="J397" s="25"/>
      <c r="K397" s="25"/>
    </row>
    <row r="398" spans="1:11">
      <c r="A398" s="28" t="s">
        <v>1048</v>
      </c>
      <c r="B398" s="28"/>
      <c r="C398" s="28" t="s">
        <v>90</v>
      </c>
      <c r="D398" s="28" t="s">
        <v>1047</v>
      </c>
      <c r="E398" s="29">
        <v>0.1</v>
      </c>
      <c r="F398" s="25"/>
      <c r="G398" s="25"/>
      <c r="H398" s="25"/>
      <c r="I398" s="25"/>
      <c r="J398" s="25"/>
      <c r="K398" s="25"/>
    </row>
    <row r="399" spans="1:11">
      <c r="A399" s="28" t="s">
        <v>1048</v>
      </c>
      <c r="B399" s="28"/>
      <c r="C399" s="28" t="s">
        <v>90</v>
      </c>
      <c r="D399" s="28" t="s">
        <v>3827</v>
      </c>
      <c r="E399" s="29">
        <v>0.3</v>
      </c>
      <c r="F399" s="25"/>
      <c r="G399" s="25"/>
      <c r="H399" s="25"/>
      <c r="I399" s="25"/>
      <c r="J399" s="25"/>
      <c r="K399" s="25"/>
    </row>
    <row r="400" spans="1:11">
      <c r="A400" s="28" t="s">
        <v>3384</v>
      </c>
      <c r="B400" s="28" t="s">
        <v>204</v>
      </c>
      <c r="C400" s="28" t="s">
        <v>75</v>
      </c>
      <c r="D400" s="28" t="s">
        <v>3385</v>
      </c>
      <c r="E400" s="29">
        <v>0.04</v>
      </c>
      <c r="F400" s="25"/>
      <c r="G400" s="25"/>
      <c r="H400" s="25"/>
      <c r="I400" s="25"/>
      <c r="J400" s="25"/>
      <c r="K400" s="25"/>
    </row>
    <row r="401" spans="1:11">
      <c r="A401" s="28" t="s">
        <v>980</v>
      </c>
      <c r="B401" s="28"/>
      <c r="C401" s="28" t="s">
        <v>46</v>
      </c>
      <c r="D401" s="28" t="s">
        <v>979</v>
      </c>
      <c r="E401" s="29">
        <v>0.05</v>
      </c>
      <c r="F401" s="25"/>
      <c r="G401" s="25"/>
      <c r="H401" s="25"/>
      <c r="I401" s="25"/>
      <c r="J401" s="25"/>
      <c r="K401" s="25"/>
    </row>
    <row r="402" spans="1:11">
      <c r="A402" s="28" t="s">
        <v>980</v>
      </c>
      <c r="B402" s="28"/>
      <c r="C402" s="28" t="s">
        <v>46</v>
      </c>
      <c r="D402" s="28" t="s">
        <v>1331</v>
      </c>
      <c r="E402" s="29">
        <v>0.15</v>
      </c>
      <c r="F402" s="25"/>
      <c r="G402" s="25"/>
      <c r="H402" s="25"/>
      <c r="I402" s="25"/>
      <c r="J402" s="25"/>
      <c r="K402" s="25"/>
    </row>
    <row r="403" spans="1:11">
      <c r="A403" s="28" t="s">
        <v>980</v>
      </c>
      <c r="B403" s="28"/>
      <c r="C403" s="28" t="s">
        <v>46</v>
      </c>
      <c r="D403" s="28" t="s">
        <v>1333</v>
      </c>
      <c r="E403" s="29">
        <v>0.15</v>
      </c>
      <c r="F403" s="25"/>
      <c r="G403" s="25"/>
      <c r="H403" s="25"/>
      <c r="I403" s="25"/>
      <c r="J403" s="25"/>
      <c r="K403" s="25"/>
    </row>
    <row r="404" spans="1:11">
      <c r="A404" s="28" t="s">
        <v>980</v>
      </c>
      <c r="B404" s="28"/>
      <c r="C404" s="28" t="s">
        <v>46</v>
      </c>
      <c r="D404" s="28" t="s">
        <v>1442</v>
      </c>
      <c r="E404" s="29">
        <v>0.3</v>
      </c>
      <c r="F404" s="25"/>
      <c r="G404" s="25"/>
      <c r="H404" s="25"/>
      <c r="I404" s="25"/>
      <c r="J404" s="25"/>
      <c r="K404" s="25"/>
    </row>
    <row r="405" spans="1:11">
      <c r="A405" s="28" t="s">
        <v>980</v>
      </c>
      <c r="B405" s="28"/>
      <c r="C405" s="28" t="s">
        <v>46</v>
      </c>
      <c r="D405" s="28" t="s">
        <v>1509</v>
      </c>
      <c r="E405" s="29">
        <v>0.3</v>
      </c>
      <c r="F405" s="25"/>
      <c r="G405" s="25"/>
      <c r="H405" s="25"/>
      <c r="I405" s="25"/>
      <c r="J405" s="25"/>
      <c r="K405" s="25"/>
    </row>
    <row r="406" spans="1:11">
      <c r="A406" s="28" t="s">
        <v>980</v>
      </c>
      <c r="B406" s="28"/>
      <c r="C406" s="28" t="s">
        <v>46</v>
      </c>
      <c r="D406" s="28" t="s">
        <v>1980</v>
      </c>
      <c r="E406" s="29">
        <v>1</v>
      </c>
      <c r="F406" s="25"/>
      <c r="G406" s="25"/>
      <c r="H406" s="25"/>
      <c r="I406" s="25"/>
      <c r="J406" s="25"/>
      <c r="K406" s="25"/>
    </row>
    <row r="407" spans="1:11">
      <c r="A407" s="28" t="s">
        <v>1445</v>
      </c>
      <c r="B407" s="28" t="s">
        <v>29</v>
      </c>
      <c r="C407" s="28" t="s">
        <v>12</v>
      </c>
      <c r="D407" s="28" t="s">
        <v>3156</v>
      </c>
      <c r="E407" s="29">
        <v>9.6000000000000002E-2</v>
      </c>
      <c r="F407" s="25"/>
      <c r="G407" s="25"/>
      <c r="H407" s="25"/>
      <c r="I407" s="25"/>
      <c r="J407" s="25"/>
      <c r="K407" s="25"/>
    </row>
    <row r="408" spans="1:11">
      <c r="A408" s="28" t="s">
        <v>1445</v>
      </c>
      <c r="B408" s="28"/>
      <c r="C408" s="28" t="s">
        <v>12</v>
      </c>
      <c r="D408" s="28" t="s">
        <v>1444</v>
      </c>
      <c r="E408" s="29">
        <v>0.3</v>
      </c>
      <c r="F408" s="25"/>
      <c r="G408" s="25"/>
      <c r="H408" s="25"/>
      <c r="I408" s="25"/>
      <c r="J408" s="25"/>
      <c r="K408" s="25"/>
    </row>
    <row r="409" spans="1:11">
      <c r="A409" s="28" t="s">
        <v>1445</v>
      </c>
      <c r="B409" s="28"/>
      <c r="C409" s="28" t="s">
        <v>12</v>
      </c>
      <c r="D409" s="28" t="s">
        <v>2090</v>
      </c>
      <c r="E409" s="29">
        <v>1.1812758532204299</v>
      </c>
      <c r="F409" s="25"/>
      <c r="G409" s="25"/>
      <c r="H409" s="25"/>
      <c r="I409" s="25"/>
      <c r="J409" s="25"/>
      <c r="K409" s="25"/>
    </row>
    <row r="410" spans="1:11">
      <c r="A410" s="28" t="s">
        <v>727</v>
      </c>
      <c r="B410" s="28" t="s">
        <v>40</v>
      </c>
      <c r="C410" s="28" t="s">
        <v>58</v>
      </c>
      <c r="D410" s="28" t="s">
        <v>726</v>
      </c>
      <c r="E410" s="29">
        <v>0.2</v>
      </c>
      <c r="F410" s="25"/>
      <c r="G410" s="25"/>
      <c r="H410" s="25"/>
      <c r="I410" s="25"/>
      <c r="J410" s="25"/>
      <c r="K410" s="25"/>
    </row>
    <row r="411" spans="1:11">
      <c r="A411" s="28" t="s">
        <v>1801</v>
      </c>
      <c r="B411" s="28"/>
      <c r="C411" s="28" t="s">
        <v>6</v>
      </c>
      <c r="D411" s="28" t="s">
        <v>1800</v>
      </c>
      <c r="E411" s="29">
        <v>0.53119296776894098</v>
      </c>
      <c r="F411" s="25"/>
      <c r="G411" s="25"/>
      <c r="H411" s="25"/>
      <c r="I411" s="25"/>
      <c r="J411" s="25"/>
      <c r="K411" s="25"/>
    </row>
    <row r="412" spans="1:11">
      <c r="A412" s="28" t="s">
        <v>629</v>
      </c>
      <c r="B412" s="28" t="s">
        <v>25</v>
      </c>
      <c r="C412" s="28" t="s">
        <v>46</v>
      </c>
      <c r="D412" s="28" t="s">
        <v>628</v>
      </c>
      <c r="E412" s="29">
        <v>0.2</v>
      </c>
      <c r="F412" s="25"/>
      <c r="G412" s="25"/>
      <c r="H412" s="25"/>
      <c r="I412" s="25"/>
      <c r="J412" s="25"/>
      <c r="K412" s="25"/>
    </row>
    <row r="413" spans="1:11">
      <c r="A413" s="28" t="s">
        <v>1236</v>
      </c>
      <c r="B413" s="28"/>
      <c r="C413" s="28" t="s">
        <v>6</v>
      </c>
      <c r="D413" s="28" t="s">
        <v>3828</v>
      </c>
      <c r="E413" s="29">
        <v>0.1</v>
      </c>
      <c r="F413" s="25"/>
      <c r="G413" s="25"/>
      <c r="H413" s="25"/>
      <c r="I413" s="25"/>
      <c r="J413" s="25"/>
      <c r="K413" s="25"/>
    </row>
    <row r="414" spans="1:11">
      <c r="A414" s="28" t="s">
        <v>3040</v>
      </c>
      <c r="B414" s="28" t="s">
        <v>3041</v>
      </c>
      <c r="C414" s="28" t="s">
        <v>2998</v>
      </c>
      <c r="D414" s="28" t="s">
        <v>3042</v>
      </c>
      <c r="E414" s="29">
        <v>1.6000000000000001E-3</v>
      </c>
      <c r="F414" s="25"/>
      <c r="G414" s="25"/>
      <c r="H414" s="25"/>
      <c r="I414" s="25"/>
      <c r="J414" s="25"/>
      <c r="K414" s="25"/>
    </row>
    <row r="415" spans="1:11">
      <c r="A415" s="28" t="s">
        <v>828</v>
      </c>
      <c r="B415" s="28" t="s">
        <v>25</v>
      </c>
      <c r="C415" s="28" t="s">
        <v>212</v>
      </c>
      <c r="D415" s="28" t="s">
        <v>827</v>
      </c>
      <c r="E415" s="29">
        <v>0.2</v>
      </c>
      <c r="F415" s="25"/>
      <c r="G415" s="25"/>
      <c r="H415" s="25"/>
      <c r="I415" s="25"/>
      <c r="J415" s="25"/>
      <c r="K415" s="25"/>
    </row>
    <row r="416" spans="1:11">
      <c r="A416" s="28" t="s">
        <v>828</v>
      </c>
      <c r="B416" s="28"/>
      <c r="C416" s="28" t="s">
        <v>212</v>
      </c>
      <c r="D416" s="28" t="s">
        <v>1027</v>
      </c>
      <c r="E416" s="29">
        <v>0.1</v>
      </c>
      <c r="F416" s="25"/>
      <c r="G416" s="25"/>
      <c r="H416" s="25"/>
      <c r="I416" s="25"/>
      <c r="J416" s="25"/>
      <c r="K416" s="25"/>
    </row>
    <row r="417" spans="1:11">
      <c r="A417" s="28" t="s">
        <v>828</v>
      </c>
      <c r="B417" s="28"/>
      <c r="C417" s="28" t="s">
        <v>212</v>
      </c>
      <c r="D417" s="28" t="s">
        <v>1622</v>
      </c>
      <c r="E417" s="29">
        <v>0.5</v>
      </c>
      <c r="F417" s="25"/>
      <c r="G417" s="25"/>
      <c r="H417" s="25"/>
      <c r="I417" s="25"/>
      <c r="J417" s="25"/>
      <c r="K417" s="25"/>
    </row>
    <row r="418" spans="1:11">
      <c r="A418" s="28" t="s">
        <v>828</v>
      </c>
      <c r="B418" s="28"/>
      <c r="C418" s="28" t="s">
        <v>212</v>
      </c>
      <c r="D418" s="28" t="s">
        <v>1676</v>
      </c>
      <c r="E418" s="29">
        <v>0.5</v>
      </c>
      <c r="F418" s="25"/>
      <c r="G418" s="25"/>
      <c r="H418" s="25"/>
      <c r="I418" s="25"/>
      <c r="J418" s="25"/>
      <c r="K418" s="25"/>
    </row>
    <row r="419" spans="1:11">
      <c r="A419" s="28" t="s">
        <v>877</v>
      </c>
      <c r="B419" s="28" t="s">
        <v>29</v>
      </c>
      <c r="C419" s="28" t="s">
        <v>3009</v>
      </c>
      <c r="D419" s="28" t="s">
        <v>3010</v>
      </c>
      <c r="E419" s="29">
        <v>1.6000000000000001E-3</v>
      </c>
      <c r="F419" s="25"/>
      <c r="G419" s="25"/>
      <c r="H419" s="25"/>
      <c r="I419" s="25"/>
      <c r="J419" s="25"/>
      <c r="K419" s="25"/>
    </row>
    <row r="420" spans="1:11">
      <c r="A420" s="28" t="s">
        <v>877</v>
      </c>
      <c r="B420" s="28" t="s">
        <v>29</v>
      </c>
      <c r="C420" s="28" t="s">
        <v>90</v>
      </c>
      <c r="D420" s="28" t="s">
        <v>876</v>
      </c>
      <c r="E420" s="29">
        <v>0.2</v>
      </c>
      <c r="F420" s="25"/>
      <c r="G420" s="25"/>
      <c r="H420" s="25"/>
      <c r="I420" s="25"/>
      <c r="J420" s="25"/>
      <c r="K420" s="25"/>
    </row>
    <row r="421" spans="1:11">
      <c r="A421" s="28" t="s">
        <v>877</v>
      </c>
      <c r="B421" s="28"/>
      <c r="C421" s="28" t="s">
        <v>1467</v>
      </c>
      <c r="D421" s="28" t="s">
        <v>3767</v>
      </c>
      <c r="E421" s="29">
        <v>1</v>
      </c>
      <c r="F421" s="25"/>
      <c r="G421" s="25"/>
      <c r="H421" s="25"/>
      <c r="I421" s="25"/>
      <c r="J421" s="25"/>
      <c r="K421" s="25"/>
    </row>
    <row r="422" spans="1:11">
      <c r="A422" s="28" t="s">
        <v>877</v>
      </c>
      <c r="B422" s="28"/>
      <c r="C422" s="28" t="s">
        <v>1467</v>
      </c>
      <c r="D422" s="28" t="s">
        <v>1465</v>
      </c>
      <c r="E422" s="29">
        <v>0.3</v>
      </c>
      <c r="F422" s="25"/>
      <c r="G422" s="25"/>
      <c r="H422" s="25"/>
      <c r="I422" s="25"/>
      <c r="J422" s="25"/>
      <c r="K422" s="25"/>
    </row>
    <row r="423" spans="1:11">
      <c r="A423" s="28" t="s">
        <v>861</v>
      </c>
      <c r="B423" s="28" t="s">
        <v>418</v>
      </c>
      <c r="C423" s="28" t="s">
        <v>58</v>
      </c>
      <c r="D423" s="28" t="s">
        <v>860</v>
      </c>
      <c r="E423" s="29">
        <v>0.2</v>
      </c>
      <c r="F423" s="25"/>
      <c r="G423" s="25"/>
      <c r="H423" s="25"/>
      <c r="I423" s="25"/>
      <c r="J423" s="25"/>
      <c r="K423" s="25"/>
    </row>
    <row r="424" spans="1:11">
      <c r="A424" s="28" t="s">
        <v>662</v>
      </c>
      <c r="B424" s="28" t="s">
        <v>29</v>
      </c>
      <c r="C424" s="28" t="s">
        <v>46</v>
      </c>
      <c r="D424" s="28" t="s">
        <v>661</v>
      </c>
      <c r="E424" s="29">
        <v>0.2</v>
      </c>
      <c r="F424" s="25"/>
      <c r="G424" s="25"/>
      <c r="H424" s="25"/>
      <c r="I424" s="25"/>
      <c r="J424" s="25"/>
      <c r="K424" s="25"/>
    </row>
    <row r="425" spans="1:11">
      <c r="A425" s="28" t="s">
        <v>633</v>
      </c>
      <c r="B425" s="28" t="s">
        <v>29</v>
      </c>
      <c r="C425" s="28" t="s">
        <v>46</v>
      </c>
      <c r="D425" s="28" t="s">
        <v>632</v>
      </c>
      <c r="E425" s="29">
        <v>0.2</v>
      </c>
      <c r="F425" s="25"/>
      <c r="G425" s="25"/>
      <c r="H425" s="25"/>
      <c r="I425" s="25"/>
      <c r="J425" s="25"/>
      <c r="K425" s="25"/>
    </row>
    <row r="426" spans="1:11">
      <c r="A426" s="28" t="s">
        <v>633</v>
      </c>
      <c r="B426" s="28"/>
      <c r="C426" s="28" t="s">
        <v>46</v>
      </c>
      <c r="D426" s="28" t="s">
        <v>1353</v>
      </c>
      <c r="E426" s="29">
        <v>0.15</v>
      </c>
      <c r="F426" s="25"/>
      <c r="G426" s="25"/>
      <c r="H426" s="25"/>
      <c r="I426" s="25"/>
      <c r="J426" s="25"/>
      <c r="K426" s="25"/>
    </row>
    <row r="427" spans="1:11">
      <c r="A427" s="28" t="s">
        <v>633</v>
      </c>
      <c r="B427" s="28"/>
      <c r="C427" s="28" t="s">
        <v>46</v>
      </c>
      <c r="D427" s="28" t="s">
        <v>3829</v>
      </c>
      <c r="E427" s="29">
        <v>0.5</v>
      </c>
      <c r="F427" s="25"/>
      <c r="G427" s="25"/>
      <c r="H427" s="25"/>
      <c r="I427" s="25"/>
      <c r="J427" s="25"/>
      <c r="K427" s="25"/>
    </row>
    <row r="428" spans="1:11">
      <c r="A428" s="28" t="s">
        <v>633</v>
      </c>
      <c r="B428" s="28"/>
      <c r="C428" s="28" t="s">
        <v>46</v>
      </c>
      <c r="D428" s="28" t="s">
        <v>2210</v>
      </c>
      <c r="E428" s="29">
        <v>1.33836751778987</v>
      </c>
      <c r="F428" s="25"/>
      <c r="G428" s="25"/>
      <c r="H428" s="25"/>
      <c r="I428" s="25"/>
      <c r="J428" s="25"/>
      <c r="K428" s="25"/>
    </row>
    <row r="429" spans="1:11">
      <c r="A429" s="28" t="s">
        <v>633</v>
      </c>
      <c r="B429" s="28"/>
      <c r="C429" s="28" t="s">
        <v>46</v>
      </c>
      <c r="D429" s="28" t="s">
        <v>2259</v>
      </c>
      <c r="E429" s="29">
        <v>1.43633319380494</v>
      </c>
      <c r="F429" s="25"/>
      <c r="G429" s="25"/>
      <c r="H429" s="25"/>
      <c r="I429" s="25"/>
      <c r="J429" s="25"/>
      <c r="K429" s="25"/>
    </row>
    <row r="430" spans="1:11">
      <c r="A430" s="28" t="s">
        <v>1686</v>
      </c>
      <c r="B430" s="28"/>
      <c r="C430" s="28" t="s">
        <v>12</v>
      </c>
      <c r="D430" s="28" t="s">
        <v>1685</v>
      </c>
      <c r="E430" s="29">
        <v>0.5</v>
      </c>
      <c r="F430" s="25"/>
      <c r="G430" s="25"/>
      <c r="H430" s="25"/>
      <c r="I430" s="25"/>
      <c r="J430" s="25"/>
      <c r="K430" s="25"/>
    </row>
    <row r="431" spans="1:11">
      <c r="A431" s="28" t="s">
        <v>1298</v>
      </c>
      <c r="B431" s="28"/>
      <c r="C431" s="28" t="s">
        <v>30</v>
      </c>
      <c r="D431" s="28" t="s">
        <v>3830</v>
      </c>
      <c r="E431" s="29">
        <v>0.1</v>
      </c>
      <c r="F431" s="25"/>
      <c r="G431" s="25"/>
      <c r="H431" s="25"/>
      <c r="I431" s="25"/>
      <c r="J431" s="25"/>
      <c r="K431" s="25"/>
    </row>
    <row r="432" spans="1:11">
      <c r="A432" s="28" t="s">
        <v>1887</v>
      </c>
      <c r="B432" s="28"/>
      <c r="C432" s="28" t="s">
        <v>78</v>
      </c>
      <c r="D432" s="28" t="s">
        <v>1886</v>
      </c>
      <c r="E432" s="29">
        <v>0.62667643365424897</v>
      </c>
      <c r="F432" s="25"/>
      <c r="G432" s="25"/>
      <c r="H432" s="25"/>
      <c r="I432" s="25"/>
      <c r="J432" s="25"/>
      <c r="K432" s="25"/>
    </row>
    <row r="433" spans="1:11">
      <c r="A433" s="28" t="s">
        <v>1887</v>
      </c>
      <c r="B433" s="28"/>
      <c r="C433" s="28" t="s">
        <v>78</v>
      </c>
      <c r="D433" s="28" t="s">
        <v>2001</v>
      </c>
      <c r="E433" s="29">
        <v>1</v>
      </c>
      <c r="F433" s="25"/>
      <c r="G433" s="25"/>
      <c r="H433" s="25"/>
      <c r="I433" s="25"/>
      <c r="J433" s="25"/>
      <c r="K433" s="25"/>
    </row>
    <row r="434" spans="1:11">
      <c r="A434" s="28" t="s">
        <v>663</v>
      </c>
      <c r="B434" s="28" t="s">
        <v>55</v>
      </c>
      <c r="C434" s="28" t="s">
        <v>58</v>
      </c>
      <c r="D434" s="28" t="s">
        <v>791</v>
      </c>
      <c r="E434" s="29">
        <v>0.2</v>
      </c>
      <c r="F434" s="25"/>
      <c r="G434" s="25"/>
      <c r="H434" s="25"/>
      <c r="I434" s="25"/>
      <c r="J434" s="25"/>
      <c r="K434" s="25"/>
    </row>
    <row r="435" spans="1:11">
      <c r="A435" s="28" t="s">
        <v>663</v>
      </c>
      <c r="B435" s="28"/>
      <c r="C435" s="28" t="s">
        <v>316</v>
      </c>
      <c r="D435" s="28" t="s">
        <v>3831</v>
      </c>
      <c r="E435" s="29">
        <v>0.25</v>
      </c>
      <c r="F435" s="25"/>
      <c r="G435" s="25"/>
      <c r="H435" s="25"/>
      <c r="I435" s="25"/>
      <c r="J435" s="25"/>
      <c r="K435" s="25"/>
    </row>
    <row r="436" spans="1:11">
      <c r="A436" s="28" t="s">
        <v>663</v>
      </c>
      <c r="B436" s="28"/>
      <c r="C436" s="28" t="s">
        <v>6</v>
      </c>
      <c r="D436" s="28" t="s">
        <v>1471</v>
      </c>
      <c r="E436" s="29">
        <v>0.3</v>
      </c>
      <c r="F436" s="25"/>
      <c r="G436" s="25"/>
      <c r="H436" s="25"/>
      <c r="I436" s="25"/>
      <c r="J436" s="25"/>
      <c r="K436" s="25"/>
    </row>
    <row r="437" spans="1:11">
      <c r="A437" s="28" t="s">
        <v>663</v>
      </c>
      <c r="B437" s="28"/>
      <c r="C437" s="28" t="s">
        <v>6</v>
      </c>
      <c r="D437" s="28" t="s">
        <v>1703</v>
      </c>
      <c r="E437" s="29">
        <v>0.5</v>
      </c>
      <c r="F437" s="25"/>
      <c r="G437" s="25"/>
      <c r="H437" s="25"/>
      <c r="I437" s="25"/>
      <c r="J437" s="25"/>
      <c r="K437" s="25"/>
    </row>
    <row r="438" spans="1:11">
      <c r="A438" s="28" t="s">
        <v>663</v>
      </c>
      <c r="B438" s="28"/>
      <c r="C438" s="28" t="s">
        <v>6</v>
      </c>
      <c r="D438" s="28" t="s">
        <v>2006</v>
      </c>
      <c r="E438" s="29">
        <v>1.01441313831152</v>
      </c>
      <c r="F438" s="25"/>
      <c r="G438" s="25"/>
      <c r="H438" s="25"/>
      <c r="I438" s="25"/>
      <c r="J438" s="25"/>
      <c r="K438" s="25"/>
    </row>
    <row r="439" spans="1:11">
      <c r="A439" s="28" t="s">
        <v>663</v>
      </c>
      <c r="B439" s="28"/>
      <c r="C439" s="28" t="s">
        <v>6</v>
      </c>
      <c r="D439" s="28" t="s">
        <v>2214</v>
      </c>
      <c r="E439" s="29">
        <v>1.3384983320503001</v>
      </c>
      <c r="F439" s="25"/>
      <c r="G439" s="25"/>
      <c r="H439" s="25"/>
      <c r="I439" s="25"/>
      <c r="J439" s="25"/>
      <c r="K439" s="25"/>
    </row>
    <row r="440" spans="1:11">
      <c r="A440" s="28" t="s">
        <v>663</v>
      </c>
      <c r="B440" s="28"/>
      <c r="C440" s="28" t="s">
        <v>6</v>
      </c>
      <c r="D440" s="28" t="s">
        <v>2481</v>
      </c>
      <c r="E440" s="29">
        <v>2.84</v>
      </c>
      <c r="F440" s="25"/>
      <c r="G440" s="25"/>
      <c r="H440" s="25"/>
      <c r="I440" s="25"/>
      <c r="J440" s="25"/>
      <c r="K440" s="25"/>
    </row>
    <row r="441" spans="1:11">
      <c r="A441" s="28" t="s">
        <v>663</v>
      </c>
      <c r="B441" s="28"/>
      <c r="C441" s="28" t="s">
        <v>6</v>
      </c>
      <c r="D441" s="28" t="s">
        <v>2484</v>
      </c>
      <c r="E441" s="29">
        <v>2.8559999999999999</v>
      </c>
      <c r="F441" s="25"/>
      <c r="G441" s="25"/>
      <c r="H441" s="25"/>
      <c r="I441" s="25"/>
      <c r="J441" s="25"/>
      <c r="K441" s="25"/>
    </row>
    <row r="442" spans="1:11">
      <c r="A442" s="28" t="s">
        <v>663</v>
      </c>
      <c r="B442" s="28"/>
      <c r="C442" s="28" t="s">
        <v>6</v>
      </c>
      <c r="D442" s="28" t="s">
        <v>2503</v>
      </c>
      <c r="E442" s="29">
        <v>3.00789838337182</v>
      </c>
      <c r="F442" s="25"/>
      <c r="G442" s="25"/>
      <c r="H442" s="25"/>
      <c r="I442" s="25"/>
      <c r="J442" s="25"/>
      <c r="K442" s="25"/>
    </row>
    <row r="443" spans="1:11">
      <c r="A443" s="28" t="s">
        <v>1545</v>
      </c>
      <c r="B443" s="28"/>
      <c r="C443" s="28" t="s">
        <v>58</v>
      </c>
      <c r="D443" s="28" t="s">
        <v>1544</v>
      </c>
      <c r="E443" s="29">
        <v>0.3</v>
      </c>
      <c r="F443" s="25"/>
      <c r="G443" s="25"/>
      <c r="H443" s="25"/>
      <c r="I443" s="25"/>
      <c r="J443" s="25"/>
      <c r="K443" s="25"/>
    </row>
    <row r="444" spans="1:11">
      <c r="A444" s="28" t="s">
        <v>1545</v>
      </c>
      <c r="B444" s="28"/>
      <c r="C444" s="28" t="s">
        <v>58</v>
      </c>
      <c r="D444" s="28" t="s">
        <v>1999</v>
      </c>
      <c r="E444" s="29">
        <v>1</v>
      </c>
      <c r="F444" s="25"/>
      <c r="G444" s="25"/>
      <c r="H444" s="25"/>
      <c r="I444" s="25"/>
      <c r="J444" s="25"/>
      <c r="K444" s="25"/>
    </row>
    <row r="445" spans="1:11">
      <c r="A445" s="28" t="s">
        <v>946</v>
      </c>
      <c r="B445" s="28" t="s">
        <v>25</v>
      </c>
      <c r="C445" s="28" t="s">
        <v>58</v>
      </c>
      <c r="D445" s="28" t="s">
        <v>2857</v>
      </c>
      <c r="E445" s="29">
        <v>0.8</v>
      </c>
      <c r="F445" s="25"/>
      <c r="G445" s="25"/>
      <c r="H445" s="25"/>
      <c r="I445" s="25"/>
      <c r="J445" s="25"/>
      <c r="K445" s="25"/>
    </row>
    <row r="446" spans="1:11">
      <c r="A446" s="28" t="s">
        <v>946</v>
      </c>
      <c r="B446" s="28"/>
      <c r="C446" s="28" t="s">
        <v>16</v>
      </c>
      <c r="D446" s="28" t="s">
        <v>3832</v>
      </c>
      <c r="E446" s="29">
        <v>0.05</v>
      </c>
      <c r="F446" s="25"/>
      <c r="G446" s="25"/>
      <c r="H446" s="25"/>
      <c r="I446" s="25"/>
      <c r="J446" s="25"/>
      <c r="K446" s="25"/>
    </row>
    <row r="447" spans="1:11">
      <c r="A447" s="28" t="s">
        <v>946</v>
      </c>
      <c r="B447" s="28"/>
      <c r="C447" s="28" t="s">
        <v>16</v>
      </c>
      <c r="D447" s="28" t="s">
        <v>3833</v>
      </c>
      <c r="E447" s="29">
        <v>0.05</v>
      </c>
      <c r="F447" s="25"/>
      <c r="G447" s="25"/>
      <c r="H447" s="25"/>
      <c r="I447" s="25"/>
      <c r="J447" s="25"/>
      <c r="K447" s="25"/>
    </row>
    <row r="448" spans="1:11">
      <c r="A448" s="28" t="s">
        <v>946</v>
      </c>
      <c r="B448" s="28"/>
      <c r="C448" s="28" t="s">
        <v>16</v>
      </c>
      <c r="D448" s="28" t="s">
        <v>3834</v>
      </c>
      <c r="E448" s="29">
        <v>0.1</v>
      </c>
      <c r="F448" s="25"/>
      <c r="G448" s="25"/>
      <c r="H448" s="25"/>
      <c r="I448" s="25"/>
      <c r="J448" s="25"/>
      <c r="K448" s="25"/>
    </row>
    <row r="449" spans="1:11">
      <c r="A449" s="28" t="s">
        <v>946</v>
      </c>
      <c r="B449" s="28"/>
      <c r="C449" s="28" t="s">
        <v>16</v>
      </c>
      <c r="D449" s="28" t="s">
        <v>1789</v>
      </c>
      <c r="E449" s="29">
        <v>0.518685642528255</v>
      </c>
      <c r="F449" s="25"/>
      <c r="G449" s="25"/>
      <c r="H449" s="25"/>
      <c r="I449" s="25"/>
      <c r="J449" s="25"/>
      <c r="K449" s="25"/>
    </row>
    <row r="450" spans="1:11">
      <c r="A450" s="28" t="s">
        <v>946</v>
      </c>
      <c r="B450" s="28"/>
      <c r="C450" s="28" t="s">
        <v>6</v>
      </c>
      <c r="D450" s="28" t="s">
        <v>1970</v>
      </c>
      <c r="E450" s="29">
        <v>0.95</v>
      </c>
      <c r="F450" s="25"/>
      <c r="G450" s="25"/>
      <c r="H450" s="25"/>
      <c r="I450" s="25"/>
      <c r="J450" s="25"/>
      <c r="K450" s="25"/>
    </row>
    <row r="451" spans="1:11">
      <c r="A451" s="28" t="s">
        <v>946</v>
      </c>
      <c r="B451" s="28"/>
      <c r="C451" s="28" t="s">
        <v>16</v>
      </c>
      <c r="D451" s="28" t="s">
        <v>2107</v>
      </c>
      <c r="E451" s="29">
        <v>1.2077469848601501</v>
      </c>
      <c r="F451" s="25"/>
      <c r="G451" s="25"/>
      <c r="H451" s="25"/>
      <c r="I451" s="25"/>
      <c r="J451" s="25"/>
      <c r="K451" s="25"/>
    </row>
    <row r="452" spans="1:11">
      <c r="A452" s="28" t="s">
        <v>946</v>
      </c>
      <c r="B452" s="28"/>
      <c r="C452" s="28" t="s">
        <v>16</v>
      </c>
      <c r="D452" s="28" t="s">
        <v>2228</v>
      </c>
      <c r="E452" s="29">
        <v>1.3601129073646401</v>
      </c>
      <c r="F452" s="25"/>
      <c r="G452" s="25"/>
      <c r="H452" s="25"/>
      <c r="I452" s="25"/>
      <c r="J452" s="25"/>
      <c r="K452" s="25"/>
    </row>
    <row r="453" spans="1:11">
      <c r="A453" s="28" t="s">
        <v>946</v>
      </c>
      <c r="B453" s="28"/>
      <c r="C453" s="28" t="s">
        <v>16</v>
      </c>
      <c r="D453" s="28" t="s">
        <v>2285</v>
      </c>
      <c r="E453" s="29">
        <v>1.50466256094432</v>
      </c>
      <c r="F453" s="25"/>
      <c r="G453" s="25"/>
      <c r="H453" s="25"/>
      <c r="I453" s="25"/>
      <c r="J453" s="25"/>
      <c r="K453" s="25"/>
    </row>
    <row r="454" spans="1:11">
      <c r="A454" s="28" t="s">
        <v>946</v>
      </c>
      <c r="B454" s="28"/>
      <c r="C454" s="28" t="s">
        <v>16</v>
      </c>
      <c r="D454" s="28" t="s">
        <v>2316</v>
      </c>
      <c r="E454" s="29">
        <v>1.57011290736464</v>
      </c>
      <c r="F454" s="25"/>
      <c r="G454" s="25"/>
      <c r="H454" s="25"/>
      <c r="I454" s="25"/>
      <c r="J454" s="25"/>
      <c r="K454" s="25"/>
    </row>
    <row r="455" spans="1:11">
      <c r="A455" s="28" t="s">
        <v>946</v>
      </c>
      <c r="B455" s="28"/>
      <c r="C455" s="28" t="s">
        <v>16</v>
      </c>
      <c r="D455" s="28" t="s">
        <v>2433</v>
      </c>
      <c r="E455" s="29">
        <v>2.31</v>
      </c>
      <c r="F455" s="25"/>
      <c r="G455" s="25"/>
      <c r="H455" s="25"/>
      <c r="I455" s="25"/>
      <c r="J455" s="25"/>
      <c r="K455" s="25"/>
    </row>
    <row r="456" spans="1:11">
      <c r="A456" s="28" t="s">
        <v>1024</v>
      </c>
      <c r="B456" s="28"/>
      <c r="C456" s="28" t="s">
        <v>58</v>
      </c>
      <c r="D456" s="28" t="s">
        <v>1023</v>
      </c>
      <c r="E456" s="29">
        <v>0.1</v>
      </c>
      <c r="F456" s="25"/>
      <c r="G456" s="25"/>
      <c r="H456" s="25"/>
      <c r="I456" s="25"/>
      <c r="J456" s="25"/>
      <c r="K456" s="25"/>
    </row>
    <row r="457" spans="1:11">
      <c r="A457" s="28" t="s">
        <v>1024</v>
      </c>
      <c r="B457" s="28"/>
      <c r="C457" s="28" t="s">
        <v>6</v>
      </c>
      <c r="D457" s="28" t="s">
        <v>1447</v>
      </c>
      <c r="E457" s="29">
        <v>0.3</v>
      </c>
      <c r="F457" s="25"/>
      <c r="G457" s="25"/>
      <c r="H457" s="25"/>
      <c r="I457" s="25"/>
      <c r="J457" s="25"/>
      <c r="K457" s="25"/>
    </row>
    <row r="458" spans="1:11">
      <c r="A458" s="28" t="s">
        <v>1024</v>
      </c>
      <c r="B458" s="28"/>
      <c r="C458" s="28" t="s">
        <v>6</v>
      </c>
      <c r="D458" s="28" t="s">
        <v>1642</v>
      </c>
      <c r="E458" s="29">
        <v>0.5</v>
      </c>
      <c r="F458" s="25"/>
      <c r="G458" s="25"/>
      <c r="H458" s="25"/>
      <c r="I458" s="25"/>
      <c r="J458" s="25"/>
      <c r="K458" s="25"/>
    </row>
    <row r="459" spans="1:11">
      <c r="A459" s="28" t="s">
        <v>1024</v>
      </c>
      <c r="B459" s="28"/>
      <c r="C459" s="28" t="s">
        <v>6</v>
      </c>
      <c r="D459" s="28" t="s">
        <v>1977</v>
      </c>
      <c r="E459" s="29">
        <v>1</v>
      </c>
      <c r="F459" s="25"/>
      <c r="G459" s="25"/>
      <c r="H459" s="25"/>
      <c r="I459" s="25"/>
      <c r="J459" s="25"/>
      <c r="K459" s="25"/>
    </row>
    <row r="460" spans="1:11">
      <c r="A460" s="28" t="s">
        <v>850</v>
      </c>
      <c r="B460" s="28" t="s">
        <v>29</v>
      </c>
      <c r="C460" s="28" t="s">
        <v>177</v>
      </c>
      <c r="D460" s="28" t="s">
        <v>849</v>
      </c>
      <c r="E460" s="29">
        <v>0.2</v>
      </c>
      <c r="F460" s="25"/>
      <c r="G460" s="25"/>
      <c r="H460" s="25"/>
      <c r="I460" s="25"/>
      <c r="J460" s="25"/>
      <c r="K460" s="25"/>
    </row>
    <row r="461" spans="1:11">
      <c r="A461" s="28" t="s">
        <v>1053</v>
      </c>
      <c r="B461" s="28"/>
      <c r="C461" s="28" t="s">
        <v>90</v>
      </c>
      <c r="D461" s="28" t="s">
        <v>1052</v>
      </c>
      <c r="E461" s="29">
        <v>0.1</v>
      </c>
      <c r="F461" s="25"/>
      <c r="G461" s="25"/>
      <c r="H461" s="25"/>
      <c r="I461" s="25"/>
      <c r="J461" s="25"/>
      <c r="K461" s="25"/>
    </row>
    <row r="462" spans="1:11">
      <c r="A462" s="28" t="s">
        <v>1248</v>
      </c>
      <c r="B462" s="28"/>
      <c r="C462" s="28" t="s">
        <v>6</v>
      </c>
      <c r="D462" s="28" t="s">
        <v>3835</v>
      </c>
      <c r="E462" s="29">
        <v>0.1</v>
      </c>
      <c r="F462" s="25"/>
      <c r="G462" s="25"/>
      <c r="H462" s="25"/>
      <c r="I462" s="25"/>
      <c r="J462" s="25"/>
      <c r="K462" s="25"/>
    </row>
    <row r="463" spans="1:11">
      <c r="A463" s="28" t="s">
        <v>1248</v>
      </c>
      <c r="B463" s="28"/>
      <c r="C463" s="28" t="s">
        <v>6</v>
      </c>
      <c r="D463" s="28" t="s">
        <v>3836</v>
      </c>
      <c r="E463" s="29">
        <v>0.1</v>
      </c>
      <c r="F463" s="25"/>
      <c r="G463" s="25"/>
      <c r="H463" s="25"/>
      <c r="I463" s="25"/>
      <c r="J463" s="25"/>
      <c r="K463" s="25"/>
    </row>
    <row r="464" spans="1:11">
      <c r="A464" s="28" t="s">
        <v>1248</v>
      </c>
      <c r="B464" s="28"/>
      <c r="C464" s="28" t="s">
        <v>6</v>
      </c>
      <c r="D464" s="28" t="s">
        <v>3837</v>
      </c>
      <c r="E464" s="29">
        <v>0.1</v>
      </c>
      <c r="F464" s="25"/>
      <c r="G464" s="25"/>
      <c r="H464" s="25"/>
      <c r="I464" s="25"/>
      <c r="J464" s="25"/>
      <c r="K464" s="25"/>
    </row>
    <row r="465" spans="1:11">
      <c r="A465" s="28" t="s">
        <v>702</v>
      </c>
      <c r="B465" s="28" t="s">
        <v>52</v>
      </c>
      <c r="C465" s="28" t="s">
        <v>58</v>
      </c>
      <c r="D465" s="28" t="s">
        <v>701</v>
      </c>
      <c r="E465" s="29">
        <v>0.2</v>
      </c>
      <c r="F465" s="25"/>
      <c r="G465" s="25"/>
      <c r="H465" s="25"/>
      <c r="I465" s="25"/>
      <c r="J465" s="25"/>
      <c r="K465" s="25"/>
    </row>
    <row r="466" spans="1:11">
      <c r="A466" s="28" t="s">
        <v>702</v>
      </c>
      <c r="B466" s="28" t="s">
        <v>52</v>
      </c>
      <c r="C466" s="28" t="s">
        <v>58</v>
      </c>
      <c r="D466" s="28" t="s">
        <v>820</v>
      </c>
      <c r="E466" s="29">
        <v>0.2</v>
      </c>
      <c r="F466" s="25"/>
      <c r="G466" s="25"/>
      <c r="H466" s="25"/>
      <c r="I466" s="25"/>
      <c r="J466" s="25"/>
      <c r="K466" s="25"/>
    </row>
    <row r="467" spans="1:11">
      <c r="A467" s="28" t="s">
        <v>702</v>
      </c>
      <c r="B467" s="28"/>
      <c r="C467" s="28" t="s">
        <v>58</v>
      </c>
      <c r="D467" s="28" t="s">
        <v>3838</v>
      </c>
      <c r="E467" s="29">
        <v>0.1</v>
      </c>
      <c r="F467" s="25"/>
      <c r="G467" s="25"/>
      <c r="H467" s="25"/>
      <c r="I467" s="25"/>
      <c r="J467" s="25"/>
      <c r="K467" s="25"/>
    </row>
    <row r="468" spans="1:11">
      <c r="A468" s="28" t="s">
        <v>702</v>
      </c>
      <c r="B468" s="28"/>
      <c r="C468" s="28" t="s">
        <v>58</v>
      </c>
      <c r="D468" s="28" t="s">
        <v>1082</v>
      </c>
      <c r="E468" s="29">
        <v>0.1</v>
      </c>
      <c r="F468" s="25"/>
      <c r="G468" s="25"/>
      <c r="H468" s="25"/>
      <c r="I468" s="25"/>
      <c r="J468" s="25"/>
      <c r="K468" s="25"/>
    </row>
    <row r="469" spans="1:11">
      <c r="A469" s="28" t="s">
        <v>702</v>
      </c>
      <c r="B469" s="28"/>
      <c r="C469" s="28" t="s">
        <v>58</v>
      </c>
      <c r="D469" s="28" t="s">
        <v>2068</v>
      </c>
      <c r="E469" s="29">
        <v>1.1385265801590601</v>
      </c>
      <c r="F469" s="25"/>
      <c r="G469" s="25"/>
      <c r="H469" s="25"/>
      <c r="I469" s="25"/>
      <c r="J469" s="25"/>
      <c r="K469" s="25"/>
    </row>
    <row r="470" spans="1:11">
      <c r="A470" s="28" t="s">
        <v>702</v>
      </c>
      <c r="B470" s="28"/>
      <c r="C470" s="28" t="s">
        <v>58</v>
      </c>
      <c r="D470" s="28" t="s">
        <v>2149</v>
      </c>
      <c r="E470" s="29">
        <v>1.2385265801590599</v>
      </c>
      <c r="F470" s="25"/>
      <c r="G470" s="25"/>
      <c r="H470" s="25"/>
      <c r="I470" s="25"/>
      <c r="J470" s="25"/>
      <c r="K470" s="25"/>
    </row>
    <row r="471" spans="1:11">
      <c r="A471" s="28" t="s">
        <v>635</v>
      </c>
      <c r="B471" s="28" t="s">
        <v>3078</v>
      </c>
      <c r="C471" s="28" t="s">
        <v>194</v>
      </c>
      <c r="D471" s="28" t="s">
        <v>3079</v>
      </c>
      <c r="E471" s="29">
        <v>1.6000000000000001E-3</v>
      </c>
      <c r="F471" s="25"/>
      <c r="G471" s="25"/>
      <c r="H471" s="25"/>
      <c r="I471" s="25"/>
      <c r="J471" s="25"/>
      <c r="K471" s="25"/>
    </row>
    <row r="472" spans="1:11">
      <c r="A472" s="28" t="s">
        <v>635</v>
      </c>
      <c r="B472" s="28" t="s">
        <v>40</v>
      </c>
      <c r="C472" s="28" t="s">
        <v>58</v>
      </c>
      <c r="D472" s="28" t="s">
        <v>634</v>
      </c>
      <c r="E472" s="29">
        <v>0.2</v>
      </c>
      <c r="F472" s="25"/>
      <c r="G472" s="25"/>
      <c r="H472" s="25"/>
      <c r="I472" s="25"/>
      <c r="J472" s="25"/>
      <c r="K472" s="25"/>
    </row>
    <row r="473" spans="1:11">
      <c r="A473" s="28" t="s">
        <v>1277</v>
      </c>
      <c r="B473" s="28"/>
      <c r="C473" s="28" t="s">
        <v>58</v>
      </c>
      <c r="D473" s="28" t="s">
        <v>1276</v>
      </c>
      <c r="E473" s="29">
        <v>0.1</v>
      </c>
      <c r="F473" s="25"/>
      <c r="G473" s="25"/>
      <c r="H473" s="25"/>
      <c r="I473" s="25"/>
      <c r="J473" s="25"/>
      <c r="K473" s="25"/>
    </row>
    <row r="474" spans="1:11">
      <c r="A474" s="28" t="s">
        <v>1277</v>
      </c>
      <c r="B474" s="28"/>
      <c r="C474" s="28" t="s">
        <v>58</v>
      </c>
      <c r="D474" s="28" t="s">
        <v>3839</v>
      </c>
      <c r="E474" s="29">
        <v>0.1</v>
      </c>
      <c r="F474" s="25"/>
      <c r="G474" s="25"/>
      <c r="H474" s="25"/>
      <c r="I474" s="25"/>
      <c r="J474" s="25"/>
      <c r="K474" s="25"/>
    </row>
    <row r="475" spans="1:11">
      <c r="A475" s="28" t="s">
        <v>1277</v>
      </c>
      <c r="B475" s="28"/>
      <c r="C475" s="28" t="s">
        <v>58</v>
      </c>
      <c r="D475" s="28" t="s">
        <v>1295</v>
      </c>
      <c r="E475" s="29">
        <v>0.1</v>
      </c>
      <c r="F475" s="25"/>
      <c r="G475" s="25"/>
      <c r="H475" s="25"/>
      <c r="I475" s="25"/>
      <c r="J475" s="25"/>
      <c r="K475" s="25"/>
    </row>
    <row r="476" spans="1:11">
      <c r="A476" s="28" t="s">
        <v>1277</v>
      </c>
      <c r="B476" s="28"/>
      <c r="C476" s="28" t="s">
        <v>58</v>
      </c>
      <c r="D476" s="28" t="s">
        <v>3840</v>
      </c>
      <c r="E476" s="29">
        <v>0.15</v>
      </c>
      <c r="F476" s="25"/>
      <c r="G476" s="25"/>
      <c r="H476" s="25"/>
      <c r="I476" s="25"/>
      <c r="J476" s="25"/>
      <c r="K476" s="25"/>
    </row>
    <row r="477" spans="1:11">
      <c r="A477" s="28" t="s">
        <v>1277</v>
      </c>
      <c r="B477" s="28"/>
      <c r="C477" s="28" t="s">
        <v>58</v>
      </c>
      <c r="D477" s="28" t="s">
        <v>3841</v>
      </c>
      <c r="E477" s="29">
        <v>0.3</v>
      </c>
      <c r="F477" s="25"/>
      <c r="G477" s="31"/>
      <c r="H477" s="25"/>
      <c r="I477" s="25"/>
      <c r="J477" s="25"/>
      <c r="K477" s="25"/>
    </row>
    <row r="478" spans="1:11">
      <c r="A478" s="28" t="s">
        <v>1277</v>
      </c>
      <c r="B478" s="28"/>
      <c r="C478" s="28" t="s">
        <v>58</v>
      </c>
      <c r="D478" s="28" t="s">
        <v>1900</v>
      </c>
      <c r="E478" s="29">
        <v>0.64636249476768504</v>
      </c>
      <c r="F478" s="25"/>
      <c r="G478" s="25"/>
      <c r="H478" s="25"/>
      <c r="I478" s="25"/>
      <c r="J478" s="25"/>
      <c r="K478" s="25"/>
    </row>
    <row r="479" spans="1:11">
      <c r="A479" s="28" t="s">
        <v>1277</v>
      </c>
      <c r="B479" s="28"/>
      <c r="C479" s="28" t="s">
        <v>58</v>
      </c>
      <c r="D479" s="28" t="s">
        <v>2145</v>
      </c>
      <c r="E479" s="29">
        <v>1.23548765173713</v>
      </c>
      <c r="F479" s="25"/>
      <c r="G479" s="25"/>
      <c r="H479" s="25"/>
      <c r="I479" s="25"/>
      <c r="J479" s="25"/>
      <c r="K479" s="25"/>
    </row>
    <row r="480" spans="1:11">
      <c r="A480" s="28" t="s">
        <v>1277</v>
      </c>
      <c r="B480" s="28"/>
      <c r="C480" s="28" t="s">
        <v>58</v>
      </c>
      <c r="D480" s="28" t="s">
        <v>2192</v>
      </c>
      <c r="E480" s="29">
        <v>1.2860276266220201</v>
      </c>
      <c r="F480" s="25"/>
      <c r="G480" s="25"/>
      <c r="H480" s="25"/>
      <c r="I480" s="25"/>
      <c r="J480" s="25"/>
      <c r="K480" s="25"/>
    </row>
    <row r="481" spans="1:11">
      <c r="A481" s="28" t="s">
        <v>3675</v>
      </c>
      <c r="B481" s="28"/>
      <c r="C481" s="28" t="s">
        <v>6</v>
      </c>
      <c r="D481" s="28" t="s">
        <v>3672</v>
      </c>
      <c r="E481" s="29">
        <v>0.25</v>
      </c>
      <c r="F481" s="25"/>
      <c r="G481" s="25"/>
      <c r="H481" s="25"/>
      <c r="I481" s="25"/>
      <c r="J481" s="25"/>
      <c r="K481" s="25"/>
    </row>
    <row r="482" spans="1:11">
      <c r="A482" s="28" t="s">
        <v>3581</v>
      </c>
      <c r="B482" s="28" t="s">
        <v>153</v>
      </c>
      <c r="C482" s="28" t="s">
        <v>75</v>
      </c>
      <c r="D482" s="28" t="s">
        <v>3582</v>
      </c>
      <c r="E482" s="29">
        <v>2.4E-2</v>
      </c>
      <c r="F482" s="25"/>
      <c r="G482" s="25"/>
      <c r="H482" s="25"/>
      <c r="I482" s="25"/>
      <c r="J482" s="25"/>
      <c r="K482" s="25"/>
    </row>
    <row r="483" spans="1:11">
      <c r="A483" s="28" t="s">
        <v>1231</v>
      </c>
      <c r="B483" s="28"/>
      <c r="C483" s="28" t="s">
        <v>6</v>
      </c>
      <c r="D483" s="28" t="s">
        <v>3842</v>
      </c>
      <c r="E483" s="29">
        <v>0.1</v>
      </c>
      <c r="F483" s="25"/>
      <c r="G483" s="25"/>
      <c r="H483" s="25"/>
      <c r="I483" s="25"/>
      <c r="J483" s="25"/>
      <c r="K483" s="25"/>
    </row>
    <row r="484" spans="1:11">
      <c r="A484" s="28" t="s">
        <v>841</v>
      </c>
      <c r="B484" s="28" t="s">
        <v>29</v>
      </c>
      <c r="C484" s="28" t="s">
        <v>90</v>
      </c>
      <c r="D484" s="28" t="s">
        <v>840</v>
      </c>
      <c r="E484" s="29">
        <v>0.2</v>
      </c>
      <c r="F484" s="25"/>
      <c r="G484" s="25"/>
      <c r="H484" s="25"/>
      <c r="I484" s="25"/>
      <c r="J484" s="25"/>
      <c r="K484" s="25"/>
    </row>
    <row r="485" spans="1:11">
      <c r="A485" s="28" t="s">
        <v>841</v>
      </c>
      <c r="B485" s="28"/>
      <c r="C485" s="28" t="s">
        <v>90</v>
      </c>
      <c r="D485" s="28" t="s">
        <v>1992</v>
      </c>
      <c r="E485" s="29">
        <v>1</v>
      </c>
      <c r="F485" s="25"/>
      <c r="G485" s="25"/>
      <c r="H485" s="25"/>
      <c r="I485" s="25"/>
      <c r="J485" s="25"/>
      <c r="K485" s="25"/>
    </row>
    <row r="486" spans="1:11">
      <c r="A486" s="28" t="s">
        <v>1356</v>
      </c>
      <c r="B486" s="28"/>
      <c r="C486" s="28" t="s">
        <v>6</v>
      </c>
      <c r="D486" s="28" t="s">
        <v>1355</v>
      </c>
      <c r="E486" s="29">
        <v>0.15</v>
      </c>
      <c r="F486" s="25"/>
      <c r="G486" s="25"/>
      <c r="H486" s="25"/>
      <c r="I486" s="25"/>
      <c r="J486" s="25"/>
      <c r="K486" s="25"/>
    </row>
    <row r="487" spans="1:11">
      <c r="A487" s="28" t="s">
        <v>1356</v>
      </c>
      <c r="B487" s="28"/>
      <c r="C487" s="28" t="s">
        <v>6</v>
      </c>
      <c r="D487" s="28" t="s">
        <v>1359</v>
      </c>
      <c r="E487" s="29">
        <v>0.15</v>
      </c>
      <c r="F487" s="25"/>
      <c r="G487" s="25"/>
      <c r="H487" s="25"/>
      <c r="I487" s="25"/>
      <c r="J487" s="25"/>
      <c r="K487" s="25"/>
    </row>
    <row r="488" spans="1:11">
      <c r="A488" s="28" t="s">
        <v>1356</v>
      </c>
      <c r="B488" s="28"/>
      <c r="C488" s="28" t="s">
        <v>6</v>
      </c>
      <c r="D488" s="28" t="s">
        <v>3843</v>
      </c>
      <c r="E488" s="29">
        <v>0.15</v>
      </c>
      <c r="F488" s="25"/>
      <c r="G488" s="25"/>
      <c r="H488" s="25"/>
      <c r="I488" s="25"/>
      <c r="J488" s="25"/>
      <c r="K488" s="25"/>
    </row>
    <row r="489" spans="1:11">
      <c r="A489" s="28" t="s">
        <v>1356</v>
      </c>
      <c r="B489" s="28"/>
      <c r="C489" s="28" t="s">
        <v>6</v>
      </c>
      <c r="D489" s="28" t="s">
        <v>2143</v>
      </c>
      <c r="E489" s="29">
        <v>1.2328252501924599</v>
      </c>
      <c r="F489" s="25"/>
      <c r="G489" s="25"/>
      <c r="H489" s="25"/>
      <c r="I489" s="25"/>
      <c r="J489" s="25"/>
      <c r="K489" s="25"/>
    </row>
    <row r="490" spans="1:11">
      <c r="A490" s="28" t="s">
        <v>1356</v>
      </c>
      <c r="B490" s="28"/>
      <c r="C490" s="28" t="s">
        <v>6</v>
      </c>
      <c r="D490" s="28" t="s">
        <v>2173</v>
      </c>
      <c r="E490" s="29">
        <v>1.2614650481373</v>
      </c>
      <c r="F490" s="25"/>
      <c r="G490" s="25"/>
      <c r="H490" s="25"/>
      <c r="I490" s="25"/>
      <c r="J490" s="25"/>
      <c r="K490" s="25"/>
    </row>
    <row r="491" spans="1:11">
      <c r="A491" s="28" t="s">
        <v>1356</v>
      </c>
      <c r="B491" s="28"/>
      <c r="C491" s="28" t="s">
        <v>6</v>
      </c>
      <c r="D491" s="28" t="s">
        <v>2197</v>
      </c>
      <c r="E491" s="29">
        <v>1.3014650481373</v>
      </c>
      <c r="F491" s="25"/>
      <c r="G491" s="25"/>
      <c r="H491" s="25"/>
      <c r="I491" s="25"/>
      <c r="J491" s="25"/>
      <c r="K491" s="25"/>
    </row>
    <row r="492" spans="1:11">
      <c r="A492" s="28" t="s">
        <v>1356</v>
      </c>
      <c r="B492" s="28"/>
      <c r="C492" s="28" t="s">
        <v>6</v>
      </c>
      <c r="D492" s="28" t="s">
        <v>2452</v>
      </c>
      <c r="E492" s="29">
        <v>2.48</v>
      </c>
      <c r="F492" s="25"/>
      <c r="G492" s="25"/>
      <c r="H492" s="25"/>
      <c r="I492" s="25"/>
      <c r="J492" s="25"/>
      <c r="K492" s="25"/>
    </row>
    <row r="493" spans="1:11">
      <c r="A493" s="28" t="s">
        <v>1356</v>
      </c>
      <c r="B493" s="28"/>
      <c r="C493" s="28" t="s">
        <v>6</v>
      </c>
      <c r="D493" s="28" t="s">
        <v>2466</v>
      </c>
      <c r="E493" s="29">
        <v>2.7256505003849099</v>
      </c>
      <c r="F493" s="25"/>
      <c r="G493" s="25"/>
      <c r="H493" s="25"/>
      <c r="I493" s="25"/>
      <c r="J493" s="25"/>
      <c r="K493" s="25"/>
    </row>
    <row r="494" spans="1:11">
      <c r="A494" s="28" t="s">
        <v>1356</v>
      </c>
      <c r="B494" s="28"/>
      <c r="C494" s="28" t="s">
        <v>6</v>
      </c>
      <c r="D494" s="28" t="s">
        <v>2527</v>
      </c>
      <c r="E494" s="29">
        <v>3.0923684885809601</v>
      </c>
      <c r="F494" s="25"/>
      <c r="G494" s="25"/>
      <c r="H494" s="25"/>
      <c r="I494" s="25"/>
      <c r="J494" s="25"/>
      <c r="K494" s="25"/>
    </row>
    <row r="495" spans="1:11">
      <c r="A495" s="28" t="s">
        <v>1356</v>
      </c>
      <c r="B495" s="28"/>
      <c r="C495" s="28" t="s">
        <v>6</v>
      </c>
      <c r="D495" s="28" t="s">
        <v>2683</v>
      </c>
      <c r="E495" s="29">
        <v>6.16</v>
      </c>
      <c r="F495" s="25"/>
      <c r="G495" s="25"/>
      <c r="H495" s="25"/>
      <c r="I495" s="25"/>
      <c r="J495" s="25"/>
      <c r="K495" s="25"/>
    </row>
    <row r="496" spans="1:11">
      <c r="A496" s="28" t="s">
        <v>3588</v>
      </c>
      <c r="B496" s="28" t="s">
        <v>74</v>
      </c>
      <c r="C496" s="28" t="s">
        <v>75</v>
      </c>
      <c r="D496" s="28" t="s">
        <v>3589</v>
      </c>
      <c r="E496" s="29">
        <v>2.4E-2</v>
      </c>
      <c r="F496" s="25"/>
      <c r="G496" s="25"/>
      <c r="H496" s="25"/>
      <c r="I496" s="25"/>
      <c r="J496" s="25"/>
      <c r="K496" s="25"/>
    </row>
    <row r="497" spans="1:11">
      <c r="A497" s="28" t="s">
        <v>2126</v>
      </c>
      <c r="B497" s="28"/>
      <c r="C497" s="28" t="s">
        <v>670</v>
      </c>
      <c r="D497" s="28" t="s">
        <v>2125</v>
      </c>
      <c r="E497" s="29">
        <v>1.21689409794893</v>
      </c>
      <c r="F497" s="25"/>
      <c r="G497" s="25"/>
      <c r="H497" s="25"/>
      <c r="I497" s="25"/>
      <c r="J497" s="25"/>
      <c r="K497" s="25"/>
    </row>
    <row r="498" spans="1:11">
      <c r="A498" s="28" t="s">
        <v>2126</v>
      </c>
      <c r="B498" s="28"/>
      <c r="C498" s="28" t="s">
        <v>670</v>
      </c>
      <c r="D498" s="28" t="s">
        <v>2182</v>
      </c>
      <c r="E498" s="29">
        <v>1.27280033486815</v>
      </c>
      <c r="F498" s="25"/>
      <c r="G498" s="25"/>
      <c r="H498" s="25"/>
      <c r="I498" s="25"/>
      <c r="J498" s="25"/>
      <c r="K498" s="25"/>
    </row>
    <row r="499" spans="1:11">
      <c r="A499" s="28" t="s">
        <v>2126</v>
      </c>
      <c r="B499" s="28"/>
      <c r="C499" s="28" t="s">
        <v>670</v>
      </c>
      <c r="D499" s="28" t="s">
        <v>2672</v>
      </c>
      <c r="E499" s="29">
        <v>4.9400000000000004</v>
      </c>
      <c r="F499" s="25"/>
      <c r="G499" s="25"/>
      <c r="H499" s="25"/>
      <c r="I499" s="25"/>
      <c r="J499" s="25"/>
      <c r="K499" s="25"/>
    </row>
    <row r="500" spans="1:11">
      <c r="A500" s="28" t="s">
        <v>3502</v>
      </c>
      <c r="B500" s="28" t="s">
        <v>3179</v>
      </c>
      <c r="C500" s="28" t="s">
        <v>21</v>
      </c>
      <c r="D500" s="28" t="s">
        <v>3503</v>
      </c>
      <c r="E500" s="29">
        <v>0.04</v>
      </c>
      <c r="F500" s="25"/>
      <c r="G500" s="25"/>
      <c r="H500" s="25"/>
      <c r="I500" s="25"/>
      <c r="J500" s="25"/>
      <c r="K500" s="25"/>
    </row>
    <row r="501" spans="1:11">
      <c r="A501" s="28" t="s">
        <v>1554</v>
      </c>
      <c r="B501" s="28"/>
      <c r="C501" s="28" t="s">
        <v>26</v>
      </c>
      <c r="D501" s="28" t="s">
        <v>1553</v>
      </c>
      <c r="E501" s="29">
        <v>0.3</v>
      </c>
      <c r="F501" s="25"/>
      <c r="G501" s="25"/>
      <c r="H501" s="25"/>
      <c r="I501" s="25"/>
      <c r="J501" s="25"/>
      <c r="K501" s="25"/>
    </row>
    <row r="502" spans="1:11">
      <c r="A502" s="28" t="s">
        <v>1263</v>
      </c>
      <c r="B502" s="28"/>
      <c r="C502" s="28" t="s">
        <v>16</v>
      </c>
      <c r="D502" s="28" t="s">
        <v>3844</v>
      </c>
      <c r="E502" s="29">
        <v>0.1</v>
      </c>
      <c r="F502" s="25"/>
      <c r="G502" s="25"/>
      <c r="H502" s="25"/>
      <c r="I502" s="25"/>
      <c r="J502" s="25"/>
      <c r="K502" s="25"/>
    </row>
    <row r="503" spans="1:11">
      <c r="A503" s="28" t="s">
        <v>3361</v>
      </c>
      <c r="B503" s="28" t="s">
        <v>3041</v>
      </c>
      <c r="C503" s="28" t="s">
        <v>162</v>
      </c>
      <c r="D503" s="28" t="s">
        <v>3362</v>
      </c>
      <c r="E503" s="29">
        <v>8.0000000000000002E-3</v>
      </c>
      <c r="F503" s="25"/>
      <c r="G503" s="25"/>
      <c r="H503" s="25"/>
      <c r="I503" s="25"/>
      <c r="J503" s="25"/>
      <c r="K503" s="25"/>
    </row>
    <row r="504" spans="1:11">
      <c r="A504" s="28" t="s">
        <v>652</v>
      </c>
      <c r="B504" s="28" t="s">
        <v>29</v>
      </c>
      <c r="C504" s="28" t="s">
        <v>26</v>
      </c>
      <c r="D504" s="28" t="s">
        <v>3220</v>
      </c>
      <c r="E504" s="29">
        <v>9.6000000000000002E-2</v>
      </c>
      <c r="F504" s="25"/>
      <c r="G504" s="25"/>
      <c r="H504" s="25"/>
      <c r="I504" s="25"/>
      <c r="J504" s="25"/>
      <c r="K504" s="25"/>
    </row>
    <row r="505" spans="1:11">
      <c r="A505" s="28" t="s">
        <v>652</v>
      </c>
      <c r="B505" s="28" t="s">
        <v>29</v>
      </c>
      <c r="C505" s="28" t="s">
        <v>26</v>
      </c>
      <c r="D505" s="28" t="s">
        <v>651</v>
      </c>
      <c r="E505" s="29">
        <v>0.2</v>
      </c>
      <c r="F505" s="25"/>
      <c r="G505" s="25"/>
      <c r="H505" s="25"/>
      <c r="I505" s="25"/>
      <c r="J505" s="25"/>
      <c r="K505" s="25"/>
    </row>
    <row r="506" spans="1:11">
      <c r="A506" s="28" t="s">
        <v>652</v>
      </c>
      <c r="B506" s="28" t="s">
        <v>52</v>
      </c>
      <c r="C506" s="28" t="s">
        <v>26</v>
      </c>
      <c r="D506" s="28" t="s">
        <v>773</v>
      </c>
      <c r="E506" s="29">
        <v>0.2</v>
      </c>
      <c r="F506" s="25"/>
      <c r="G506" s="25"/>
      <c r="H506" s="25"/>
      <c r="I506" s="25"/>
      <c r="J506" s="25"/>
      <c r="K506" s="25"/>
    </row>
    <row r="507" spans="1:11">
      <c r="A507" s="28" t="s">
        <v>1094</v>
      </c>
      <c r="B507" s="28"/>
      <c r="C507" s="28" t="s">
        <v>121</v>
      </c>
      <c r="D507" s="28" t="s">
        <v>1093</v>
      </c>
      <c r="E507" s="29">
        <v>0.1</v>
      </c>
      <c r="F507" s="25"/>
      <c r="G507" s="25"/>
      <c r="H507" s="25"/>
      <c r="I507" s="25"/>
      <c r="J507" s="25"/>
      <c r="K507" s="25"/>
    </row>
    <row r="508" spans="1:11">
      <c r="A508" s="28" t="s">
        <v>1094</v>
      </c>
      <c r="B508" s="28"/>
      <c r="C508" s="28" t="s">
        <v>121</v>
      </c>
      <c r="D508" s="28" t="s">
        <v>1710</v>
      </c>
      <c r="E508" s="29">
        <v>0.5</v>
      </c>
      <c r="F508" s="25"/>
      <c r="G508" s="25"/>
      <c r="H508" s="25"/>
      <c r="I508" s="25"/>
      <c r="J508" s="25"/>
      <c r="K508" s="25"/>
    </row>
    <row r="509" spans="1:11">
      <c r="A509" s="28" t="s">
        <v>1094</v>
      </c>
      <c r="B509" s="28"/>
      <c r="C509" s="28" t="s">
        <v>121</v>
      </c>
      <c r="D509" s="28" t="s">
        <v>1727</v>
      </c>
      <c r="E509" s="29">
        <v>0.5</v>
      </c>
      <c r="F509" s="25"/>
      <c r="G509" s="25"/>
      <c r="H509" s="25"/>
      <c r="I509" s="25"/>
      <c r="J509" s="25"/>
      <c r="K509" s="25"/>
    </row>
    <row r="510" spans="1:11">
      <c r="A510" s="28" t="s">
        <v>1094</v>
      </c>
      <c r="B510" s="28"/>
      <c r="C510" s="28" t="s">
        <v>121</v>
      </c>
      <c r="D510" s="28" t="s">
        <v>2269</v>
      </c>
      <c r="E510" s="29">
        <v>1.46697362913353</v>
      </c>
      <c r="F510" s="25"/>
      <c r="G510" s="25"/>
      <c r="H510" s="25"/>
      <c r="I510" s="25"/>
      <c r="J510" s="25"/>
      <c r="K510" s="25"/>
    </row>
    <row r="511" spans="1:11">
      <c r="A511" s="28" t="s">
        <v>1244</v>
      </c>
      <c r="B511" s="28"/>
      <c r="C511" s="28" t="s">
        <v>26</v>
      </c>
      <c r="D511" s="28" t="s">
        <v>1243</v>
      </c>
      <c r="E511" s="29">
        <v>0.1</v>
      </c>
      <c r="F511" s="25"/>
      <c r="G511" s="25"/>
      <c r="H511" s="25"/>
      <c r="I511" s="25"/>
      <c r="J511" s="25"/>
      <c r="K511" s="25"/>
    </row>
    <row r="512" spans="1:11">
      <c r="A512" s="28" t="s">
        <v>1244</v>
      </c>
      <c r="B512" s="28"/>
      <c r="C512" s="28" t="s">
        <v>26</v>
      </c>
      <c r="D512" s="28" t="s">
        <v>1256</v>
      </c>
      <c r="E512" s="29">
        <v>0.1</v>
      </c>
      <c r="F512" s="25"/>
      <c r="G512" s="25"/>
      <c r="H512" s="25"/>
      <c r="I512" s="25"/>
      <c r="J512" s="25"/>
      <c r="K512" s="25"/>
    </row>
    <row r="513" spans="1:11">
      <c r="A513" s="28" t="s">
        <v>1821</v>
      </c>
      <c r="B513" s="28"/>
      <c r="C513" s="28" t="s">
        <v>228</v>
      </c>
      <c r="D513" s="28" t="s">
        <v>1820</v>
      </c>
      <c r="E513" s="29">
        <v>0.55000000000000004</v>
      </c>
      <c r="F513" s="25"/>
      <c r="G513" s="25"/>
      <c r="H513" s="25"/>
      <c r="I513" s="25"/>
      <c r="J513" s="25"/>
      <c r="K513" s="25"/>
    </row>
    <row r="514" spans="1:11">
      <c r="A514" s="28" t="s">
        <v>2874</v>
      </c>
      <c r="B514" s="28" t="s">
        <v>52</v>
      </c>
      <c r="C514" s="28" t="s">
        <v>26</v>
      </c>
      <c r="D514" s="28" t="s">
        <v>2875</v>
      </c>
      <c r="E514" s="29">
        <v>0.08</v>
      </c>
      <c r="F514" s="25"/>
      <c r="G514" s="25"/>
      <c r="H514" s="25"/>
      <c r="I514" s="25"/>
      <c r="J514" s="25"/>
      <c r="K514" s="25"/>
    </row>
    <row r="515" spans="1:11">
      <c r="A515" s="28" t="s">
        <v>784</v>
      </c>
      <c r="B515" s="28" t="s">
        <v>40</v>
      </c>
      <c r="C515" s="28" t="s">
        <v>58</v>
      </c>
      <c r="D515" s="28" t="s">
        <v>783</v>
      </c>
      <c r="E515" s="29">
        <v>0.2</v>
      </c>
      <c r="F515" s="25"/>
      <c r="G515" s="25"/>
      <c r="H515" s="25"/>
      <c r="I515" s="25"/>
      <c r="J515" s="25"/>
      <c r="K515" s="25"/>
    </row>
    <row r="516" spans="1:11">
      <c r="A516" s="28" t="s">
        <v>626</v>
      </c>
      <c r="B516" s="28" t="s">
        <v>25</v>
      </c>
      <c r="C516" s="28" t="s">
        <v>26</v>
      </c>
      <c r="D516" s="28" t="s">
        <v>3288</v>
      </c>
      <c r="E516" s="29">
        <v>0.16</v>
      </c>
      <c r="F516" s="25"/>
      <c r="G516" s="25"/>
      <c r="H516" s="25"/>
      <c r="I516" s="25"/>
      <c r="J516" s="25"/>
      <c r="K516" s="25"/>
    </row>
    <row r="517" spans="1:11">
      <c r="A517" s="28" t="s">
        <v>626</v>
      </c>
      <c r="B517" s="28" t="s">
        <v>25</v>
      </c>
      <c r="C517" s="28" t="s">
        <v>627</v>
      </c>
      <c r="D517" s="28" t="s">
        <v>625</v>
      </c>
      <c r="E517" s="29">
        <v>0.2</v>
      </c>
      <c r="F517" s="25"/>
      <c r="G517" s="25"/>
      <c r="H517" s="25"/>
      <c r="I517" s="25"/>
      <c r="J517" s="25"/>
      <c r="K517" s="25"/>
    </row>
    <row r="518" spans="1:11">
      <c r="A518" s="28" t="s">
        <v>626</v>
      </c>
      <c r="B518" s="28" t="s">
        <v>25</v>
      </c>
      <c r="C518" s="28" t="s">
        <v>131</v>
      </c>
      <c r="D518" s="28" t="s">
        <v>755</v>
      </c>
      <c r="E518" s="29">
        <v>0.2</v>
      </c>
      <c r="F518" s="25"/>
      <c r="G518" s="25"/>
      <c r="H518" s="25"/>
      <c r="I518" s="25"/>
      <c r="J518" s="25"/>
      <c r="K518" s="25"/>
    </row>
    <row r="519" spans="1:11">
      <c r="A519" s="28" t="s">
        <v>626</v>
      </c>
      <c r="B519" s="28"/>
      <c r="C519" s="28" t="s">
        <v>26</v>
      </c>
      <c r="D519" s="28" t="s">
        <v>2393</v>
      </c>
      <c r="E519" s="29">
        <v>1.95</v>
      </c>
      <c r="F519" s="25"/>
      <c r="G519" s="25"/>
      <c r="H519" s="25"/>
      <c r="I519" s="25"/>
      <c r="J519" s="25"/>
      <c r="K519" s="25"/>
    </row>
    <row r="520" spans="1:11">
      <c r="A520" s="28" t="s">
        <v>626</v>
      </c>
      <c r="B520" s="28"/>
      <c r="C520" s="28" t="s">
        <v>26</v>
      </c>
      <c r="D520" s="28" t="s">
        <v>2460</v>
      </c>
      <c r="E520" s="29">
        <v>2.6640000000000001</v>
      </c>
      <c r="F520" s="25"/>
      <c r="G520" s="25"/>
      <c r="H520" s="25"/>
      <c r="I520" s="25"/>
      <c r="J520" s="25"/>
      <c r="K520" s="25"/>
    </row>
    <row r="521" spans="1:11">
      <c r="A521" s="32" t="s">
        <v>201</v>
      </c>
      <c r="B521" s="28"/>
      <c r="C521" s="28" t="s">
        <v>26</v>
      </c>
      <c r="D521" s="28" t="s">
        <v>2553</v>
      </c>
      <c r="E521" s="29">
        <v>6.36</v>
      </c>
      <c r="F521" s="25"/>
      <c r="G521" s="25"/>
      <c r="H521" s="25"/>
      <c r="I521" s="25"/>
      <c r="J521" s="25"/>
      <c r="K521" s="25"/>
    </row>
    <row r="522" spans="1:11">
      <c r="A522" s="28" t="s">
        <v>626</v>
      </c>
      <c r="B522" s="28"/>
      <c r="C522" s="28" t="s">
        <v>26</v>
      </c>
      <c r="D522" s="28" t="s">
        <v>2605</v>
      </c>
      <c r="E522" s="29">
        <v>3.36</v>
      </c>
      <c r="F522" s="25"/>
      <c r="G522" s="25"/>
      <c r="H522" s="25"/>
      <c r="I522" s="25"/>
      <c r="J522" s="25"/>
      <c r="K522" s="25"/>
    </row>
    <row r="523" spans="1:11">
      <c r="A523" s="28" t="s">
        <v>626</v>
      </c>
      <c r="B523" s="28"/>
      <c r="C523" s="28" t="s">
        <v>26</v>
      </c>
      <c r="D523" s="28" t="s">
        <v>2713</v>
      </c>
      <c r="E523" s="29">
        <v>6.42</v>
      </c>
      <c r="F523" s="25"/>
      <c r="G523" s="25"/>
      <c r="H523" s="25"/>
      <c r="I523" s="25"/>
      <c r="J523" s="25"/>
      <c r="K523" s="25"/>
    </row>
    <row r="524" spans="1:11">
      <c r="A524" s="28" t="s">
        <v>626</v>
      </c>
      <c r="B524" s="28"/>
      <c r="C524" s="28" t="s">
        <v>26</v>
      </c>
      <c r="D524" s="28" t="s">
        <v>2749</v>
      </c>
      <c r="E524" s="29">
        <v>10.34</v>
      </c>
      <c r="F524" s="25"/>
      <c r="G524" s="25"/>
      <c r="H524" s="25"/>
      <c r="I524" s="25"/>
      <c r="J524" s="25"/>
      <c r="K524" s="25"/>
    </row>
    <row r="525" spans="1:11">
      <c r="A525" s="28" t="s">
        <v>626</v>
      </c>
      <c r="B525" s="28"/>
      <c r="C525" s="28" t="s">
        <v>26</v>
      </c>
      <c r="D525" s="28" t="s">
        <v>2753</v>
      </c>
      <c r="E525" s="29">
        <v>10.52</v>
      </c>
      <c r="F525" s="25"/>
      <c r="G525" s="25"/>
      <c r="H525" s="25"/>
      <c r="I525" s="25"/>
      <c r="J525" s="25"/>
      <c r="K525" s="25"/>
    </row>
    <row r="526" spans="1:11">
      <c r="A526" s="28" t="s">
        <v>1032</v>
      </c>
      <c r="B526" s="28" t="s">
        <v>156</v>
      </c>
      <c r="C526" s="28" t="s">
        <v>21</v>
      </c>
      <c r="D526" s="28" t="s">
        <v>3161</v>
      </c>
      <c r="E526" s="29">
        <v>9.6000000000000002E-2</v>
      </c>
      <c r="F526" s="25"/>
      <c r="G526" s="25"/>
      <c r="H526" s="25"/>
      <c r="I526" s="25"/>
      <c r="J526" s="25"/>
      <c r="K526" s="25"/>
    </row>
    <row r="527" spans="1:11">
      <c r="A527" s="28" t="s">
        <v>1032</v>
      </c>
      <c r="B527" s="28"/>
      <c r="C527" s="28"/>
      <c r="D527" s="28" t="s">
        <v>3660</v>
      </c>
      <c r="E527" s="29">
        <v>0.1</v>
      </c>
      <c r="F527" s="25"/>
      <c r="G527" s="25"/>
      <c r="H527" s="25"/>
      <c r="I527" s="25"/>
      <c r="J527" s="25"/>
      <c r="K527" s="25"/>
    </row>
    <row r="528" spans="1:11">
      <c r="A528" s="28" t="s">
        <v>1032</v>
      </c>
      <c r="B528" s="28"/>
      <c r="C528" s="28" t="s">
        <v>794</v>
      </c>
      <c r="D528" s="28" t="s">
        <v>1031</v>
      </c>
      <c r="E528" s="29">
        <v>0.1</v>
      </c>
      <c r="F528" s="25"/>
      <c r="G528" s="25"/>
      <c r="H528" s="25"/>
      <c r="I528" s="25"/>
      <c r="J528" s="25"/>
      <c r="K528" s="25"/>
    </row>
    <row r="529" spans="1:11">
      <c r="A529" s="28" t="s">
        <v>1032</v>
      </c>
      <c r="B529" s="28"/>
      <c r="C529" s="28" t="s">
        <v>794</v>
      </c>
      <c r="D529" s="28" t="s">
        <v>2342</v>
      </c>
      <c r="E529" s="29">
        <v>1.6373184500898099</v>
      </c>
      <c r="F529" s="25"/>
      <c r="G529" s="25"/>
      <c r="H529" s="25"/>
      <c r="I529" s="25"/>
      <c r="J529" s="25"/>
      <c r="K529" s="25"/>
    </row>
    <row r="530" spans="1:11">
      <c r="A530" s="28" t="s">
        <v>658</v>
      </c>
      <c r="B530" s="28" t="s">
        <v>55</v>
      </c>
      <c r="C530" s="28" t="s">
        <v>58</v>
      </c>
      <c r="D530" s="28" t="s">
        <v>657</v>
      </c>
      <c r="E530" s="29">
        <v>0.2</v>
      </c>
      <c r="F530" s="25"/>
      <c r="G530" s="25"/>
      <c r="H530" s="25"/>
      <c r="I530" s="25"/>
      <c r="J530" s="25"/>
      <c r="K530" s="25"/>
    </row>
    <row r="531" spans="1:11">
      <c r="A531" s="28" t="s">
        <v>658</v>
      </c>
      <c r="B531" s="28" t="s">
        <v>55</v>
      </c>
      <c r="C531" s="28" t="s">
        <v>58</v>
      </c>
      <c r="D531" s="28" t="s">
        <v>657</v>
      </c>
      <c r="E531" s="29">
        <v>0.2</v>
      </c>
      <c r="F531" s="25"/>
      <c r="G531" s="25"/>
      <c r="H531" s="25"/>
      <c r="I531" s="25"/>
      <c r="J531" s="25"/>
      <c r="K531" s="25"/>
    </row>
    <row r="532" spans="1:11">
      <c r="A532" s="28" t="s">
        <v>658</v>
      </c>
      <c r="B532" s="28"/>
      <c r="C532" s="28" t="s">
        <v>58</v>
      </c>
      <c r="D532" s="28" t="s">
        <v>2049</v>
      </c>
      <c r="E532" s="29">
        <v>1.08650243777265</v>
      </c>
      <c r="F532" s="25"/>
      <c r="G532" s="25"/>
      <c r="H532" s="25"/>
      <c r="I532" s="25"/>
      <c r="J532" s="25"/>
      <c r="K532" s="25"/>
    </row>
    <row r="533" spans="1:11">
      <c r="A533" s="28" t="s">
        <v>658</v>
      </c>
      <c r="B533" s="28"/>
      <c r="C533" s="28" t="s">
        <v>58</v>
      </c>
      <c r="D533" s="28" t="s">
        <v>2162</v>
      </c>
      <c r="E533" s="29">
        <v>1.2493679363750501</v>
      </c>
      <c r="F533" s="25"/>
      <c r="G533" s="25"/>
      <c r="H533" s="25"/>
      <c r="I533" s="25"/>
      <c r="J533" s="25"/>
      <c r="K533" s="25"/>
    </row>
    <row r="534" spans="1:11">
      <c r="A534" s="28" t="s">
        <v>658</v>
      </c>
      <c r="B534" s="28"/>
      <c r="C534" s="28" t="s">
        <v>58</v>
      </c>
      <c r="D534" s="28" t="s">
        <v>2533</v>
      </c>
      <c r="E534" s="29">
        <v>3.1130048755452902</v>
      </c>
      <c r="F534" s="25"/>
      <c r="G534" s="25"/>
      <c r="H534" s="25"/>
      <c r="I534" s="25"/>
      <c r="J534" s="25"/>
      <c r="K534" s="25"/>
    </row>
    <row r="535" spans="1:11">
      <c r="A535" s="28" t="s">
        <v>1180</v>
      </c>
      <c r="B535" s="28" t="s">
        <v>264</v>
      </c>
      <c r="C535" s="28" t="s">
        <v>46</v>
      </c>
      <c r="D535" s="28" t="s">
        <v>2885</v>
      </c>
      <c r="E535" s="29">
        <v>0.08</v>
      </c>
      <c r="F535" s="25"/>
      <c r="G535" s="25"/>
      <c r="H535" s="25"/>
      <c r="I535" s="25"/>
      <c r="J535" s="25"/>
      <c r="K535" s="25"/>
    </row>
    <row r="536" spans="1:11">
      <c r="A536" s="28" t="s">
        <v>1180</v>
      </c>
      <c r="B536" s="28"/>
      <c r="C536" s="28" t="s">
        <v>46</v>
      </c>
      <c r="D536" s="28" t="s">
        <v>1179</v>
      </c>
      <c r="E536" s="29">
        <v>0.1</v>
      </c>
      <c r="F536" s="25"/>
      <c r="G536" s="25"/>
      <c r="H536" s="25"/>
      <c r="I536" s="25"/>
      <c r="J536" s="25"/>
      <c r="K536" s="25"/>
    </row>
    <row r="537" spans="1:11">
      <c r="A537" s="28" t="s">
        <v>1180</v>
      </c>
      <c r="B537" s="28"/>
      <c r="C537" s="28" t="s">
        <v>46</v>
      </c>
      <c r="D537" s="28" t="s">
        <v>1459</v>
      </c>
      <c r="E537" s="29">
        <v>0.3</v>
      </c>
      <c r="F537" s="25"/>
      <c r="G537" s="25"/>
      <c r="H537" s="25"/>
      <c r="I537" s="25"/>
      <c r="J537" s="25"/>
      <c r="K537" s="25"/>
    </row>
    <row r="538" spans="1:11">
      <c r="A538" s="28" t="s">
        <v>1180</v>
      </c>
      <c r="B538" s="28"/>
      <c r="C538" s="28" t="s">
        <v>46</v>
      </c>
      <c r="D538" s="28" t="s">
        <v>2072</v>
      </c>
      <c r="E538" s="29">
        <v>1.1407869401423201</v>
      </c>
      <c r="F538" s="25"/>
      <c r="G538" s="25"/>
      <c r="H538" s="25"/>
      <c r="I538" s="25"/>
      <c r="J538" s="25"/>
      <c r="K538" s="25"/>
    </row>
    <row r="539" spans="1:11">
      <c r="A539" s="28" t="s">
        <v>1180</v>
      </c>
      <c r="B539" s="28"/>
      <c r="C539" s="28" t="s">
        <v>46</v>
      </c>
      <c r="D539" s="28" t="s">
        <v>2646</v>
      </c>
      <c r="E539" s="29">
        <v>3.65</v>
      </c>
      <c r="F539" s="25"/>
      <c r="G539" s="25"/>
      <c r="H539" s="25"/>
      <c r="I539" s="25"/>
      <c r="J539" s="25"/>
      <c r="K539" s="25"/>
    </row>
    <row r="540" spans="1:11">
      <c r="A540" s="28" t="s">
        <v>3117</v>
      </c>
      <c r="B540" s="28" t="s">
        <v>264</v>
      </c>
      <c r="C540" s="28" t="s">
        <v>46</v>
      </c>
      <c r="D540" s="28" t="s">
        <v>3118</v>
      </c>
      <c r="E540" s="29">
        <v>3.2000000000000001E-2</v>
      </c>
      <c r="F540" s="25"/>
      <c r="G540" s="25"/>
      <c r="H540" s="25"/>
      <c r="I540" s="25"/>
      <c r="J540" s="25"/>
      <c r="K540" s="25"/>
    </row>
    <row r="541" spans="1:11">
      <c r="A541" s="28" t="s">
        <v>1966</v>
      </c>
      <c r="B541" s="28"/>
      <c r="C541" s="28" t="s">
        <v>26</v>
      </c>
      <c r="D541" s="28" t="s">
        <v>3757</v>
      </c>
      <c r="E541" s="29">
        <v>0.25</v>
      </c>
      <c r="F541" s="25"/>
      <c r="G541" s="25"/>
      <c r="H541" s="25"/>
      <c r="I541" s="25"/>
      <c r="J541" s="25"/>
      <c r="K541" s="25"/>
    </row>
    <row r="542" spans="1:11">
      <c r="A542" s="28" t="s">
        <v>1966</v>
      </c>
      <c r="B542" s="28"/>
      <c r="C542" s="28" t="s">
        <v>26</v>
      </c>
      <c r="D542" s="28" t="s">
        <v>1965</v>
      </c>
      <c r="E542" s="29">
        <v>0.91600000000000004</v>
      </c>
      <c r="F542" s="25"/>
      <c r="G542" s="25"/>
      <c r="H542" s="25"/>
      <c r="I542" s="25"/>
      <c r="J542" s="25"/>
      <c r="K542" s="25"/>
    </row>
    <row r="543" spans="1:11">
      <c r="A543" s="28" t="s">
        <v>789</v>
      </c>
      <c r="B543" s="28" t="s">
        <v>55</v>
      </c>
      <c r="C543" s="28" t="s">
        <v>41</v>
      </c>
      <c r="D543" s="28" t="s">
        <v>788</v>
      </c>
      <c r="E543" s="29">
        <v>0.2</v>
      </c>
      <c r="F543" s="25"/>
      <c r="G543" s="25"/>
      <c r="H543" s="25"/>
      <c r="I543" s="25"/>
      <c r="J543" s="25"/>
      <c r="K543" s="25"/>
    </row>
    <row r="544" spans="1:11">
      <c r="A544" s="28" t="s">
        <v>1558</v>
      </c>
      <c r="B544" s="28"/>
      <c r="C544" s="28" t="s">
        <v>30</v>
      </c>
      <c r="D544" s="28" t="s">
        <v>1557</v>
      </c>
      <c r="E544" s="29">
        <v>0.3</v>
      </c>
      <c r="F544" s="25"/>
      <c r="G544" s="25"/>
      <c r="H544" s="25"/>
      <c r="I544" s="25"/>
      <c r="J544" s="25"/>
      <c r="K544" s="25"/>
    </row>
    <row r="545" spans="1:11">
      <c r="A545" s="28" t="s">
        <v>1736</v>
      </c>
      <c r="B545" s="28"/>
      <c r="C545" s="28" t="s">
        <v>12</v>
      </c>
      <c r="D545" s="28" t="s">
        <v>1735</v>
      </c>
      <c r="E545" s="29">
        <v>0.5</v>
      </c>
      <c r="F545" s="25"/>
      <c r="G545" s="25"/>
      <c r="H545" s="25"/>
      <c r="I545" s="25"/>
      <c r="J545" s="25"/>
      <c r="K545" s="25"/>
    </row>
    <row r="546" spans="1:11">
      <c r="A546" s="28" t="s">
        <v>1736</v>
      </c>
      <c r="B546" s="28"/>
      <c r="C546" s="28" t="s">
        <v>12</v>
      </c>
      <c r="D546" s="28" t="s">
        <v>1983</v>
      </c>
      <c r="E546" s="29">
        <v>1</v>
      </c>
      <c r="F546" s="25"/>
      <c r="G546" s="25"/>
      <c r="H546" s="25"/>
      <c r="I546" s="25"/>
      <c r="J546" s="25"/>
      <c r="K546" s="25"/>
    </row>
    <row r="547" spans="1:11">
      <c r="A547" s="28" t="s">
        <v>1736</v>
      </c>
      <c r="B547" s="28"/>
      <c r="C547" s="28" t="s">
        <v>12</v>
      </c>
      <c r="D547" s="28" t="s">
        <v>2273</v>
      </c>
      <c r="E547" s="29">
        <v>1.47454965357968</v>
      </c>
      <c r="F547" s="25"/>
      <c r="G547" s="25"/>
      <c r="H547" s="25"/>
      <c r="I547" s="25"/>
      <c r="J547" s="25"/>
      <c r="K547" s="25"/>
    </row>
    <row r="548" spans="1:11">
      <c r="A548" s="28" t="s">
        <v>1665</v>
      </c>
      <c r="B548" s="28"/>
      <c r="C548" s="28" t="s">
        <v>869</v>
      </c>
      <c r="D548" s="28" t="s">
        <v>3845</v>
      </c>
      <c r="E548" s="29">
        <v>0.5</v>
      </c>
      <c r="F548" s="25"/>
      <c r="G548" s="25"/>
      <c r="H548" s="25"/>
      <c r="I548" s="25"/>
      <c r="J548" s="25"/>
      <c r="K548" s="25"/>
    </row>
    <row r="549" spans="1:11">
      <c r="A549" s="28" t="s">
        <v>1580</v>
      </c>
      <c r="B549" s="28"/>
      <c r="C549" s="28" t="s">
        <v>26</v>
      </c>
      <c r="D549" s="28" t="s">
        <v>3846</v>
      </c>
      <c r="E549" s="29">
        <v>0.3</v>
      </c>
      <c r="F549" s="25"/>
      <c r="G549" s="25"/>
      <c r="H549" s="25"/>
      <c r="I549" s="25"/>
      <c r="J549" s="25"/>
      <c r="K549" s="25"/>
    </row>
    <row r="550" spans="1:11">
      <c r="A550" s="28" t="s">
        <v>1580</v>
      </c>
      <c r="B550" s="28"/>
      <c r="C550" s="28" t="s">
        <v>26</v>
      </c>
      <c r="D550" s="28" t="s">
        <v>3847</v>
      </c>
      <c r="E550" s="29">
        <v>0.3</v>
      </c>
      <c r="F550" s="25"/>
      <c r="G550" s="25"/>
      <c r="H550" s="25"/>
      <c r="I550" s="25"/>
      <c r="J550" s="25"/>
      <c r="K550" s="25"/>
    </row>
    <row r="551" spans="1:11">
      <c r="A551" s="28" t="s">
        <v>1477</v>
      </c>
      <c r="B551" s="28"/>
      <c r="C551" s="28" t="s">
        <v>212</v>
      </c>
      <c r="D551" s="28" t="s">
        <v>1476</v>
      </c>
      <c r="E551" s="29">
        <v>0.3</v>
      </c>
      <c r="F551" s="25"/>
      <c r="G551" s="25"/>
      <c r="H551" s="25"/>
      <c r="I551" s="25"/>
      <c r="J551" s="25"/>
      <c r="K551" s="25"/>
    </row>
    <row r="552" spans="1:11">
      <c r="A552" s="28" t="s">
        <v>961</v>
      </c>
      <c r="B552" s="28"/>
      <c r="C552" s="28" t="s">
        <v>608</v>
      </c>
      <c r="D552" s="28" t="s">
        <v>960</v>
      </c>
      <c r="E552" s="29">
        <v>0.05</v>
      </c>
      <c r="F552" s="25"/>
      <c r="G552" s="25"/>
      <c r="H552" s="25"/>
      <c r="I552" s="25"/>
      <c r="J552" s="25"/>
      <c r="K552" s="25"/>
    </row>
    <row r="553" spans="1:11">
      <c r="A553" s="28" t="s">
        <v>961</v>
      </c>
      <c r="B553" s="28"/>
      <c r="C553" s="28" t="s">
        <v>608</v>
      </c>
      <c r="D553" s="28" t="s">
        <v>1939</v>
      </c>
      <c r="E553" s="29">
        <v>0.74901213897027996</v>
      </c>
      <c r="F553" s="25"/>
      <c r="G553" s="25"/>
      <c r="H553" s="25"/>
      <c r="I553" s="25"/>
      <c r="J553" s="25"/>
      <c r="K553" s="25"/>
    </row>
    <row r="554" spans="1:11">
      <c r="A554" s="28" t="s">
        <v>3340</v>
      </c>
      <c r="B554" s="28" t="s">
        <v>52</v>
      </c>
      <c r="C554" s="28" t="s">
        <v>228</v>
      </c>
      <c r="D554" s="28" t="s">
        <v>3341</v>
      </c>
      <c r="E554" s="29">
        <v>8.0000000000000002E-3</v>
      </c>
      <c r="F554" s="25"/>
      <c r="G554" s="25"/>
      <c r="H554" s="25"/>
      <c r="I554" s="25"/>
      <c r="J554" s="25"/>
      <c r="K554" s="25"/>
    </row>
    <row r="555" spans="1:11">
      <c r="A555" s="28" t="s">
        <v>3226</v>
      </c>
      <c r="B555" s="28" t="s">
        <v>25</v>
      </c>
      <c r="C555" s="28" t="s">
        <v>247</v>
      </c>
      <c r="D555" s="28" t="s">
        <v>3227</v>
      </c>
      <c r="E555" s="29">
        <v>9.6000000000000002E-2</v>
      </c>
      <c r="F555" s="25"/>
      <c r="G555" s="25"/>
      <c r="H555" s="25"/>
      <c r="I555" s="25"/>
      <c r="J555" s="25"/>
      <c r="K555" s="25"/>
    </row>
    <row r="556" spans="1:11">
      <c r="A556" s="28" t="s">
        <v>760</v>
      </c>
      <c r="B556" s="28" t="s">
        <v>29</v>
      </c>
      <c r="C556" s="28" t="s">
        <v>228</v>
      </c>
      <c r="D556" s="28" t="s">
        <v>759</v>
      </c>
      <c r="E556" s="29">
        <v>0.4</v>
      </c>
      <c r="F556" s="25"/>
      <c r="G556" s="25"/>
      <c r="H556" s="25"/>
      <c r="I556" s="25"/>
      <c r="J556" s="25"/>
      <c r="K556" s="25"/>
    </row>
    <row r="557" spans="1:11">
      <c r="A557" s="28" t="s">
        <v>760</v>
      </c>
      <c r="B557" s="28"/>
      <c r="C557" s="28" t="s">
        <v>228</v>
      </c>
      <c r="D557" s="28" t="s">
        <v>2164</v>
      </c>
      <c r="E557" s="29">
        <v>1.2519213059857699</v>
      </c>
      <c r="F557" s="25"/>
      <c r="G557" s="25"/>
      <c r="H557" s="25"/>
      <c r="I557" s="25"/>
      <c r="J557" s="25"/>
      <c r="K557" s="25"/>
    </row>
    <row r="558" spans="1:11">
      <c r="A558" s="28" t="s">
        <v>2232</v>
      </c>
      <c r="B558" s="28"/>
      <c r="C558" s="28" t="s">
        <v>6</v>
      </c>
      <c r="D558" s="28" t="s">
        <v>2231</v>
      </c>
      <c r="E558" s="29">
        <v>1.3617580577647601</v>
      </c>
      <c r="F558" s="25"/>
      <c r="G558" s="25"/>
      <c r="H558" s="25"/>
      <c r="I558" s="25"/>
      <c r="J558" s="25"/>
      <c r="K558" s="25"/>
    </row>
    <row r="559" spans="1:11">
      <c r="A559" s="28" t="s">
        <v>2314</v>
      </c>
      <c r="B559" s="28"/>
      <c r="C559" s="28" t="s">
        <v>6</v>
      </c>
      <c r="D559" s="28" t="s">
        <v>2313</v>
      </c>
      <c r="E559" s="29">
        <v>1.56663876098786</v>
      </c>
      <c r="F559" s="25"/>
      <c r="G559" s="25"/>
      <c r="H559" s="25"/>
      <c r="I559" s="25"/>
      <c r="J559" s="25"/>
      <c r="K559" s="25"/>
    </row>
    <row r="560" spans="1:11">
      <c r="A560" s="28" t="s">
        <v>3455</v>
      </c>
      <c r="B560" s="28" t="s">
        <v>74</v>
      </c>
      <c r="C560" s="28" t="s">
        <v>228</v>
      </c>
      <c r="D560" s="28" t="s">
        <v>3456</v>
      </c>
      <c r="E560" s="29">
        <v>0.04</v>
      </c>
      <c r="F560" s="25"/>
      <c r="G560" s="25"/>
      <c r="H560" s="25"/>
      <c r="I560" s="25"/>
      <c r="J560" s="25"/>
      <c r="K560" s="25"/>
    </row>
    <row r="561" spans="1:11">
      <c r="A561" s="28" t="s">
        <v>864</v>
      </c>
      <c r="B561" s="28" t="s">
        <v>3179</v>
      </c>
      <c r="C561" s="28" t="s">
        <v>75</v>
      </c>
      <c r="D561" s="28" t="s">
        <v>3337</v>
      </c>
      <c r="E561" s="29">
        <v>8.0000000000000002E-3</v>
      </c>
      <c r="F561" s="25"/>
      <c r="G561" s="25"/>
      <c r="H561" s="25"/>
      <c r="I561" s="25"/>
      <c r="J561" s="25"/>
      <c r="K561" s="25"/>
    </row>
    <row r="562" spans="1:11">
      <c r="A562" s="28" t="s">
        <v>864</v>
      </c>
      <c r="B562" s="28" t="s">
        <v>25</v>
      </c>
      <c r="C562" s="28" t="s">
        <v>162</v>
      </c>
      <c r="D562" s="28" t="s">
        <v>863</v>
      </c>
      <c r="E562" s="29">
        <v>0.2</v>
      </c>
      <c r="F562" s="25"/>
      <c r="G562" s="25"/>
      <c r="H562" s="25"/>
      <c r="I562" s="25"/>
      <c r="J562" s="25"/>
      <c r="K562" s="25"/>
    </row>
    <row r="563" spans="1:11">
      <c r="A563" s="28" t="s">
        <v>864</v>
      </c>
      <c r="B563" s="28"/>
      <c r="C563" s="28" t="s">
        <v>6</v>
      </c>
      <c r="D563" s="28" t="s">
        <v>1453</v>
      </c>
      <c r="E563" s="29">
        <v>0.3</v>
      </c>
      <c r="F563" s="25"/>
      <c r="G563" s="25"/>
      <c r="H563" s="25"/>
      <c r="I563" s="25"/>
      <c r="J563" s="25"/>
      <c r="K563" s="25"/>
    </row>
    <row r="564" spans="1:11">
      <c r="A564" s="28" t="s">
        <v>864</v>
      </c>
      <c r="B564" s="28"/>
      <c r="C564" s="28" t="s">
        <v>6</v>
      </c>
      <c r="D564" s="28" t="s">
        <v>1975</v>
      </c>
      <c r="E564" s="29">
        <v>1</v>
      </c>
      <c r="F564" s="25"/>
      <c r="G564" s="25"/>
      <c r="H564" s="25"/>
      <c r="I564" s="25"/>
      <c r="J564" s="25"/>
      <c r="K564" s="25"/>
    </row>
    <row r="565" spans="1:11">
      <c r="A565" s="28" t="s">
        <v>1301</v>
      </c>
      <c r="B565" s="28"/>
      <c r="C565" s="28" t="s">
        <v>6</v>
      </c>
      <c r="D565" s="28" t="s">
        <v>1300</v>
      </c>
      <c r="E565" s="29">
        <v>0.1</v>
      </c>
      <c r="F565" s="25"/>
      <c r="G565" s="25"/>
      <c r="H565" s="25"/>
      <c r="I565" s="25"/>
      <c r="J565" s="25"/>
      <c r="K565" s="25"/>
    </row>
    <row r="566" spans="1:11">
      <c r="A566" s="28" t="s">
        <v>3532</v>
      </c>
      <c r="B566" s="28" t="s">
        <v>3533</v>
      </c>
      <c r="C566" s="28" t="s">
        <v>21</v>
      </c>
      <c r="D566" s="28" t="s">
        <v>3534</v>
      </c>
      <c r="E566" s="29">
        <v>2.4E-2</v>
      </c>
      <c r="F566" s="25"/>
      <c r="G566" s="25"/>
      <c r="H566" s="25"/>
      <c r="I566" s="25"/>
      <c r="J566" s="25"/>
      <c r="K566" s="25"/>
    </row>
    <row r="567" spans="1:11">
      <c r="A567" s="28" t="s">
        <v>1760</v>
      </c>
      <c r="B567" s="28"/>
      <c r="C567" s="28" t="s">
        <v>121</v>
      </c>
      <c r="D567" s="28" t="s">
        <v>3848</v>
      </c>
      <c r="E567" s="29">
        <v>0.5</v>
      </c>
      <c r="F567" s="25"/>
      <c r="G567" s="25"/>
      <c r="H567" s="25"/>
      <c r="I567" s="25"/>
      <c r="J567" s="25"/>
      <c r="K567" s="25"/>
    </row>
    <row r="568" spans="1:11">
      <c r="A568" s="28" t="s">
        <v>618</v>
      </c>
      <c r="B568" s="28" t="s">
        <v>153</v>
      </c>
      <c r="C568" s="28" t="s">
        <v>30</v>
      </c>
      <c r="D568" s="28" t="s">
        <v>3259</v>
      </c>
      <c r="E568" s="29">
        <v>6.4000000000000001E-2</v>
      </c>
      <c r="F568" s="25"/>
      <c r="G568" s="25"/>
      <c r="H568" s="25"/>
      <c r="I568" s="25"/>
      <c r="J568" s="25"/>
      <c r="K568" s="25"/>
    </row>
    <row r="569" spans="1:11">
      <c r="A569" s="28" t="s">
        <v>618</v>
      </c>
      <c r="B569" s="28" t="s">
        <v>619</v>
      </c>
      <c r="C569" s="28" t="s">
        <v>30</v>
      </c>
      <c r="D569" s="28" t="s">
        <v>617</v>
      </c>
      <c r="E569" s="29">
        <v>0.2</v>
      </c>
      <c r="F569" s="25"/>
      <c r="G569" s="25"/>
      <c r="H569" s="25"/>
      <c r="I569" s="25"/>
      <c r="J569" s="25"/>
      <c r="K569" s="25"/>
    </row>
    <row r="570" spans="1:11">
      <c r="A570" s="28" t="s">
        <v>618</v>
      </c>
      <c r="B570" s="28" t="s">
        <v>619</v>
      </c>
      <c r="C570" s="28" t="s">
        <v>30</v>
      </c>
      <c r="D570" s="28" t="s">
        <v>774</v>
      </c>
      <c r="E570" s="29">
        <v>0.2</v>
      </c>
      <c r="F570" s="25"/>
      <c r="G570" s="25"/>
      <c r="H570" s="25"/>
      <c r="I570" s="25"/>
      <c r="J570" s="25"/>
      <c r="K570" s="25"/>
    </row>
    <row r="571" spans="1:11">
      <c r="A571" s="28" t="s">
        <v>618</v>
      </c>
      <c r="B571" s="28"/>
      <c r="C571" s="28" t="s">
        <v>6</v>
      </c>
      <c r="D571" s="28" t="s">
        <v>1929</v>
      </c>
      <c r="E571" s="29">
        <v>0.71042695688572599</v>
      </c>
      <c r="F571" s="25"/>
      <c r="G571" s="25"/>
      <c r="H571" s="25"/>
      <c r="I571" s="25"/>
      <c r="J571" s="25"/>
      <c r="K571" s="25"/>
    </row>
    <row r="572" spans="1:11">
      <c r="A572" s="28" t="s">
        <v>3567</v>
      </c>
      <c r="B572" s="28" t="s">
        <v>204</v>
      </c>
      <c r="C572" s="28" t="s">
        <v>21</v>
      </c>
      <c r="D572" s="28" t="s">
        <v>3568</v>
      </c>
      <c r="E572" s="29">
        <v>2.4E-2</v>
      </c>
      <c r="F572" s="25"/>
      <c r="G572" s="25"/>
      <c r="H572" s="25"/>
      <c r="I572" s="25"/>
      <c r="J572" s="25"/>
      <c r="K572" s="25"/>
    </row>
    <row r="573" spans="1:11">
      <c r="A573" s="28" t="s">
        <v>843</v>
      </c>
      <c r="B573" s="28" t="s">
        <v>29</v>
      </c>
      <c r="C573" s="28" t="s">
        <v>844</v>
      </c>
      <c r="D573" s="28" t="s">
        <v>842</v>
      </c>
      <c r="E573" s="29">
        <v>0.2</v>
      </c>
      <c r="F573" s="25"/>
      <c r="G573" s="25"/>
      <c r="H573" s="25"/>
      <c r="I573" s="25"/>
      <c r="J573" s="25"/>
      <c r="K573" s="25"/>
    </row>
    <row r="574" spans="1:11">
      <c r="A574" s="28" t="s">
        <v>843</v>
      </c>
      <c r="B574" s="28" t="s">
        <v>29</v>
      </c>
      <c r="C574" s="28" t="s">
        <v>58</v>
      </c>
      <c r="D574" s="28" t="s">
        <v>884</v>
      </c>
      <c r="E574" s="29">
        <v>0.2</v>
      </c>
      <c r="F574" s="25"/>
      <c r="G574" s="25"/>
      <c r="H574" s="25"/>
      <c r="I574" s="25"/>
      <c r="J574" s="25"/>
      <c r="K574" s="25"/>
    </row>
    <row r="575" spans="1:11">
      <c r="A575" s="28" t="s">
        <v>843</v>
      </c>
      <c r="B575" s="28"/>
      <c r="C575" s="28" t="s">
        <v>844</v>
      </c>
      <c r="D575" s="28" t="s">
        <v>3849</v>
      </c>
      <c r="E575" s="29">
        <v>0.05</v>
      </c>
      <c r="F575" s="25"/>
      <c r="G575" s="25"/>
      <c r="H575" s="25"/>
      <c r="I575" s="25"/>
      <c r="J575" s="25"/>
      <c r="K575" s="25"/>
    </row>
    <row r="576" spans="1:11">
      <c r="A576" s="28" t="s">
        <v>843</v>
      </c>
      <c r="B576" s="28"/>
      <c r="C576" s="28" t="s">
        <v>844</v>
      </c>
      <c r="D576" s="28" t="s">
        <v>1222</v>
      </c>
      <c r="E576" s="29">
        <v>0.1</v>
      </c>
      <c r="F576" s="25"/>
      <c r="G576" s="25"/>
      <c r="H576" s="25"/>
      <c r="I576" s="25"/>
      <c r="J576" s="25"/>
      <c r="K576" s="25"/>
    </row>
    <row r="577" spans="1:11">
      <c r="A577" s="28" t="s">
        <v>843</v>
      </c>
      <c r="B577" s="28"/>
      <c r="C577" s="28" t="s">
        <v>844</v>
      </c>
      <c r="D577" s="28" t="s">
        <v>1274</v>
      </c>
      <c r="E577" s="29">
        <v>0.1</v>
      </c>
      <c r="F577" s="25"/>
      <c r="G577" s="25"/>
      <c r="H577" s="25"/>
      <c r="I577" s="25"/>
      <c r="J577" s="25"/>
      <c r="K577" s="25"/>
    </row>
    <row r="578" spans="1:11">
      <c r="A578" s="28" t="s">
        <v>843</v>
      </c>
      <c r="B578" s="28"/>
      <c r="C578" s="28" t="s">
        <v>844</v>
      </c>
      <c r="D578" s="28" t="s">
        <v>1409</v>
      </c>
      <c r="E578" s="29">
        <v>0.25</v>
      </c>
      <c r="F578" s="25"/>
      <c r="G578" s="25"/>
      <c r="H578" s="25"/>
      <c r="I578" s="25"/>
      <c r="J578" s="25"/>
      <c r="K578" s="25"/>
    </row>
    <row r="579" spans="1:11">
      <c r="A579" s="28" t="s">
        <v>854</v>
      </c>
      <c r="B579" s="28" t="s">
        <v>156</v>
      </c>
      <c r="C579" s="28" t="s">
        <v>26</v>
      </c>
      <c r="D579" s="28" t="s">
        <v>853</v>
      </c>
      <c r="E579" s="29">
        <v>0.2</v>
      </c>
      <c r="F579" s="25"/>
      <c r="G579" s="25"/>
      <c r="H579" s="25"/>
      <c r="I579" s="25"/>
      <c r="J579" s="25"/>
      <c r="K579" s="25"/>
    </row>
    <row r="580" spans="1:11">
      <c r="A580" s="28" t="s">
        <v>854</v>
      </c>
      <c r="B580" s="28"/>
      <c r="C580" s="28" t="s">
        <v>26</v>
      </c>
      <c r="D580" s="28" t="s">
        <v>3764</v>
      </c>
      <c r="E580" s="29">
        <v>0.4</v>
      </c>
      <c r="F580" s="25"/>
      <c r="G580" s="25"/>
      <c r="H580" s="25"/>
      <c r="I580" s="25"/>
      <c r="J580" s="25"/>
      <c r="K580" s="25"/>
    </row>
    <row r="581" spans="1:11">
      <c r="A581" s="28" t="s">
        <v>854</v>
      </c>
      <c r="B581" s="28"/>
      <c r="C581" s="28" t="s">
        <v>26</v>
      </c>
      <c r="D581" s="28" t="s">
        <v>1147</v>
      </c>
      <c r="E581" s="29">
        <v>0.1</v>
      </c>
      <c r="F581" s="25"/>
      <c r="G581" s="25"/>
      <c r="H581" s="25"/>
      <c r="I581" s="25"/>
      <c r="J581" s="25"/>
      <c r="K581" s="25"/>
    </row>
    <row r="582" spans="1:11">
      <c r="A582" s="28" t="s">
        <v>854</v>
      </c>
      <c r="B582" s="28"/>
      <c r="C582" s="28" t="s">
        <v>26</v>
      </c>
      <c r="D582" s="28" t="s">
        <v>3850</v>
      </c>
      <c r="E582" s="29">
        <v>0.5</v>
      </c>
      <c r="F582" s="25"/>
      <c r="G582" s="25"/>
      <c r="H582" s="25"/>
      <c r="I582" s="25"/>
      <c r="J582" s="25"/>
      <c r="K582" s="25"/>
    </row>
    <row r="583" spans="1:11">
      <c r="A583" s="28" t="s">
        <v>854</v>
      </c>
      <c r="B583" s="28"/>
      <c r="C583" s="28" t="s">
        <v>26</v>
      </c>
      <c r="D583" s="28" t="s">
        <v>3851</v>
      </c>
      <c r="E583" s="29">
        <v>0.5</v>
      </c>
      <c r="F583" s="25"/>
      <c r="G583" s="25"/>
      <c r="H583" s="25"/>
      <c r="I583" s="25"/>
      <c r="J583" s="25"/>
      <c r="K583" s="25"/>
    </row>
    <row r="584" spans="1:11">
      <c r="A584" s="28" t="s">
        <v>854</v>
      </c>
      <c r="B584" s="28"/>
      <c r="C584" s="28" t="s">
        <v>26</v>
      </c>
      <c r="D584" s="28" t="s">
        <v>2029</v>
      </c>
      <c r="E584" s="29">
        <v>1.05887819171201</v>
      </c>
      <c r="F584" s="25"/>
      <c r="G584" s="25"/>
      <c r="H584" s="25"/>
      <c r="I584" s="25"/>
      <c r="J584" s="25"/>
      <c r="K584" s="25"/>
    </row>
    <row r="585" spans="1:11">
      <c r="A585" s="28" t="s">
        <v>854</v>
      </c>
      <c r="B585" s="28"/>
      <c r="C585" s="28" t="s">
        <v>26</v>
      </c>
      <c r="D585" s="28" t="s">
        <v>2591</v>
      </c>
      <c r="E585" s="29">
        <v>3.31752117013087</v>
      </c>
      <c r="F585" s="25"/>
      <c r="G585" s="25"/>
      <c r="H585" s="25"/>
      <c r="I585" s="25"/>
      <c r="J585" s="25"/>
      <c r="K585" s="25"/>
    </row>
    <row r="586" spans="1:11">
      <c r="A586" s="28" t="s">
        <v>1076</v>
      </c>
      <c r="B586" s="28" t="s">
        <v>3344</v>
      </c>
      <c r="C586" s="28" t="s">
        <v>3148</v>
      </c>
      <c r="D586" s="28" t="s">
        <v>3345</v>
      </c>
      <c r="E586" s="29">
        <v>8.0000000000000002E-3</v>
      </c>
      <c r="F586" s="25"/>
      <c r="G586" s="25"/>
      <c r="H586" s="25"/>
      <c r="I586" s="25"/>
      <c r="J586" s="25"/>
      <c r="K586" s="25"/>
    </row>
    <row r="587" spans="1:11">
      <c r="A587" s="28" t="s">
        <v>1076</v>
      </c>
      <c r="B587" s="28"/>
      <c r="C587" s="28" t="s">
        <v>133</v>
      </c>
      <c r="D587" s="28" t="s">
        <v>1075</v>
      </c>
      <c r="E587" s="29">
        <v>0.1</v>
      </c>
      <c r="F587" s="25"/>
      <c r="G587" s="25"/>
      <c r="H587" s="25"/>
      <c r="I587" s="25"/>
      <c r="J587" s="25"/>
      <c r="K587" s="25"/>
    </row>
    <row r="588" spans="1:11">
      <c r="A588" s="28" t="s">
        <v>2575</v>
      </c>
      <c r="B588" s="28"/>
      <c r="C588" s="28" t="s">
        <v>58</v>
      </c>
      <c r="D588" s="28" t="s">
        <v>2574</v>
      </c>
      <c r="E588" s="29">
        <v>3.2608981267641801</v>
      </c>
      <c r="F588" s="25"/>
      <c r="G588" s="25"/>
      <c r="H588" s="25"/>
      <c r="I588" s="25"/>
      <c r="J588" s="25"/>
      <c r="K588" s="25"/>
    </row>
    <row r="589" spans="1:11">
      <c r="A589" s="28" t="s">
        <v>3422</v>
      </c>
      <c r="B589" s="28" t="s">
        <v>153</v>
      </c>
      <c r="C589" s="28" t="s">
        <v>21</v>
      </c>
      <c r="D589" s="28" t="s">
        <v>3423</v>
      </c>
      <c r="E589" s="29">
        <v>0.04</v>
      </c>
      <c r="F589" s="25"/>
      <c r="G589" s="25"/>
      <c r="H589" s="25"/>
      <c r="I589" s="25"/>
      <c r="J589" s="25"/>
      <c r="K589" s="25"/>
    </row>
    <row r="590" spans="1:11">
      <c r="A590" s="28" t="s">
        <v>681</v>
      </c>
      <c r="B590" s="28" t="s">
        <v>55</v>
      </c>
      <c r="C590" s="28" t="s">
        <v>58</v>
      </c>
      <c r="D590" s="28" t="s">
        <v>680</v>
      </c>
      <c r="E590" s="29">
        <v>0.2</v>
      </c>
      <c r="F590" s="25"/>
      <c r="G590" s="25"/>
      <c r="H590" s="25"/>
      <c r="I590" s="25"/>
      <c r="J590" s="25"/>
      <c r="K590" s="25"/>
    </row>
    <row r="591" spans="1:11">
      <c r="A591" s="28" t="s">
        <v>681</v>
      </c>
      <c r="B591" s="28" t="s">
        <v>52</v>
      </c>
      <c r="C591" s="28" t="s">
        <v>721</v>
      </c>
      <c r="D591" s="28" t="s">
        <v>772</v>
      </c>
      <c r="E591" s="29">
        <v>0.2</v>
      </c>
      <c r="F591" s="25"/>
      <c r="G591" s="25"/>
      <c r="H591" s="25"/>
      <c r="I591" s="25"/>
      <c r="J591" s="25"/>
      <c r="K591" s="25"/>
    </row>
    <row r="592" spans="1:11">
      <c r="A592" s="28" t="s">
        <v>3563</v>
      </c>
      <c r="B592" s="28" t="s">
        <v>204</v>
      </c>
      <c r="C592" s="28" t="s">
        <v>21</v>
      </c>
      <c r="D592" s="28" t="s">
        <v>3564</v>
      </c>
      <c r="E592" s="29">
        <v>2.4E-2</v>
      </c>
      <c r="F592" s="25"/>
      <c r="G592" s="25"/>
      <c r="H592" s="25"/>
      <c r="I592" s="25"/>
      <c r="J592" s="25"/>
      <c r="K592" s="25"/>
    </row>
    <row r="593" spans="1:11">
      <c r="A593" s="28" t="s">
        <v>707</v>
      </c>
      <c r="B593" s="28" t="s">
        <v>52</v>
      </c>
      <c r="C593" s="28" t="s">
        <v>12</v>
      </c>
      <c r="D593" s="28" t="s">
        <v>3213</v>
      </c>
      <c r="E593" s="29">
        <v>9.6000000000000002E-2</v>
      </c>
      <c r="F593" s="25"/>
      <c r="G593" s="25"/>
      <c r="H593" s="25"/>
      <c r="I593" s="25"/>
      <c r="J593" s="25"/>
      <c r="K593" s="25"/>
    </row>
    <row r="594" spans="1:11">
      <c r="A594" s="28" t="s">
        <v>707</v>
      </c>
      <c r="B594" s="28" t="s">
        <v>52</v>
      </c>
      <c r="C594" s="28" t="s">
        <v>578</v>
      </c>
      <c r="D594" s="28" t="s">
        <v>771</v>
      </c>
      <c r="E594" s="29">
        <v>0.2</v>
      </c>
      <c r="F594" s="25"/>
      <c r="G594" s="25"/>
      <c r="H594" s="25"/>
      <c r="I594" s="25"/>
      <c r="J594" s="25"/>
      <c r="K594" s="25"/>
    </row>
    <row r="595" spans="1:11">
      <c r="A595" s="28" t="s">
        <v>735</v>
      </c>
      <c r="B595" s="28" t="s">
        <v>25</v>
      </c>
      <c r="C595" s="28" t="s">
        <v>58</v>
      </c>
      <c r="D595" s="28" t="s">
        <v>734</v>
      </c>
      <c r="E595" s="29">
        <v>0.2</v>
      </c>
      <c r="F595" s="25"/>
      <c r="G595" s="25"/>
      <c r="H595" s="25"/>
      <c r="I595" s="25"/>
      <c r="J595" s="25"/>
      <c r="K595" s="25"/>
    </row>
    <row r="596" spans="1:11">
      <c r="A596" s="28" t="s">
        <v>743</v>
      </c>
      <c r="B596" s="28" t="s">
        <v>25</v>
      </c>
      <c r="C596" s="28" t="s">
        <v>46</v>
      </c>
      <c r="D596" s="28" t="s">
        <v>742</v>
      </c>
      <c r="E596" s="29">
        <v>0.2</v>
      </c>
      <c r="F596" s="25"/>
      <c r="G596" s="25"/>
      <c r="H596" s="25"/>
      <c r="I596" s="25"/>
      <c r="J596" s="25"/>
      <c r="K596" s="25"/>
    </row>
    <row r="597" spans="1:11">
      <c r="A597" s="28" t="s">
        <v>743</v>
      </c>
      <c r="B597" s="28"/>
      <c r="C597" s="28" t="s">
        <v>46</v>
      </c>
      <c r="D597" s="28" t="s">
        <v>1565</v>
      </c>
      <c r="E597" s="29">
        <v>0.3</v>
      </c>
      <c r="F597" s="25"/>
      <c r="G597" s="25"/>
      <c r="H597" s="25"/>
      <c r="I597" s="25"/>
      <c r="J597" s="25"/>
      <c r="K597" s="25"/>
    </row>
    <row r="598" spans="1:11">
      <c r="A598" s="28" t="s">
        <v>743</v>
      </c>
      <c r="B598" s="28"/>
      <c r="C598" s="28" t="s">
        <v>46</v>
      </c>
      <c r="D598" s="28" t="s">
        <v>1867</v>
      </c>
      <c r="E598" s="29">
        <v>0.60599999999999998</v>
      </c>
      <c r="F598" s="25"/>
      <c r="G598" s="25"/>
      <c r="H598" s="25"/>
      <c r="I598" s="25"/>
      <c r="J598" s="25"/>
      <c r="K598" s="25"/>
    </row>
    <row r="599" spans="1:11">
      <c r="A599" s="28" t="s">
        <v>1233</v>
      </c>
      <c r="B599" s="28"/>
      <c r="C599" s="28" t="s">
        <v>16</v>
      </c>
      <c r="D599" s="28" t="s">
        <v>3852</v>
      </c>
      <c r="E599" s="29">
        <v>0.1</v>
      </c>
      <c r="F599" s="25"/>
      <c r="G599" s="25"/>
      <c r="H599" s="25"/>
      <c r="I599" s="25"/>
      <c r="J599" s="25"/>
      <c r="K599" s="25"/>
    </row>
    <row r="600" spans="1:11">
      <c r="A600" s="28" t="s">
        <v>1233</v>
      </c>
      <c r="B600" s="28"/>
      <c r="C600" s="28" t="s">
        <v>16</v>
      </c>
      <c r="D600" s="28" t="s">
        <v>3853</v>
      </c>
      <c r="E600" s="29">
        <v>0.1</v>
      </c>
      <c r="F600" s="25"/>
      <c r="G600" s="25"/>
      <c r="H600" s="25"/>
      <c r="I600" s="25"/>
      <c r="J600" s="25"/>
      <c r="K600" s="25"/>
    </row>
    <row r="601" spans="1:11">
      <c r="A601" s="28" t="s">
        <v>709</v>
      </c>
      <c r="B601" s="28" t="s">
        <v>52</v>
      </c>
      <c r="C601" s="28" t="s">
        <v>30</v>
      </c>
      <c r="D601" s="28" t="s">
        <v>708</v>
      </c>
      <c r="E601" s="29">
        <v>0.2</v>
      </c>
      <c r="F601" s="25"/>
      <c r="G601" s="25"/>
      <c r="H601" s="25"/>
      <c r="I601" s="25"/>
      <c r="J601" s="25"/>
      <c r="K601" s="25"/>
    </row>
    <row r="602" spans="1:11">
      <c r="A602" s="28" t="s">
        <v>709</v>
      </c>
      <c r="B602" s="28" t="s">
        <v>52</v>
      </c>
      <c r="C602" s="28" t="s">
        <v>30</v>
      </c>
      <c r="D602" s="28" t="s">
        <v>708</v>
      </c>
      <c r="E602" s="29">
        <v>0.2</v>
      </c>
      <c r="F602" s="25"/>
      <c r="G602" s="25"/>
      <c r="H602" s="25"/>
      <c r="I602" s="25"/>
      <c r="J602" s="25"/>
      <c r="K602" s="25"/>
    </row>
    <row r="603" spans="1:11">
      <c r="A603" s="28" t="s">
        <v>709</v>
      </c>
      <c r="B603" s="28"/>
      <c r="C603" s="28" t="s">
        <v>30</v>
      </c>
      <c r="D603" s="28" t="s">
        <v>3854</v>
      </c>
      <c r="E603" s="29">
        <v>0.1</v>
      </c>
      <c r="F603" s="25"/>
      <c r="G603" s="25"/>
      <c r="H603" s="25"/>
      <c r="I603" s="25"/>
      <c r="J603" s="25"/>
      <c r="K603" s="25"/>
    </row>
    <row r="604" spans="1:11">
      <c r="A604" s="28" t="s">
        <v>709</v>
      </c>
      <c r="B604" s="28"/>
      <c r="C604" s="28" t="s">
        <v>30</v>
      </c>
      <c r="D604" s="28" t="s">
        <v>2331</v>
      </c>
      <c r="E604" s="29">
        <v>1.60998973569412</v>
      </c>
      <c r="F604" s="25"/>
      <c r="G604" s="25"/>
      <c r="H604" s="25"/>
      <c r="I604" s="25"/>
      <c r="J604" s="25"/>
      <c r="K604" s="25"/>
    </row>
    <row r="605" spans="1:11">
      <c r="A605" s="28" t="s">
        <v>691</v>
      </c>
      <c r="B605" s="28" t="s">
        <v>29</v>
      </c>
      <c r="C605" s="28" t="s">
        <v>46</v>
      </c>
      <c r="D605" s="28" t="s">
        <v>690</v>
      </c>
      <c r="E605" s="29">
        <v>0.2</v>
      </c>
      <c r="F605" s="25"/>
      <c r="G605" s="25"/>
      <c r="H605" s="25"/>
      <c r="I605" s="25"/>
      <c r="J605" s="25"/>
      <c r="K605" s="25"/>
    </row>
    <row r="606" spans="1:11">
      <c r="A606" s="28" t="s">
        <v>691</v>
      </c>
      <c r="B606" s="28" t="s">
        <v>29</v>
      </c>
      <c r="C606" s="28" t="s">
        <v>46</v>
      </c>
      <c r="D606" s="28" t="s">
        <v>807</v>
      </c>
      <c r="E606" s="29">
        <v>0.2</v>
      </c>
      <c r="F606" s="25"/>
      <c r="G606" s="25"/>
      <c r="H606" s="25"/>
      <c r="I606" s="25"/>
      <c r="J606" s="25"/>
      <c r="K606" s="25"/>
    </row>
    <row r="607" spans="1:11">
      <c r="A607" s="28" t="s">
        <v>691</v>
      </c>
      <c r="B607" s="28"/>
      <c r="C607" s="28" t="s">
        <v>46</v>
      </c>
      <c r="D607" s="28" t="s">
        <v>1207</v>
      </c>
      <c r="E607" s="29">
        <v>0.1</v>
      </c>
      <c r="F607" s="25"/>
      <c r="G607" s="25"/>
      <c r="H607" s="25"/>
      <c r="I607" s="25"/>
      <c r="J607" s="25"/>
      <c r="K607" s="25"/>
    </row>
    <row r="608" spans="1:11">
      <c r="A608" s="28" t="s">
        <v>691</v>
      </c>
      <c r="B608" s="28"/>
      <c r="C608" s="28" t="s">
        <v>6</v>
      </c>
      <c r="D608" s="28" t="s">
        <v>1307</v>
      </c>
      <c r="E608" s="29">
        <v>0.15</v>
      </c>
      <c r="F608" s="25"/>
      <c r="G608" s="25"/>
      <c r="H608" s="25"/>
      <c r="I608" s="25"/>
      <c r="J608" s="25"/>
      <c r="K608" s="25"/>
    </row>
    <row r="609" spans="1:11">
      <c r="A609" s="28" t="s">
        <v>691</v>
      </c>
      <c r="B609" s="28"/>
      <c r="C609" s="28" t="s">
        <v>6</v>
      </c>
      <c r="D609" s="28" t="s">
        <v>1468</v>
      </c>
      <c r="E609" s="29">
        <v>0.3</v>
      </c>
      <c r="F609" s="25"/>
      <c r="G609" s="25"/>
      <c r="H609" s="25"/>
      <c r="I609" s="25"/>
      <c r="J609" s="25"/>
      <c r="K609" s="25"/>
    </row>
    <row r="610" spans="1:11">
      <c r="A610" s="28" t="s">
        <v>3652</v>
      </c>
      <c r="B610" s="28"/>
      <c r="C610" s="28"/>
      <c r="D610" s="28" t="s">
        <v>3653</v>
      </c>
      <c r="E610" s="29">
        <v>0.1</v>
      </c>
      <c r="F610" s="25"/>
      <c r="G610" s="25"/>
      <c r="H610" s="25"/>
      <c r="I610" s="25"/>
      <c r="J610" s="25"/>
      <c r="K610" s="25"/>
    </row>
    <row r="611" spans="1:11">
      <c r="A611" s="28" t="s">
        <v>1548</v>
      </c>
      <c r="B611" s="28" t="s">
        <v>52</v>
      </c>
      <c r="C611" s="28" t="s">
        <v>26</v>
      </c>
      <c r="D611" s="28" t="s">
        <v>3517</v>
      </c>
      <c r="E611" s="29">
        <v>2.4E-2</v>
      </c>
      <c r="F611" s="25"/>
      <c r="G611" s="25"/>
      <c r="H611" s="25"/>
      <c r="I611" s="25"/>
      <c r="J611" s="25"/>
      <c r="K611" s="25"/>
    </row>
    <row r="612" spans="1:11">
      <c r="A612" s="28" t="s">
        <v>1548</v>
      </c>
      <c r="B612" s="28"/>
      <c r="C612" s="28" t="s">
        <v>26</v>
      </c>
      <c r="D612" s="28" t="s">
        <v>3855</v>
      </c>
      <c r="E612" s="29">
        <v>0.3</v>
      </c>
      <c r="F612" s="25"/>
      <c r="G612" s="25"/>
      <c r="H612" s="25"/>
      <c r="I612" s="25"/>
      <c r="J612" s="25"/>
      <c r="K612" s="25"/>
    </row>
    <row r="613" spans="1:11">
      <c r="A613" s="28" t="s">
        <v>2912</v>
      </c>
      <c r="B613" s="28" t="s">
        <v>880</v>
      </c>
      <c r="C613" s="28"/>
      <c r="D613" s="28" t="s">
        <v>2913</v>
      </c>
      <c r="E613" s="29">
        <v>0</v>
      </c>
      <c r="F613" s="25"/>
      <c r="G613" s="25"/>
      <c r="H613" s="25"/>
      <c r="I613" s="25"/>
      <c r="J613" s="25"/>
      <c r="K613" s="25"/>
    </row>
    <row r="614" spans="1:11">
      <c r="A614" s="28" t="s">
        <v>586</v>
      </c>
      <c r="B614" s="28" t="s">
        <v>40</v>
      </c>
      <c r="C614" s="28" t="s">
        <v>58</v>
      </c>
      <c r="D614" s="28" t="s">
        <v>585</v>
      </c>
      <c r="E614" s="29">
        <v>0.2</v>
      </c>
      <c r="F614" s="25"/>
      <c r="G614" s="25"/>
      <c r="H614" s="25"/>
      <c r="I614" s="25"/>
      <c r="J614" s="25"/>
      <c r="K614" s="25"/>
    </row>
    <row r="615" spans="1:11">
      <c r="A615" s="28" t="s">
        <v>586</v>
      </c>
      <c r="B615" s="28" t="s">
        <v>55</v>
      </c>
      <c r="C615" s="28" t="s">
        <v>58</v>
      </c>
      <c r="D615" s="28" t="s">
        <v>790</v>
      </c>
      <c r="E615" s="29">
        <v>0.2</v>
      </c>
      <c r="F615" s="25"/>
      <c r="G615" s="25"/>
      <c r="H615" s="25"/>
      <c r="I615" s="25"/>
      <c r="J615" s="25"/>
      <c r="K615" s="25"/>
    </row>
    <row r="616" spans="1:11">
      <c r="A616" s="28" t="s">
        <v>586</v>
      </c>
      <c r="B616" s="28"/>
      <c r="C616" s="28" t="s">
        <v>6</v>
      </c>
      <c r="D616" s="28" t="s">
        <v>3856</v>
      </c>
      <c r="E616" s="29">
        <v>0.3</v>
      </c>
      <c r="F616" s="25"/>
      <c r="G616" s="25"/>
      <c r="H616" s="25"/>
      <c r="I616" s="25"/>
      <c r="J616" s="25"/>
      <c r="K616" s="25"/>
    </row>
    <row r="617" spans="1:11">
      <c r="A617" s="28" t="s">
        <v>586</v>
      </c>
      <c r="B617" s="28"/>
      <c r="C617" s="28" t="s">
        <v>6</v>
      </c>
      <c r="D617" s="28" t="s">
        <v>1615</v>
      </c>
      <c r="E617" s="29">
        <v>0.47796735035579802</v>
      </c>
      <c r="F617" s="25"/>
      <c r="G617" s="25"/>
      <c r="H617" s="25"/>
      <c r="I617" s="25"/>
      <c r="J617" s="25"/>
      <c r="K617" s="25"/>
    </row>
    <row r="618" spans="1:11">
      <c r="A618" s="28" t="s">
        <v>586</v>
      </c>
      <c r="B618" s="28"/>
      <c r="C618" s="28" t="s">
        <v>6</v>
      </c>
      <c r="D618" s="28" t="s">
        <v>3857</v>
      </c>
      <c r="E618" s="29">
        <v>1</v>
      </c>
      <c r="F618" s="25"/>
      <c r="G618" s="25"/>
      <c r="H618" s="25"/>
      <c r="I618" s="25"/>
      <c r="J618" s="25"/>
      <c r="K618" s="25"/>
    </row>
    <row r="619" spans="1:11">
      <c r="A619" s="28" t="s">
        <v>569</v>
      </c>
      <c r="B619" s="28" t="s">
        <v>29</v>
      </c>
      <c r="C619" s="28" t="s">
        <v>46</v>
      </c>
      <c r="D619" s="28" t="s">
        <v>3308</v>
      </c>
      <c r="E619" s="29">
        <v>0.08</v>
      </c>
      <c r="F619" s="25"/>
      <c r="G619" s="25"/>
      <c r="H619" s="25"/>
      <c r="I619" s="25"/>
      <c r="J619" s="25"/>
      <c r="K619" s="25"/>
    </row>
    <row r="620" spans="1:11">
      <c r="A620" s="28" t="s">
        <v>569</v>
      </c>
      <c r="B620" s="28" t="s">
        <v>29</v>
      </c>
      <c r="C620" s="28" t="s">
        <v>131</v>
      </c>
      <c r="D620" s="28" t="s">
        <v>568</v>
      </c>
      <c r="E620" s="29">
        <v>0.2</v>
      </c>
      <c r="F620" s="25"/>
      <c r="G620" s="25"/>
      <c r="H620" s="25"/>
      <c r="I620" s="25"/>
      <c r="J620" s="25"/>
      <c r="K620" s="25"/>
    </row>
    <row r="621" spans="1:11">
      <c r="A621" s="28" t="s">
        <v>569</v>
      </c>
      <c r="B621" s="28" t="s">
        <v>29</v>
      </c>
      <c r="C621" s="28" t="s">
        <v>131</v>
      </c>
      <c r="D621" s="28" t="s">
        <v>696</v>
      </c>
      <c r="E621" s="29">
        <v>0.2</v>
      </c>
      <c r="F621" s="25"/>
      <c r="G621" s="25"/>
      <c r="H621" s="25"/>
      <c r="I621" s="25"/>
      <c r="J621" s="25"/>
      <c r="K621" s="25"/>
    </row>
    <row r="622" spans="1:11">
      <c r="A622" s="28" t="s">
        <v>3394</v>
      </c>
      <c r="B622" s="28" t="s">
        <v>25</v>
      </c>
      <c r="C622" s="28" t="s">
        <v>608</v>
      </c>
      <c r="D622" s="28" t="s">
        <v>3395</v>
      </c>
      <c r="E622" s="29">
        <v>0.04</v>
      </c>
      <c r="F622" s="25"/>
      <c r="G622" s="25"/>
      <c r="H622" s="25"/>
      <c r="I622" s="25"/>
      <c r="J622" s="25"/>
      <c r="K622" s="25"/>
    </row>
    <row r="623" spans="1:11">
      <c r="A623" s="28" t="s">
        <v>3394</v>
      </c>
      <c r="B623" s="28"/>
      <c r="C623" s="28"/>
      <c r="D623" s="28" t="s">
        <v>3662</v>
      </c>
      <c r="E623" s="29">
        <v>0.1</v>
      </c>
      <c r="F623" s="25"/>
      <c r="G623" s="25"/>
      <c r="H623" s="25"/>
      <c r="I623" s="25"/>
      <c r="J623" s="25"/>
      <c r="K623" s="25"/>
    </row>
    <row r="624" spans="1:11">
      <c r="A624" s="28" t="s">
        <v>3394</v>
      </c>
      <c r="B624" s="28"/>
      <c r="C624" s="28" t="s">
        <v>608</v>
      </c>
      <c r="D624" s="28" t="s">
        <v>3683</v>
      </c>
      <c r="E624" s="29">
        <v>0.2</v>
      </c>
      <c r="F624" s="25"/>
      <c r="G624" s="25"/>
      <c r="H624" s="25"/>
      <c r="I624" s="25"/>
      <c r="J624" s="25"/>
      <c r="K624" s="25"/>
    </row>
    <row r="625" spans="1:11">
      <c r="A625" s="28" t="s">
        <v>3571</v>
      </c>
      <c r="B625" s="28" t="s">
        <v>150</v>
      </c>
      <c r="C625" s="28" t="s">
        <v>21</v>
      </c>
      <c r="D625" s="28" t="s">
        <v>3572</v>
      </c>
      <c r="E625" s="29">
        <v>2.4E-2</v>
      </c>
      <c r="F625" s="25"/>
      <c r="G625" s="25"/>
      <c r="H625" s="25"/>
      <c r="I625" s="25"/>
      <c r="J625" s="25"/>
      <c r="K625" s="25"/>
    </row>
    <row r="626" spans="1:11">
      <c r="A626" s="28" t="s">
        <v>2141</v>
      </c>
      <c r="B626" s="28"/>
      <c r="C626" s="28" t="s">
        <v>58</v>
      </c>
      <c r="D626" s="28" t="s">
        <v>2140</v>
      </c>
      <c r="E626" s="29">
        <v>1.22703223105902</v>
      </c>
      <c r="F626" s="25"/>
      <c r="G626" s="25"/>
      <c r="H626" s="25"/>
      <c r="I626" s="25"/>
      <c r="J626" s="25"/>
      <c r="K626" s="25"/>
    </row>
    <row r="627" spans="1:11">
      <c r="A627" s="28" t="s">
        <v>1606</v>
      </c>
      <c r="B627" s="28"/>
      <c r="C627" s="28" t="s">
        <v>6</v>
      </c>
      <c r="D627" s="28" t="s">
        <v>1605</v>
      </c>
      <c r="E627" s="29">
        <v>0.32380159062369201</v>
      </c>
      <c r="F627" s="25"/>
      <c r="G627" s="25"/>
      <c r="H627" s="25"/>
      <c r="I627" s="25"/>
      <c r="J627" s="25"/>
      <c r="K627" s="25"/>
    </row>
    <row r="628" spans="1:11">
      <c r="A628" s="28" t="s">
        <v>1606</v>
      </c>
      <c r="B628" s="28"/>
      <c r="C628" s="28" t="s">
        <v>6</v>
      </c>
      <c r="D628" s="28" t="s">
        <v>1885</v>
      </c>
      <c r="E628" s="29">
        <v>0.61966931770615297</v>
      </c>
      <c r="F628" s="25"/>
      <c r="G628" s="25"/>
      <c r="H628" s="25"/>
      <c r="I628" s="25"/>
      <c r="J628" s="25"/>
      <c r="K628" s="25"/>
    </row>
    <row r="629" spans="1:11">
      <c r="A629" s="28" t="s">
        <v>1606</v>
      </c>
      <c r="B629" s="28"/>
      <c r="C629" s="28" t="s">
        <v>6</v>
      </c>
      <c r="D629" s="28" t="s">
        <v>1896</v>
      </c>
      <c r="E629" s="29">
        <v>0.63966931770615298</v>
      </c>
      <c r="F629" s="25"/>
      <c r="G629" s="25"/>
      <c r="H629" s="25"/>
      <c r="I629" s="25"/>
      <c r="J629" s="25"/>
      <c r="K629" s="25"/>
    </row>
    <row r="630" spans="1:11">
      <c r="A630" s="28" t="s">
        <v>1229</v>
      </c>
      <c r="B630" s="28"/>
      <c r="C630" s="28" t="s">
        <v>26</v>
      </c>
      <c r="D630" s="28" t="s">
        <v>3858</v>
      </c>
      <c r="E630" s="29">
        <v>0.1</v>
      </c>
      <c r="F630" s="25"/>
      <c r="G630" s="25"/>
      <c r="H630" s="25"/>
      <c r="I630" s="25"/>
      <c r="J630" s="25"/>
      <c r="K630" s="25"/>
    </row>
    <row r="631" spans="1:11">
      <c r="A631" s="28" t="s">
        <v>1229</v>
      </c>
      <c r="B631" s="28"/>
      <c r="C631" s="28" t="s">
        <v>26</v>
      </c>
      <c r="D631" s="28" t="s">
        <v>3859</v>
      </c>
      <c r="E631" s="29">
        <v>0.1</v>
      </c>
      <c r="F631" s="25"/>
      <c r="G631" s="25"/>
      <c r="H631" s="25"/>
      <c r="I631" s="25"/>
      <c r="J631" s="25"/>
      <c r="K631" s="25"/>
    </row>
    <row r="632" spans="1:11">
      <c r="A632" s="28" t="s">
        <v>1229</v>
      </c>
      <c r="B632" s="28"/>
      <c r="C632" s="28" t="s">
        <v>26</v>
      </c>
      <c r="D632" s="28" t="s">
        <v>1285</v>
      </c>
      <c r="E632" s="29">
        <v>0.1</v>
      </c>
      <c r="F632" s="25"/>
      <c r="G632" s="25"/>
      <c r="H632" s="25"/>
      <c r="I632" s="25"/>
      <c r="J632" s="25"/>
      <c r="K632" s="25"/>
    </row>
    <row r="633" spans="1:11">
      <c r="A633" s="28" t="s">
        <v>1229</v>
      </c>
      <c r="B633" s="28"/>
      <c r="C633" s="28" t="s">
        <v>26</v>
      </c>
      <c r="D633" s="28" t="s">
        <v>2205</v>
      </c>
      <c r="E633" s="29">
        <v>1.3349063382088799</v>
      </c>
      <c r="F633" s="25"/>
      <c r="G633" s="25"/>
      <c r="H633" s="25"/>
      <c r="I633" s="25"/>
      <c r="J633" s="25"/>
      <c r="K633" s="25"/>
    </row>
    <row r="634" spans="1:11">
      <c r="A634" s="28" t="s">
        <v>1229</v>
      </c>
      <c r="B634" s="28"/>
      <c r="C634" s="28" t="s">
        <v>26</v>
      </c>
      <c r="D634" s="28" t="s">
        <v>2589</v>
      </c>
      <c r="E634" s="29">
        <v>3.3079548370541398</v>
      </c>
      <c r="F634" s="25"/>
      <c r="G634" s="25"/>
      <c r="H634" s="25"/>
      <c r="I634" s="25"/>
      <c r="J634" s="25"/>
      <c r="K634" s="25"/>
    </row>
    <row r="635" spans="1:11">
      <c r="A635" s="28" t="s">
        <v>566</v>
      </c>
      <c r="B635" s="28" t="s">
        <v>25</v>
      </c>
      <c r="C635" s="28" t="s">
        <v>21</v>
      </c>
      <c r="D635" s="28" t="s">
        <v>565</v>
      </c>
      <c r="E635" s="29">
        <v>0.2</v>
      </c>
      <c r="F635" s="25"/>
      <c r="G635" s="25"/>
      <c r="H635" s="25"/>
      <c r="I635" s="25"/>
      <c r="J635" s="25"/>
      <c r="K635" s="25"/>
    </row>
    <row r="636" spans="1:11">
      <c r="A636" s="28" t="s">
        <v>566</v>
      </c>
      <c r="B636" s="28" t="s">
        <v>25</v>
      </c>
      <c r="C636" s="28" t="s">
        <v>41</v>
      </c>
      <c r="D636" s="28" t="s">
        <v>750</v>
      </c>
      <c r="E636" s="29">
        <v>0.2</v>
      </c>
      <c r="F636" s="25"/>
      <c r="G636" s="25"/>
      <c r="H636" s="25"/>
      <c r="I636" s="25"/>
      <c r="J636" s="25"/>
      <c r="K636" s="25"/>
    </row>
    <row r="637" spans="1:11">
      <c r="A637" s="28" t="s">
        <v>566</v>
      </c>
      <c r="B637" s="28"/>
      <c r="C637" s="28" t="s">
        <v>16</v>
      </c>
      <c r="D637" s="28" t="s">
        <v>1785</v>
      </c>
      <c r="E637" s="29">
        <v>0.50657178735872699</v>
      </c>
      <c r="F637" s="25"/>
      <c r="G637" s="25"/>
      <c r="H637" s="25"/>
      <c r="I637" s="25"/>
      <c r="J637" s="25"/>
      <c r="K637" s="25"/>
    </row>
    <row r="638" spans="1:11">
      <c r="A638" s="28" t="s">
        <v>566</v>
      </c>
      <c r="B638" s="28"/>
      <c r="C638" s="28" t="s">
        <v>16</v>
      </c>
      <c r="D638" s="28" t="s">
        <v>1797</v>
      </c>
      <c r="E638" s="29">
        <v>0.53014650481373005</v>
      </c>
      <c r="F638" s="25"/>
      <c r="G638" s="25"/>
      <c r="H638" s="25"/>
      <c r="I638" s="25"/>
      <c r="J638" s="25"/>
      <c r="K638" s="25"/>
    </row>
    <row r="639" spans="1:11">
      <c r="A639" s="28" t="s">
        <v>566</v>
      </c>
      <c r="B639" s="28"/>
      <c r="C639" s="28" t="s">
        <v>16</v>
      </c>
      <c r="D639" s="28" t="s">
        <v>1828</v>
      </c>
      <c r="E639" s="29">
        <v>0.57014650481372997</v>
      </c>
      <c r="F639" s="25"/>
      <c r="G639" s="25"/>
      <c r="H639" s="25"/>
      <c r="I639" s="25"/>
      <c r="J639" s="25"/>
      <c r="K639" s="25"/>
    </row>
    <row r="640" spans="1:11">
      <c r="A640" s="28" t="s">
        <v>566</v>
      </c>
      <c r="B640" s="28"/>
      <c r="C640" s="28" t="s">
        <v>16</v>
      </c>
      <c r="D640" s="28" t="s">
        <v>1855</v>
      </c>
      <c r="E640" s="29">
        <v>0.59532440351611604</v>
      </c>
      <c r="F640" s="25"/>
      <c r="G640" s="25"/>
      <c r="H640" s="25"/>
      <c r="I640" s="25"/>
      <c r="J640" s="25"/>
      <c r="K640" s="25"/>
    </row>
    <row r="641" spans="1:11">
      <c r="A641" s="28" t="s">
        <v>566</v>
      </c>
      <c r="B641" s="28"/>
      <c r="C641" s="28" t="s">
        <v>16</v>
      </c>
      <c r="D641" s="28" t="s">
        <v>2062</v>
      </c>
      <c r="E641" s="29">
        <v>1.1333358994098</v>
      </c>
      <c r="F641" s="25"/>
      <c r="G641" s="25"/>
      <c r="H641" s="25"/>
      <c r="I641" s="25"/>
      <c r="J641" s="25"/>
      <c r="K641" s="25"/>
    </row>
    <row r="642" spans="1:11">
      <c r="A642" s="28" t="s">
        <v>566</v>
      </c>
      <c r="B642" s="28"/>
      <c r="C642" s="28" t="s">
        <v>16</v>
      </c>
      <c r="D642" s="28" t="s">
        <v>2066</v>
      </c>
      <c r="E642" s="29">
        <v>1.1333358994098</v>
      </c>
      <c r="F642" s="25"/>
      <c r="G642" s="25"/>
      <c r="H642" s="25"/>
      <c r="I642" s="25"/>
      <c r="J642" s="25"/>
      <c r="K642" s="25"/>
    </row>
    <row r="643" spans="1:11">
      <c r="A643" s="28" t="s">
        <v>566</v>
      </c>
      <c r="B643" s="28"/>
      <c r="C643" s="28" t="s">
        <v>16</v>
      </c>
      <c r="D643" s="28" t="s">
        <v>2309</v>
      </c>
      <c r="E643" s="29">
        <v>1.5617423659225</v>
      </c>
      <c r="F643" s="25"/>
      <c r="G643" s="25"/>
      <c r="H643" s="25"/>
      <c r="I643" s="25"/>
      <c r="J643" s="25"/>
      <c r="K643" s="25"/>
    </row>
    <row r="644" spans="1:11">
      <c r="A644" s="28" t="s">
        <v>1563</v>
      </c>
      <c r="B644" s="28"/>
      <c r="C644" s="28" t="s">
        <v>6</v>
      </c>
      <c r="D644" s="28" t="s">
        <v>3860</v>
      </c>
      <c r="E644" s="29">
        <v>0.3</v>
      </c>
      <c r="F644" s="25"/>
      <c r="G644" s="25"/>
      <c r="H644" s="25"/>
      <c r="I644" s="25"/>
      <c r="J644" s="25"/>
      <c r="K644" s="25"/>
    </row>
    <row r="645" spans="1:11">
      <c r="A645" s="28" t="s">
        <v>2656</v>
      </c>
      <c r="B645" s="28"/>
      <c r="C645" s="28" t="s">
        <v>6</v>
      </c>
      <c r="D645" s="28" t="s">
        <v>2655</v>
      </c>
      <c r="E645" s="29">
        <v>4.46</v>
      </c>
      <c r="F645" s="25"/>
      <c r="G645" s="25"/>
      <c r="H645" s="25"/>
      <c r="I645" s="25"/>
      <c r="J645" s="25"/>
      <c r="K645" s="25"/>
    </row>
    <row r="646" spans="1:11">
      <c r="A646" s="28" t="s">
        <v>2986</v>
      </c>
      <c r="B646" s="28" t="s">
        <v>25</v>
      </c>
      <c r="C646" s="28" t="s">
        <v>90</v>
      </c>
      <c r="D646" s="28" t="s">
        <v>2987</v>
      </c>
      <c r="E646" s="29">
        <v>4.7999999999999996E-3</v>
      </c>
      <c r="F646" s="25"/>
      <c r="G646" s="25"/>
      <c r="H646" s="25"/>
      <c r="I646" s="25"/>
      <c r="J646" s="25"/>
      <c r="K646" s="25"/>
    </row>
    <row r="647" spans="1:11">
      <c r="A647" s="28" t="s">
        <v>2986</v>
      </c>
      <c r="B647" s="28"/>
      <c r="C647" s="28" t="s">
        <v>90</v>
      </c>
      <c r="D647" s="28" t="s">
        <v>3690</v>
      </c>
      <c r="E647" s="29">
        <v>1</v>
      </c>
      <c r="F647" s="25"/>
      <c r="G647" s="25"/>
      <c r="H647" s="25"/>
      <c r="I647" s="25"/>
      <c r="J647" s="25"/>
      <c r="K647" s="25"/>
    </row>
    <row r="648" spans="1:11">
      <c r="A648" s="28" t="s">
        <v>2986</v>
      </c>
      <c r="B648" s="28"/>
      <c r="C648" s="28" t="s">
        <v>90</v>
      </c>
      <c r="D648" s="28" t="s">
        <v>3770</v>
      </c>
      <c r="E648" s="29">
        <v>1</v>
      </c>
      <c r="F648" s="25"/>
      <c r="G648" s="25"/>
      <c r="H648" s="25"/>
      <c r="I648" s="25"/>
      <c r="J648" s="25"/>
      <c r="K648" s="25"/>
    </row>
    <row r="649" spans="1:11">
      <c r="A649" s="28" t="s">
        <v>1108</v>
      </c>
      <c r="B649" s="28" t="s">
        <v>52</v>
      </c>
      <c r="C649" s="28" t="s">
        <v>228</v>
      </c>
      <c r="D649" s="28" t="s">
        <v>2944</v>
      </c>
      <c r="E649" s="29">
        <v>3.2000000000000002E-3</v>
      </c>
      <c r="F649" s="25"/>
      <c r="G649" s="25"/>
      <c r="H649" s="25"/>
      <c r="I649" s="25"/>
      <c r="J649" s="25"/>
      <c r="K649" s="25"/>
    </row>
    <row r="650" spans="1:11">
      <c r="A650" s="28" t="s">
        <v>1108</v>
      </c>
      <c r="B650" s="28" t="s">
        <v>52</v>
      </c>
      <c r="C650" s="28" t="s">
        <v>228</v>
      </c>
      <c r="D650" s="28" t="s">
        <v>3073</v>
      </c>
      <c r="E650" s="29">
        <v>0</v>
      </c>
      <c r="F650" s="25"/>
      <c r="G650" s="25"/>
      <c r="H650" s="25"/>
      <c r="I650" s="25"/>
      <c r="J650" s="25"/>
      <c r="K650" s="25"/>
    </row>
    <row r="651" spans="1:11">
      <c r="A651" s="28" t="s">
        <v>1108</v>
      </c>
      <c r="B651" s="28" t="s">
        <v>52</v>
      </c>
      <c r="C651" s="28" t="s">
        <v>228</v>
      </c>
      <c r="D651" s="28" t="s">
        <v>3144</v>
      </c>
      <c r="E651" s="29">
        <v>2.4E-2</v>
      </c>
      <c r="F651" s="25"/>
      <c r="G651" s="25"/>
      <c r="H651" s="25"/>
      <c r="I651" s="25"/>
      <c r="J651" s="25"/>
      <c r="K651" s="25"/>
    </row>
    <row r="652" spans="1:11">
      <c r="A652" s="28" t="s">
        <v>1108</v>
      </c>
      <c r="B652" s="28"/>
      <c r="C652" s="28" t="s">
        <v>228</v>
      </c>
      <c r="D652" s="28" t="s">
        <v>1107</v>
      </c>
      <c r="E652" s="29">
        <v>0.1</v>
      </c>
      <c r="F652" s="25"/>
      <c r="G652" s="25"/>
      <c r="H652" s="25"/>
      <c r="I652" s="25"/>
      <c r="J652" s="25"/>
      <c r="K652" s="25"/>
    </row>
    <row r="653" spans="1:11">
      <c r="A653" s="28" t="s">
        <v>1108</v>
      </c>
      <c r="B653" s="28"/>
      <c r="C653" s="28" t="s">
        <v>228</v>
      </c>
      <c r="D653" s="28" t="s">
        <v>1161</v>
      </c>
      <c r="E653" s="29">
        <v>0.1</v>
      </c>
      <c r="F653" s="25"/>
      <c r="G653" s="25"/>
      <c r="H653" s="25"/>
      <c r="I653" s="25"/>
      <c r="J653" s="25"/>
      <c r="K653" s="25"/>
    </row>
    <row r="654" spans="1:11">
      <c r="A654" s="28" t="s">
        <v>1108</v>
      </c>
      <c r="B654" s="28"/>
      <c r="C654" s="28" t="s">
        <v>228</v>
      </c>
      <c r="D654" s="28" t="s">
        <v>1497</v>
      </c>
      <c r="E654" s="29">
        <v>0.3</v>
      </c>
      <c r="F654" s="25"/>
      <c r="G654" s="25"/>
      <c r="H654" s="25"/>
      <c r="I654" s="25"/>
      <c r="J654" s="25"/>
      <c r="K654" s="25"/>
    </row>
    <row r="655" spans="1:11">
      <c r="A655" s="28" t="s">
        <v>574</v>
      </c>
      <c r="B655" s="28" t="s">
        <v>25</v>
      </c>
      <c r="C655" s="28" t="s">
        <v>26</v>
      </c>
      <c r="D655" s="28" t="s">
        <v>573</v>
      </c>
      <c r="E655" s="29">
        <v>0.2</v>
      </c>
      <c r="F655" s="25"/>
      <c r="G655" s="25"/>
      <c r="H655" s="25"/>
      <c r="I655" s="25"/>
      <c r="J655" s="25"/>
      <c r="K655" s="25"/>
    </row>
    <row r="656" spans="1:11">
      <c r="A656" s="28" t="s">
        <v>574</v>
      </c>
      <c r="B656" s="28"/>
      <c r="C656" s="28" t="s">
        <v>26</v>
      </c>
      <c r="D656" s="28" t="s">
        <v>2077</v>
      </c>
      <c r="E656" s="29">
        <v>1.1492532717474999</v>
      </c>
      <c r="F656" s="25"/>
      <c r="G656" s="25"/>
      <c r="H656" s="25"/>
      <c r="I656" s="25"/>
      <c r="J656" s="25"/>
      <c r="K656" s="25"/>
    </row>
    <row r="657" spans="1:11">
      <c r="A657" s="28" t="s">
        <v>574</v>
      </c>
      <c r="B657" s="28"/>
      <c r="C657" s="28" t="s">
        <v>26</v>
      </c>
      <c r="D657" s="28" t="s">
        <v>2707</v>
      </c>
      <c r="E657" s="29">
        <v>6.4</v>
      </c>
      <c r="F657" s="25"/>
      <c r="G657" s="25"/>
      <c r="H657" s="25"/>
      <c r="I657" s="25"/>
      <c r="J657" s="25"/>
      <c r="K657" s="25"/>
    </row>
    <row r="658" spans="1:11">
      <c r="A658" s="28" t="s">
        <v>1633</v>
      </c>
      <c r="B658" s="28"/>
      <c r="C658" s="28" t="s">
        <v>126</v>
      </c>
      <c r="D658" s="28" t="s">
        <v>1632</v>
      </c>
      <c r="E658" s="29">
        <v>0.5</v>
      </c>
      <c r="F658" s="25"/>
      <c r="G658" s="25"/>
      <c r="H658" s="25"/>
      <c r="I658" s="25"/>
      <c r="J658" s="25"/>
      <c r="K658" s="25"/>
    </row>
    <row r="659" spans="1:11">
      <c r="A659" s="28" t="s">
        <v>704</v>
      </c>
      <c r="B659" s="28" t="s">
        <v>52</v>
      </c>
      <c r="C659" s="28" t="s">
        <v>21</v>
      </c>
      <c r="D659" s="28" t="s">
        <v>703</v>
      </c>
      <c r="E659" s="29">
        <v>0.2</v>
      </c>
      <c r="F659" s="25"/>
      <c r="G659" s="25"/>
      <c r="H659" s="25"/>
      <c r="I659" s="25"/>
      <c r="J659" s="25"/>
      <c r="K659" s="25"/>
    </row>
    <row r="660" spans="1:11">
      <c r="A660" s="28" t="s">
        <v>2340</v>
      </c>
      <c r="B660" s="28"/>
      <c r="C660" s="28" t="s">
        <v>21</v>
      </c>
      <c r="D660" s="28" t="s">
        <v>2339</v>
      </c>
      <c r="E660" s="29">
        <v>1.63</v>
      </c>
      <c r="F660" s="25"/>
      <c r="G660" s="25"/>
      <c r="H660" s="25"/>
      <c r="I660" s="25"/>
      <c r="J660" s="25"/>
      <c r="K660" s="25"/>
    </row>
    <row r="661" spans="1:11">
      <c r="A661" s="28" t="s">
        <v>3183</v>
      </c>
      <c r="B661" s="28" t="s">
        <v>25</v>
      </c>
      <c r="C661" s="28" t="s">
        <v>26</v>
      </c>
      <c r="D661" s="28" t="s">
        <v>3184</v>
      </c>
      <c r="E661" s="29">
        <v>9.6000000000000002E-2</v>
      </c>
      <c r="F661" s="25"/>
      <c r="G661" s="25"/>
      <c r="H661" s="25"/>
      <c r="I661" s="25"/>
      <c r="J661" s="25"/>
      <c r="K661" s="25"/>
    </row>
    <row r="662" spans="1:11">
      <c r="A662" s="28" t="s">
        <v>540</v>
      </c>
      <c r="B662" s="28"/>
      <c r="C662" s="28" t="s">
        <v>212</v>
      </c>
      <c r="D662" s="28" t="s">
        <v>539</v>
      </c>
      <c r="E662" s="29">
        <v>0.5</v>
      </c>
      <c r="F662" s="25"/>
      <c r="G662" s="25"/>
      <c r="H662" s="25"/>
      <c r="I662" s="25"/>
      <c r="J662" s="25"/>
      <c r="K662" s="25"/>
    </row>
    <row r="663" spans="1:11">
      <c r="A663" s="28" t="s">
        <v>540</v>
      </c>
      <c r="B663" s="28"/>
      <c r="C663" s="28" t="s">
        <v>212</v>
      </c>
      <c r="D663" s="28" t="s">
        <v>542</v>
      </c>
      <c r="E663" s="29">
        <v>0.5</v>
      </c>
      <c r="F663" s="25"/>
      <c r="G663" s="25"/>
      <c r="H663" s="25"/>
      <c r="I663" s="25"/>
      <c r="J663" s="25"/>
      <c r="K663" s="25"/>
    </row>
    <row r="664" spans="1:11">
      <c r="A664" s="28" t="s">
        <v>540</v>
      </c>
      <c r="B664" s="28"/>
      <c r="C664" s="28" t="s">
        <v>212</v>
      </c>
      <c r="D664" s="28" t="s">
        <v>544</v>
      </c>
      <c r="E664" s="29">
        <v>0.5</v>
      </c>
      <c r="F664" s="25"/>
      <c r="G664" s="25"/>
      <c r="H664" s="25"/>
      <c r="I664" s="25"/>
      <c r="J664" s="25"/>
      <c r="K664" s="25"/>
    </row>
    <row r="665" spans="1:11">
      <c r="A665" s="28" t="s">
        <v>3216</v>
      </c>
      <c r="B665" s="28" t="s">
        <v>3179</v>
      </c>
      <c r="C665" s="28" t="s">
        <v>21</v>
      </c>
      <c r="D665" s="28" t="s">
        <v>3217</v>
      </c>
      <c r="E665" s="29">
        <v>9.6000000000000002E-2</v>
      </c>
      <c r="F665" s="25"/>
      <c r="G665" s="25"/>
      <c r="H665" s="25"/>
      <c r="I665" s="25"/>
      <c r="J665" s="25"/>
      <c r="K665" s="25"/>
    </row>
    <row r="666" spans="1:11">
      <c r="A666" s="28" t="s">
        <v>1134</v>
      </c>
      <c r="B666" s="28"/>
      <c r="C666" s="28" t="s">
        <v>16</v>
      </c>
      <c r="D666" s="28" t="s">
        <v>1133</v>
      </c>
      <c r="E666" s="29">
        <v>0.1</v>
      </c>
      <c r="F666" s="25"/>
      <c r="G666" s="25"/>
      <c r="H666" s="25"/>
      <c r="I666" s="25"/>
      <c r="J666" s="25"/>
      <c r="K666" s="25"/>
    </row>
    <row r="667" spans="1:11">
      <c r="A667" s="28" t="s">
        <v>1134</v>
      </c>
      <c r="B667" s="28"/>
      <c r="C667" s="28" t="s">
        <v>16</v>
      </c>
      <c r="D667" s="28" t="s">
        <v>1150</v>
      </c>
      <c r="E667" s="29">
        <v>0.1</v>
      </c>
      <c r="F667" s="25"/>
      <c r="G667" s="25"/>
      <c r="H667" s="25"/>
      <c r="I667" s="25"/>
      <c r="J667" s="25"/>
      <c r="K667" s="25"/>
    </row>
    <row r="668" spans="1:11">
      <c r="A668" s="28" t="s">
        <v>3005</v>
      </c>
      <c r="B668" s="28" t="s">
        <v>29</v>
      </c>
      <c r="C668" s="28" t="s">
        <v>26</v>
      </c>
      <c r="D668" s="28" t="s">
        <v>3006</v>
      </c>
      <c r="E668" s="29">
        <v>1.6000000000000001E-3</v>
      </c>
      <c r="F668" s="25"/>
      <c r="G668" s="25"/>
      <c r="H668" s="25"/>
      <c r="I668" s="25"/>
      <c r="J668" s="25"/>
      <c r="K668" s="25"/>
    </row>
    <row r="669" spans="1:11">
      <c r="A669" s="28" t="s">
        <v>3541</v>
      </c>
      <c r="B669" s="28" t="s">
        <v>153</v>
      </c>
      <c r="C669" s="28" t="s">
        <v>21</v>
      </c>
      <c r="D669" s="28" t="s">
        <v>3542</v>
      </c>
      <c r="E669" s="29">
        <v>2.4E-2</v>
      </c>
      <c r="F669" s="25"/>
      <c r="G669" s="25"/>
      <c r="H669" s="25"/>
      <c r="I669" s="25"/>
      <c r="J669" s="25"/>
      <c r="K669" s="25"/>
    </row>
    <row r="670" spans="1:11">
      <c r="A670" s="28" t="s">
        <v>3511</v>
      </c>
      <c r="B670" s="28" t="s">
        <v>150</v>
      </c>
      <c r="C670" s="28" t="s">
        <v>75</v>
      </c>
      <c r="D670" s="28" t="s">
        <v>3512</v>
      </c>
      <c r="E670" s="29">
        <v>2.4E-2</v>
      </c>
      <c r="F670" s="25"/>
      <c r="G670" s="25"/>
      <c r="H670" s="25"/>
      <c r="I670" s="25"/>
      <c r="J670" s="25"/>
      <c r="K670" s="25"/>
    </row>
    <row r="671" spans="1:11">
      <c r="A671" s="28" t="s">
        <v>1640</v>
      </c>
      <c r="B671" s="28"/>
      <c r="C671" s="28" t="s">
        <v>6</v>
      </c>
      <c r="D671" s="28" t="s">
        <v>1639</v>
      </c>
      <c r="E671" s="29">
        <v>0.5</v>
      </c>
      <c r="F671" s="25"/>
      <c r="G671" s="25"/>
      <c r="H671" s="25"/>
      <c r="I671" s="25"/>
      <c r="J671" s="25"/>
      <c r="K671" s="25"/>
    </row>
    <row r="672" spans="1:11">
      <c r="A672" s="28" t="s">
        <v>1640</v>
      </c>
      <c r="B672" s="28"/>
      <c r="C672" s="28" t="s">
        <v>6</v>
      </c>
      <c r="D672" s="28" t="s">
        <v>1762</v>
      </c>
      <c r="E672" s="29">
        <v>0.5</v>
      </c>
      <c r="F672" s="25"/>
      <c r="G672" s="25"/>
      <c r="H672" s="25"/>
      <c r="I672" s="25"/>
      <c r="J672" s="25"/>
      <c r="K672" s="25"/>
    </row>
    <row r="673" spans="1:11">
      <c r="A673" s="28" t="s">
        <v>1640</v>
      </c>
      <c r="B673" s="28"/>
      <c r="C673" s="28" t="s">
        <v>6</v>
      </c>
      <c r="D673" s="28" t="s">
        <v>1766</v>
      </c>
      <c r="E673" s="29">
        <v>0.5</v>
      </c>
      <c r="F673" s="25"/>
      <c r="G673" s="25"/>
      <c r="H673" s="25"/>
      <c r="I673" s="25"/>
      <c r="J673" s="25"/>
      <c r="K673" s="25"/>
    </row>
    <row r="674" spans="1:11">
      <c r="A674" s="28" t="s">
        <v>3626</v>
      </c>
      <c r="B674" s="28" t="s">
        <v>150</v>
      </c>
      <c r="C674" s="28" t="s">
        <v>21</v>
      </c>
      <c r="D674" s="28" t="s">
        <v>3627</v>
      </c>
      <c r="E674" s="29">
        <v>2.4E-2</v>
      </c>
      <c r="F674" s="25"/>
      <c r="G674" s="25"/>
      <c r="H674" s="25"/>
      <c r="I674" s="25"/>
      <c r="J674" s="25"/>
      <c r="K674" s="25"/>
    </row>
    <row r="675" spans="1:11">
      <c r="A675" s="28" t="s">
        <v>660</v>
      </c>
      <c r="B675" s="28" t="s">
        <v>52</v>
      </c>
      <c r="C675" s="28" t="s">
        <v>58</v>
      </c>
      <c r="D675" s="28" t="s">
        <v>659</v>
      </c>
      <c r="E675" s="29">
        <v>0.2</v>
      </c>
      <c r="F675" s="25"/>
      <c r="G675" s="25"/>
      <c r="H675" s="25"/>
      <c r="I675" s="25"/>
      <c r="J675" s="25"/>
      <c r="K675" s="25"/>
    </row>
    <row r="676" spans="1:11">
      <c r="A676" s="28" t="s">
        <v>1000</v>
      </c>
      <c r="B676" s="28"/>
      <c r="C676" s="28" t="s">
        <v>670</v>
      </c>
      <c r="D676" s="28" t="s">
        <v>999</v>
      </c>
      <c r="E676" s="29">
        <v>6.0369515011547401E-2</v>
      </c>
      <c r="F676" s="25"/>
      <c r="G676" s="25"/>
      <c r="H676" s="25"/>
      <c r="I676" s="25"/>
      <c r="J676" s="25"/>
      <c r="K676" s="25"/>
    </row>
    <row r="677" spans="1:11">
      <c r="A677" s="28" t="s">
        <v>1000</v>
      </c>
      <c r="B677" s="28"/>
      <c r="C677" s="28" t="s">
        <v>670</v>
      </c>
      <c r="D677" s="28" t="s">
        <v>1259</v>
      </c>
      <c r="E677" s="29">
        <v>0.1</v>
      </c>
      <c r="F677" s="25"/>
      <c r="G677" s="25"/>
      <c r="H677" s="25"/>
      <c r="I677" s="25"/>
      <c r="J677" s="25"/>
      <c r="K677" s="25"/>
    </row>
    <row r="678" spans="1:11">
      <c r="A678" s="28" t="s">
        <v>1304</v>
      </c>
      <c r="B678" s="28" t="s">
        <v>52</v>
      </c>
      <c r="C678" s="28" t="s">
        <v>2933</v>
      </c>
      <c r="D678" s="28" t="s">
        <v>2934</v>
      </c>
      <c r="E678" s="29">
        <v>3.2000000000000002E-3</v>
      </c>
      <c r="F678" s="25"/>
      <c r="G678" s="25"/>
      <c r="H678" s="25"/>
      <c r="I678" s="25"/>
      <c r="J678" s="25"/>
      <c r="K678" s="25"/>
    </row>
    <row r="679" spans="1:11">
      <c r="A679" s="28" t="s">
        <v>1304</v>
      </c>
      <c r="B679" s="28"/>
      <c r="C679" s="28"/>
      <c r="D679" s="28" t="s">
        <v>1303</v>
      </c>
      <c r="E679" s="29">
        <v>0.1</v>
      </c>
      <c r="F679" s="25"/>
      <c r="G679" s="25"/>
      <c r="H679" s="25"/>
      <c r="I679" s="25"/>
      <c r="J679" s="25"/>
      <c r="K679" s="25"/>
    </row>
    <row r="680" spans="1:11">
      <c r="A680" s="28" t="s">
        <v>1304</v>
      </c>
      <c r="B680" s="28"/>
      <c r="C680" s="28" t="s">
        <v>180</v>
      </c>
      <c r="D680" s="28" t="s">
        <v>1592</v>
      </c>
      <c r="E680" s="29">
        <v>0.3</v>
      </c>
      <c r="F680" s="25"/>
      <c r="G680" s="25"/>
      <c r="H680" s="25"/>
      <c r="I680" s="25"/>
      <c r="J680" s="25"/>
      <c r="K680" s="25"/>
    </row>
    <row r="681" spans="1:11">
      <c r="A681" s="28" t="s">
        <v>593</v>
      </c>
      <c r="B681" s="28" t="s">
        <v>25</v>
      </c>
      <c r="C681" s="28" t="s">
        <v>75</v>
      </c>
      <c r="D681" s="28" t="s">
        <v>3297</v>
      </c>
      <c r="E681" s="29">
        <v>0.16</v>
      </c>
      <c r="F681" s="25"/>
      <c r="G681" s="25"/>
      <c r="H681" s="25"/>
      <c r="I681" s="25"/>
      <c r="J681" s="25"/>
      <c r="K681" s="25"/>
    </row>
    <row r="682" spans="1:11">
      <c r="A682" s="28" t="s">
        <v>593</v>
      </c>
      <c r="B682" s="28" t="s">
        <v>25</v>
      </c>
      <c r="C682" s="28" t="s">
        <v>58</v>
      </c>
      <c r="D682" s="28" t="s">
        <v>592</v>
      </c>
      <c r="E682" s="29">
        <v>0.2</v>
      </c>
      <c r="F682" s="25"/>
      <c r="G682" s="25"/>
      <c r="H682" s="25"/>
      <c r="I682" s="25"/>
      <c r="J682" s="25"/>
      <c r="K682" s="25"/>
    </row>
    <row r="683" spans="1:11">
      <c r="A683" s="28" t="s">
        <v>593</v>
      </c>
      <c r="B683" s="28"/>
      <c r="C683" s="28" t="s">
        <v>316</v>
      </c>
      <c r="D683" s="28" t="s">
        <v>2775</v>
      </c>
      <c r="E683" s="29">
        <v>0.5</v>
      </c>
      <c r="F683" s="25"/>
      <c r="G683" s="25"/>
      <c r="H683" s="25"/>
      <c r="I683" s="25"/>
      <c r="J683" s="25"/>
      <c r="K683" s="25"/>
    </row>
    <row r="684" spans="1:11">
      <c r="A684" s="28" t="s">
        <v>593</v>
      </c>
      <c r="B684" s="28"/>
      <c r="C684" s="28" t="s">
        <v>6</v>
      </c>
      <c r="D684" s="28" t="s">
        <v>3760</v>
      </c>
      <c r="E684" s="29">
        <v>0.2</v>
      </c>
      <c r="F684" s="25"/>
      <c r="G684" s="25"/>
      <c r="H684" s="25"/>
      <c r="I684" s="25"/>
      <c r="J684" s="25"/>
      <c r="K684" s="25"/>
    </row>
    <row r="685" spans="1:11">
      <c r="A685" s="28" t="s">
        <v>593</v>
      </c>
      <c r="B685" s="28"/>
      <c r="C685" s="28" t="s">
        <v>6</v>
      </c>
      <c r="D685" s="28" t="s">
        <v>988</v>
      </c>
      <c r="E685" s="29">
        <v>0.05</v>
      </c>
      <c r="F685" s="25"/>
      <c r="G685" s="25"/>
      <c r="H685" s="25"/>
      <c r="I685" s="25"/>
      <c r="J685" s="25"/>
      <c r="K685" s="25"/>
    </row>
    <row r="686" spans="1:11">
      <c r="A686" s="28" t="s">
        <v>593</v>
      </c>
      <c r="B686" s="28"/>
      <c r="C686" s="28" t="s">
        <v>6</v>
      </c>
      <c r="D686" s="28" t="s">
        <v>995</v>
      </c>
      <c r="E686" s="29">
        <v>0.05</v>
      </c>
      <c r="F686" s="25"/>
      <c r="G686" s="25"/>
      <c r="H686" s="25"/>
      <c r="I686" s="25"/>
      <c r="J686" s="25"/>
      <c r="K686" s="25"/>
    </row>
    <row r="687" spans="1:11">
      <c r="A687" s="28" t="s">
        <v>593</v>
      </c>
      <c r="B687" s="28"/>
      <c r="C687" s="28" t="s">
        <v>6</v>
      </c>
      <c r="D687" s="28" t="s">
        <v>998</v>
      </c>
      <c r="E687" s="29">
        <v>0.05</v>
      </c>
      <c r="F687" s="25"/>
      <c r="G687" s="25"/>
      <c r="H687" s="25"/>
      <c r="I687" s="25"/>
      <c r="J687" s="25"/>
      <c r="K687" s="25"/>
    </row>
    <row r="688" spans="1:11">
      <c r="A688" s="28" t="s">
        <v>593</v>
      </c>
      <c r="B688" s="28"/>
      <c r="C688" s="28" t="s">
        <v>6</v>
      </c>
      <c r="D688" s="28" t="s">
        <v>1227</v>
      </c>
      <c r="E688" s="29">
        <v>0.1</v>
      </c>
      <c r="F688" s="25"/>
      <c r="G688" s="25"/>
      <c r="H688" s="25"/>
      <c r="I688" s="25"/>
      <c r="J688" s="25"/>
      <c r="K688" s="25"/>
    </row>
    <row r="689" spans="1:11">
      <c r="A689" s="28" t="s">
        <v>593</v>
      </c>
      <c r="B689" s="28"/>
      <c r="C689" s="28" t="s">
        <v>6</v>
      </c>
      <c r="D689" s="28" t="s">
        <v>1250</v>
      </c>
      <c r="E689" s="29">
        <v>0.1</v>
      </c>
      <c r="F689" s="25"/>
      <c r="G689" s="25"/>
      <c r="H689" s="25"/>
      <c r="I689" s="25"/>
      <c r="J689" s="25"/>
      <c r="K689" s="25"/>
    </row>
    <row r="690" spans="1:11">
      <c r="A690" s="28" t="s">
        <v>593</v>
      </c>
      <c r="B690" s="28"/>
      <c r="C690" s="28" t="s">
        <v>6</v>
      </c>
      <c r="D690" s="28" t="s">
        <v>1271</v>
      </c>
      <c r="E690" s="29">
        <v>0.1</v>
      </c>
      <c r="F690" s="25"/>
      <c r="G690" s="25"/>
      <c r="H690" s="25"/>
      <c r="I690" s="25"/>
      <c r="J690" s="25"/>
      <c r="K690" s="25"/>
    </row>
    <row r="691" spans="1:11">
      <c r="A691" s="28" t="s">
        <v>593</v>
      </c>
      <c r="B691" s="28"/>
      <c r="C691" s="28" t="s">
        <v>6</v>
      </c>
      <c r="D691" s="28" t="s">
        <v>3861</v>
      </c>
      <c r="E691" s="29">
        <v>0.1</v>
      </c>
      <c r="F691" s="25"/>
      <c r="G691" s="25"/>
      <c r="H691" s="25"/>
      <c r="I691" s="25"/>
      <c r="J691" s="25"/>
      <c r="K691" s="25"/>
    </row>
    <row r="692" spans="1:11">
      <c r="A692" s="28" t="s">
        <v>593</v>
      </c>
      <c r="B692" s="28"/>
      <c r="C692" s="28" t="s">
        <v>6</v>
      </c>
      <c r="D692" s="28" t="s">
        <v>3862</v>
      </c>
      <c r="E692" s="29">
        <v>0.1</v>
      </c>
      <c r="F692" s="25"/>
      <c r="G692" s="25"/>
      <c r="H692" s="25"/>
      <c r="I692" s="25"/>
      <c r="J692" s="25"/>
      <c r="K692" s="25"/>
    </row>
    <row r="693" spans="1:11">
      <c r="A693" s="28" t="s">
        <v>593</v>
      </c>
      <c r="B693" s="28"/>
      <c r="C693" s="28" t="s">
        <v>6</v>
      </c>
      <c r="D693" s="28" t="s">
        <v>1351</v>
      </c>
      <c r="E693" s="29">
        <v>0.15</v>
      </c>
      <c r="F693" s="25"/>
      <c r="G693" s="25"/>
      <c r="H693" s="25"/>
      <c r="I693" s="25"/>
      <c r="J693" s="25"/>
      <c r="K693" s="25"/>
    </row>
    <row r="694" spans="1:11">
      <c r="A694" s="28" t="s">
        <v>593</v>
      </c>
      <c r="B694" s="28"/>
      <c r="C694" s="28" t="s">
        <v>6</v>
      </c>
      <c r="D694" s="28" t="s">
        <v>3863</v>
      </c>
      <c r="E694" s="29">
        <v>0.15</v>
      </c>
      <c r="F694" s="25"/>
      <c r="G694" s="25"/>
      <c r="H694" s="25"/>
      <c r="I694" s="25"/>
      <c r="J694" s="25"/>
      <c r="K694" s="25"/>
    </row>
    <row r="695" spans="1:11">
      <c r="A695" s="28" t="s">
        <v>593</v>
      </c>
      <c r="B695" s="28"/>
      <c r="C695" s="28" t="s">
        <v>6</v>
      </c>
      <c r="D695" s="28" t="s">
        <v>3864</v>
      </c>
      <c r="E695" s="29">
        <v>0.15</v>
      </c>
      <c r="F695" s="25"/>
      <c r="G695" s="25"/>
      <c r="H695" s="25"/>
      <c r="I695" s="25"/>
      <c r="J695" s="25"/>
      <c r="K695" s="25"/>
    </row>
    <row r="696" spans="1:11">
      <c r="A696" s="28" t="s">
        <v>593</v>
      </c>
      <c r="B696" s="28"/>
      <c r="C696" s="28" t="s">
        <v>6</v>
      </c>
      <c r="D696" s="28" t="s">
        <v>1556</v>
      </c>
      <c r="E696" s="29">
        <v>0.3</v>
      </c>
      <c r="F696" s="25"/>
      <c r="G696" s="25"/>
      <c r="H696" s="25"/>
      <c r="I696" s="25"/>
      <c r="J696" s="25"/>
      <c r="K696" s="25"/>
    </row>
    <row r="697" spans="1:11">
      <c r="A697" s="28" t="s">
        <v>593</v>
      </c>
      <c r="B697" s="28"/>
      <c r="C697" s="28" t="s">
        <v>6</v>
      </c>
      <c r="D697" s="28" t="s">
        <v>3865</v>
      </c>
      <c r="E697" s="29">
        <v>0.3</v>
      </c>
      <c r="F697" s="25"/>
      <c r="G697" s="25"/>
      <c r="H697" s="25"/>
      <c r="I697" s="25"/>
      <c r="J697" s="25"/>
      <c r="K697" s="25"/>
    </row>
    <row r="698" spans="1:11">
      <c r="A698" s="28" t="s">
        <v>593</v>
      </c>
      <c r="B698" s="28"/>
      <c r="C698" s="28" t="s">
        <v>6</v>
      </c>
      <c r="D698" s="28" t="s">
        <v>3866</v>
      </c>
      <c r="E698" s="29">
        <v>0.3</v>
      </c>
      <c r="F698" s="25"/>
      <c r="G698" s="25"/>
      <c r="H698" s="25"/>
      <c r="I698" s="25"/>
      <c r="J698" s="25"/>
      <c r="K698" s="25"/>
    </row>
    <row r="699" spans="1:11">
      <c r="A699" s="28" t="s">
        <v>593</v>
      </c>
      <c r="B699" s="28"/>
      <c r="C699" s="28" t="s">
        <v>6</v>
      </c>
      <c r="D699" s="28" t="s">
        <v>3867</v>
      </c>
      <c r="E699" s="29">
        <v>0.3</v>
      </c>
      <c r="F699" s="25"/>
      <c r="G699" s="25"/>
      <c r="H699" s="25"/>
      <c r="I699" s="25"/>
      <c r="J699" s="25"/>
      <c r="K699" s="25"/>
    </row>
    <row r="700" spans="1:11">
      <c r="A700" s="28" t="s">
        <v>593</v>
      </c>
      <c r="B700" s="28"/>
      <c r="C700" s="28" t="s">
        <v>6</v>
      </c>
      <c r="D700" s="28" t="s">
        <v>3868</v>
      </c>
      <c r="E700" s="29">
        <v>1</v>
      </c>
      <c r="F700" s="25"/>
      <c r="G700" s="25"/>
      <c r="H700" s="25"/>
      <c r="I700" s="25"/>
      <c r="J700" s="25"/>
      <c r="K700" s="25"/>
    </row>
    <row r="701" spans="1:11">
      <c r="A701" s="28" t="s">
        <v>3058</v>
      </c>
      <c r="B701" s="28" t="s">
        <v>74</v>
      </c>
      <c r="C701" s="28" t="s">
        <v>2998</v>
      </c>
      <c r="D701" s="28" t="s">
        <v>3059</v>
      </c>
      <c r="E701" s="29">
        <v>1.6000000000000001E-3</v>
      </c>
      <c r="F701" s="25"/>
      <c r="G701" s="25"/>
      <c r="H701" s="25"/>
      <c r="I701" s="25"/>
      <c r="J701" s="25"/>
      <c r="K701" s="25"/>
    </row>
    <row r="702" spans="1:11">
      <c r="A702" s="28" t="s">
        <v>1281</v>
      </c>
      <c r="B702" s="28"/>
      <c r="C702" s="28" t="s">
        <v>58</v>
      </c>
      <c r="D702" s="28" t="s">
        <v>1280</v>
      </c>
      <c r="E702" s="29">
        <v>0.1</v>
      </c>
      <c r="F702" s="25"/>
      <c r="G702" s="25"/>
      <c r="H702" s="25"/>
      <c r="I702" s="25"/>
      <c r="J702" s="25"/>
      <c r="K702" s="25"/>
    </row>
    <row r="703" spans="1:11">
      <c r="A703" s="28" t="s">
        <v>2880</v>
      </c>
      <c r="B703" s="28" t="s">
        <v>2881</v>
      </c>
      <c r="C703" s="28" t="s">
        <v>21</v>
      </c>
      <c r="D703" s="28" t="s">
        <v>2882</v>
      </c>
      <c r="E703" s="29">
        <v>0.08</v>
      </c>
      <c r="F703" s="25"/>
      <c r="G703" s="25"/>
      <c r="H703" s="25"/>
      <c r="I703" s="25"/>
      <c r="J703" s="25"/>
      <c r="K703" s="25"/>
    </row>
    <row r="704" spans="1:11">
      <c r="A704" s="28" t="s">
        <v>2034</v>
      </c>
      <c r="B704" s="28"/>
      <c r="C704" s="28" t="s">
        <v>6</v>
      </c>
      <c r="D704" s="28" t="s">
        <v>2033</v>
      </c>
      <c r="E704" s="29">
        <v>1.06231059020511</v>
      </c>
      <c r="F704" s="25"/>
      <c r="G704" s="25"/>
      <c r="H704" s="25"/>
      <c r="I704" s="25"/>
      <c r="J704" s="25"/>
      <c r="K704" s="25"/>
    </row>
    <row r="705" spans="1:11">
      <c r="A705" s="28" t="s">
        <v>2034</v>
      </c>
      <c r="B705" s="28"/>
      <c r="C705" s="28" t="s">
        <v>6</v>
      </c>
      <c r="D705" s="28" t="s">
        <v>2681</v>
      </c>
      <c r="E705" s="29">
        <v>6.14</v>
      </c>
      <c r="F705" s="25"/>
      <c r="G705" s="25"/>
      <c r="H705" s="25"/>
      <c r="I705" s="25"/>
      <c r="J705" s="25"/>
      <c r="K705" s="25"/>
    </row>
    <row r="706" spans="1:11">
      <c r="A706" s="28" t="s">
        <v>1034</v>
      </c>
      <c r="B706" s="28"/>
      <c r="C706" s="28" t="s">
        <v>6</v>
      </c>
      <c r="D706" s="28" t="s">
        <v>3869</v>
      </c>
      <c r="E706" s="29">
        <v>0.1</v>
      </c>
      <c r="F706" s="25"/>
      <c r="G706" s="25"/>
      <c r="H706" s="25"/>
      <c r="I706" s="25"/>
      <c r="J706" s="25"/>
      <c r="K706" s="25"/>
    </row>
    <row r="707" spans="1:11">
      <c r="A707" s="28" t="s">
        <v>3107</v>
      </c>
      <c r="B707" s="28" t="s">
        <v>3015</v>
      </c>
      <c r="C707" s="28" t="s">
        <v>194</v>
      </c>
      <c r="D707" s="28" t="s">
        <v>3109</v>
      </c>
      <c r="E707" s="29">
        <v>0</v>
      </c>
      <c r="F707" s="25"/>
      <c r="G707" s="25"/>
      <c r="H707" s="25"/>
      <c r="I707" s="25"/>
      <c r="J707" s="25"/>
      <c r="K707" s="25"/>
    </row>
    <row r="708" spans="1:11">
      <c r="A708" s="28" t="s">
        <v>1247</v>
      </c>
      <c r="B708" s="28"/>
      <c r="C708" s="28" t="s">
        <v>6</v>
      </c>
      <c r="D708" s="28" t="s">
        <v>3870</v>
      </c>
      <c r="E708" s="29">
        <v>0.1</v>
      </c>
      <c r="F708" s="25"/>
      <c r="G708" s="25"/>
      <c r="H708" s="25"/>
      <c r="I708" s="25"/>
      <c r="J708" s="25"/>
      <c r="K708" s="25"/>
    </row>
    <row r="709" spans="1:11">
      <c r="A709" s="28" t="s">
        <v>1247</v>
      </c>
      <c r="B709" s="28"/>
      <c r="C709" s="28" t="s">
        <v>6</v>
      </c>
      <c r="D709" s="28" t="s">
        <v>3871</v>
      </c>
      <c r="E709" s="29">
        <v>0.3</v>
      </c>
      <c r="F709" s="25"/>
      <c r="G709" s="25"/>
      <c r="H709" s="25"/>
      <c r="I709" s="25"/>
      <c r="J709" s="25"/>
      <c r="K709" s="25"/>
    </row>
    <row r="710" spans="1:11">
      <c r="A710" s="28" t="s">
        <v>2243</v>
      </c>
      <c r="B710" s="28"/>
      <c r="C710" s="28" t="s">
        <v>26</v>
      </c>
      <c r="D710" s="28" t="s">
        <v>2242</v>
      </c>
      <c r="E710" s="29">
        <v>1.39100590197588</v>
      </c>
      <c r="F710" s="25"/>
      <c r="G710" s="25"/>
      <c r="H710" s="25"/>
      <c r="I710" s="25"/>
      <c r="J710" s="25"/>
      <c r="K710" s="25"/>
    </row>
    <row r="711" spans="1:11">
      <c r="A711" s="28" t="s">
        <v>1176</v>
      </c>
      <c r="B711" s="28" t="s">
        <v>3050</v>
      </c>
      <c r="C711" s="28" t="s">
        <v>162</v>
      </c>
      <c r="D711" s="28" t="s">
        <v>3051</v>
      </c>
      <c r="E711" s="29">
        <v>1.6000000000000001E-3</v>
      </c>
      <c r="F711" s="25"/>
      <c r="G711" s="25"/>
      <c r="H711" s="25"/>
      <c r="I711" s="25"/>
      <c r="J711" s="25"/>
      <c r="K711" s="25"/>
    </row>
    <row r="712" spans="1:11">
      <c r="A712" s="28" t="s">
        <v>1176</v>
      </c>
      <c r="B712" s="28" t="s">
        <v>150</v>
      </c>
      <c r="C712" s="28" t="s">
        <v>162</v>
      </c>
      <c r="D712" s="28" t="s">
        <v>3365</v>
      </c>
      <c r="E712" s="29">
        <v>8.0000000000000002E-3</v>
      </c>
      <c r="F712" s="25"/>
      <c r="G712" s="25"/>
      <c r="H712" s="25"/>
      <c r="I712" s="25"/>
      <c r="J712" s="25"/>
      <c r="K712" s="25"/>
    </row>
    <row r="713" spans="1:11">
      <c r="A713" s="28" t="s">
        <v>1176</v>
      </c>
      <c r="B713" s="28"/>
      <c r="C713" s="28" t="s">
        <v>6</v>
      </c>
      <c r="D713" s="28" t="s">
        <v>1175</v>
      </c>
      <c r="E713" s="29">
        <v>0.1</v>
      </c>
      <c r="F713" s="25"/>
      <c r="G713" s="25"/>
      <c r="H713" s="25"/>
      <c r="I713" s="25"/>
      <c r="J713" s="25"/>
      <c r="K713" s="25"/>
    </row>
    <row r="714" spans="1:11">
      <c r="A714" s="28" t="s">
        <v>1176</v>
      </c>
      <c r="B714" s="28"/>
      <c r="C714" s="28" t="s">
        <v>6</v>
      </c>
      <c r="D714" s="28" t="s">
        <v>1482</v>
      </c>
      <c r="E714" s="29">
        <v>0.3</v>
      </c>
      <c r="F714" s="25"/>
      <c r="G714" s="25"/>
      <c r="H714" s="25"/>
      <c r="I714" s="25"/>
      <c r="J714" s="25"/>
      <c r="K714" s="25"/>
    </row>
    <row r="715" spans="1:11">
      <c r="A715" s="28" t="s">
        <v>1176</v>
      </c>
      <c r="B715" s="28"/>
      <c r="C715" s="28" t="s">
        <v>6</v>
      </c>
      <c r="D715" s="28" t="s">
        <v>1503</v>
      </c>
      <c r="E715" s="29">
        <v>0.3</v>
      </c>
      <c r="F715" s="25"/>
      <c r="G715" s="25"/>
      <c r="H715" s="25"/>
      <c r="I715" s="25"/>
      <c r="J715" s="25"/>
      <c r="K715" s="25"/>
    </row>
    <row r="716" spans="1:11">
      <c r="A716" s="28" t="s">
        <v>720</v>
      </c>
      <c r="B716" s="28" t="s">
        <v>29</v>
      </c>
      <c r="C716" s="28" t="s">
        <v>2818</v>
      </c>
      <c r="D716" s="28" t="s">
        <v>719</v>
      </c>
      <c r="E716" s="29">
        <v>4.4000000000000004</v>
      </c>
      <c r="F716" s="25"/>
      <c r="G716" s="25"/>
      <c r="H716" s="25"/>
      <c r="I716" s="25"/>
      <c r="J716" s="25"/>
      <c r="K716" s="25"/>
    </row>
    <row r="717" spans="1:11">
      <c r="A717" s="28" t="s">
        <v>720</v>
      </c>
      <c r="B717" s="28" t="s">
        <v>29</v>
      </c>
      <c r="C717" s="28" t="s">
        <v>75</v>
      </c>
      <c r="D717" s="28" t="s">
        <v>3176</v>
      </c>
      <c r="E717" s="29">
        <v>9.6000000000000002E-2</v>
      </c>
      <c r="F717" s="25"/>
      <c r="G717" s="25"/>
      <c r="H717" s="25"/>
      <c r="I717" s="25"/>
      <c r="J717" s="25"/>
      <c r="K717" s="25"/>
    </row>
    <row r="718" spans="1:11">
      <c r="A718" s="28" t="s">
        <v>720</v>
      </c>
      <c r="B718" s="28"/>
      <c r="C718" s="28"/>
      <c r="D718" s="28" t="s">
        <v>3648</v>
      </c>
      <c r="E718" s="29">
        <v>0.2</v>
      </c>
      <c r="F718" s="25"/>
      <c r="G718" s="25"/>
      <c r="H718" s="25"/>
      <c r="I718" s="25"/>
      <c r="J718" s="25"/>
      <c r="K718" s="25"/>
    </row>
    <row r="719" spans="1:11">
      <c r="A719" s="28" t="s">
        <v>720</v>
      </c>
      <c r="B719" s="28"/>
      <c r="C719" s="28" t="s">
        <v>58</v>
      </c>
      <c r="D719" s="28" t="s">
        <v>970</v>
      </c>
      <c r="E719" s="29">
        <v>0.05</v>
      </c>
      <c r="F719" s="25"/>
      <c r="G719" s="25"/>
      <c r="H719" s="25"/>
      <c r="I719" s="25"/>
      <c r="J719" s="25"/>
      <c r="K719" s="25"/>
    </row>
    <row r="720" spans="1:11">
      <c r="A720" s="28" t="s">
        <v>720</v>
      </c>
      <c r="B720" s="28"/>
      <c r="C720" s="28" t="s">
        <v>58</v>
      </c>
      <c r="D720" s="28" t="s">
        <v>1455</v>
      </c>
      <c r="E720" s="29">
        <v>0.3</v>
      </c>
      <c r="F720" s="25"/>
      <c r="G720" s="25"/>
      <c r="H720" s="25"/>
      <c r="I720" s="25"/>
      <c r="J720" s="25"/>
      <c r="K720" s="25"/>
    </row>
    <row r="721" spans="1:11">
      <c r="A721" s="28" t="s">
        <v>720</v>
      </c>
      <c r="B721" s="28"/>
      <c r="C721" s="28" t="s">
        <v>58</v>
      </c>
      <c r="D721" s="28" t="s">
        <v>1600</v>
      </c>
      <c r="E721" s="29">
        <v>0.322789451653412</v>
      </c>
      <c r="F721" s="25"/>
      <c r="G721" s="25"/>
      <c r="H721" s="25"/>
      <c r="I721" s="25"/>
      <c r="J721" s="25"/>
      <c r="K721" s="25"/>
    </row>
    <row r="722" spans="1:11">
      <c r="A722" s="28" t="s">
        <v>720</v>
      </c>
      <c r="B722" s="28"/>
      <c r="C722" s="28" t="s">
        <v>58</v>
      </c>
      <c r="D722" s="28" t="s">
        <v>1925</v>
      </c>
      <c r="E722" s="29">
        <v>0.69462663587374895</v>
      </c>
      <c r="F722" s="25"/>
      <c r="G722" s="25"/>
      <c r="H722" s="25"/>
      <c r="I722" s="25"/>
      <c r="J722" s="25"/>
      <c r="K722" s="25"/>
    </row>
    <row r="723" spans="1:11">
      <c r="A723" s="28" t="s">
        <v>720</v>
      </c>
      <c r="B723" s="28"/>
      <c r="C723" s="28" t="s">
        <v>58</v>
      </c>
      <c r="D723" s="28" t="s">
        <v>2042</v>
      </c>
      <c r="E723" s="29">
        <v>1.0779740477187101</v>
      </c>
      <c r="F723" s="25"/>
      <c r="G723" s="25"/>
      <c r="H723" s="25"/>
      <c r="I723" s="25"/>
      <c r="J723" s="25"/>
      <c r="K723" s="25"/>
    </row>
    <row r="724" spans="1:11">
      <c r="A724" s="28" t="s">
        <v>720</v>
      </c>
      <c r="B724" s="28"/>
      <c r="C724" s="28" t="s">
        <v>721</v>
      </c>
      <c r="D724" s="28" t="s">
        <v>2689</v>
      </c>
      <c r="E724" s="29">
        <v>6.26</v>
      </c>
      <c r="F724" s="25"/>
      <c r="G724" s="25"/>
      <c r="H724" s="25"/>
      <c r="I724" s="25"/>
      <c r="J724" s="25"/>
      <c r="K724" s="25"/>
    </row>
    <row r="725" spans="1:11">
      <c r="A725" s="28" t="s">
        <v>2961</v>
      </c>
      <c r="B725" s="28" t="s">
        <v>29</v>
      </c>
      <c r="C725" s="28" t="s">
        <v>177</v>
      </c>
      <c r="D725" s="28" t="s">
        <v>2962</v>
      </c>
      <c r="E725" s="29">
        <v>2.3999999999999998E-3</v>
      </c>
      <c r="F725" s="25"/>
      <c r="G725" s="25"/>
      <c r="H725" s="25"/>
      <c r="I725" s="25"/>
      <c r="J725" s="25"/>
      <c r="K725" s="25"/>
    </row>
    <row r="726" spans="1:11">
      <c r="A726" s="28" t="s">
        <v>683</v>
      </c>
      <c r="B726" s="28" t="s">
        <v>29</v>
      </c>
      <c r="C726" s="28" t="s">
        <v>26</v>
      </c>
      <c r="D726" s="28" t="s">
        <v>682</v>
      </c>
      <c r="E726" s="29">
        <v>0.2</v>
      </c>
      <c r="F726" s="25"/>
      <c r="G726" s="25"/>
      <c r="H726" s="25"/>
      <c r="I726" s="25"/>
      <c r="J726" s="25"/>
      <c r="K726" s="25"/>
    </row>
    <row r="727" spans="1:11">
      <c r="A727" s="28" t="s">
        <v>683</v>
      </c>
      <c r="B727" s="28"/>
      <c r="C727" s="28" t="s">
        <v>26</v>
      </c>
      <c r="D727" s="28" t="s">
        <v>1055</v>
      </c>
      <c r="E727" s="29">
        <v>0.1</v>
      </c>
      <c r="F727" s="25"/>
      <c r="G727" s="25"/>
      <c r="H727" s="25"/>
      <c r="I727" s="25"/>
      <c r="J727" s="25"/>
      <c r="K727" s="25"/>
    </row>
    <row r="728" spans="1:11">
      <c r="A728" s="28" t="s">
        <v>683</v>
      </c>
      <c r="B728" s="28"/>
      <c r="C728" s="28" t="s">
        <v>26</v>
      </c>
      <c r="D728" s="28" t="s">
        <v>1068</v>
      </c>
      <c r="E728" s="29">
        <v>0.1</v>
      </c>
      <c r="F728" s="25"/>
      <c r="G728" s="25"/>
      <c r="H728" s="25"/>
      <c r="I728" s="25"/>
      <c r="J728" s="25"/>
      <c r="K728" s="25"/>
    </row>
    <row r="729" spans="1:11">
      <c r="A729" s="28" t="s">
        <v>683</v>
      </c>
      <c r="B729" s="28"/>
      <c r="C729" s="28" t="s">
        <v>26</v>
      </c>
      <c r="D729" s="28" t="s">
        <v>2279</v>
      </c>
      <c r="E729" s="29">
        <v>1.49397741852707</v>
      </c>
      <c r="F729" s="25"/>
      <c r="G729" s="25"/>
      <c r="H729" s="25"/>
      <c r="I729" s="25"/>
      <c r="J729" s="25"/>
      <c r="K729" s="25"/>
    </row>
    <row r="730" spans="1:11">
      <c r="A730" s="28" t="s">
        <v>1157</v>
      </c>
      <c r="B730" s="28"/>
      <c r="C730" s="28" t="s">
        <v>46</v>
      </c>
      <c r="D730" s="28" t="s">
        <v>1156</v>
      </c>
      <c r="E730" s="29">
        <v>0.1</v>
      </c>
      <c r="F730" s="25"/>
      <c r="G730" s="25"/>
      <c r="H730" s="25"/>
      <c r="I730" s="25"/>
      <c r="J730" s="25"/>
      <c r="K730" s="25"/>
    </row>
    <row r="731" spans="1:11">
      <c r="A731" s="28" t="s">
        <v>1098</v>
      </c>
      <c r="B731" s="28"/>
      <c r="C731" s="28" t="s">
        <v>26</v>
      </c>
      <c r="D731" s="28" t="s">
        <v>1097</v>
      </c>
      <c r="E731" s="29">
        <v>0.1</v>
      </c>
      <c r="F731" s="25"/>
      <c r="G731" s="25"/>
      <c r="H731" s="25"/>
      <c r="I731" s="25"/>
      <c r="J731" s="25"/>
      <c r="K731" s="25"/>
    </row>
    <row r="732" spans="1:11">
      <c r="A732" s="28" t="s">
        <v>1098</v>
      </c>
      <c r="B732" s="28"/>
      <c r="C732" s="28" t="s">
        <v>26</v>
      </c>
      <c r="D732" s="28" t="s">
        <v>1492</v>
      </c>
      <c r="E732" s="29">
        <v>0.3</v>
      </c>
      <c r="F732" s="25"/>
      <c r="G732" s="25"/>
      <c r="H732" s="25"/>
      <c r="I732" s="25"/>
      <c r="J732" s="25"/>
      <c r="K732" s="25"/>
    </row>
    <row r="733" spans="1:11">
      <c r="A733" s="28" t="s">
        <v>1753</v>
      </c>
      <c r="B733" s="28" t="s">
        <v>153</v>
      </c>
      <c r="C733" s="28" t="s">
        <v>21</v>
      </c>
      <c r="D733" s="28" t="s">
        <v>3409</v>
      </c>
      <c r="E733" s="29">
        <v>0.04</v>
      </c>
      <c r="F733" s="25"/>
      <c r="G733" s="25"/>
      <c r="H733" s="25"/>
      <c r="I733" s="25"/>
      <c r="J733" s="25"/>
      <c r="K733" s="25"/>
    </row>
    <row r="734" spans="1:11">
      <c r="A734" s="28" t="s">
        <v>1753</v>
      </c>
      <c r="B734" s="28"/>
      <c r="C734" s="28" t="s">
        <v>16</v>
      </c>
      <c r="D734" s="28" t="s">
        <v>1752</v>
      </c>
      <c r="E734" s="29">
        <v>0.5</v>
      </c>
      <c r="F734" s="25"/>
      <c r="G734" s="25"/>
      <c r="H734" s="25"/>
      <c r="I734" s="25"/>
      <c r="J734" s="25"/>
      <c r="K734" s="25"/>
    </row>
    <row r="735" spans="1:11">
      <c r="A735" s="28" t="s">
        <v>1753</v>
      </c>
      <c r="B735" s="28"/>
      <c r="C735" s="28" t="s">
        <v>16</v>
      </c>
      <c r="D735" s="28" t="s">
        <v>1851</v>
      </c>
      <c r="E735" s="29">
        <v>0.59470489744663002</v>
      </c>
      <c r="F735" s="25"/>
      <c r="G735" s="25"/>
      <c r="H735" s="25"/>
      <c r="I735" s="25"/>
      <c r="J735" s="25"/>
      <c r="K735" s="25"/>
    </row>
    <row r="736" spans="1:11">
      <c r="A736" s="28" t="s">
        <v>698</v>
      </c>
      <c r="B736" s="28" t="s">
        <v>52</v>
      </c>
      <c r="C736" s="28" t="s">
        <v>121</v>
      </c>
      <c r="D736" s="28" t="s">
        <v>697</v>
      </c>
      <c r="E736" s="29">
        <v>0.2</v>
      </c>
      <c r="F736" s="25"/>
      <c r="G736" s="25"/>
      <c r="H736" s="25"/>
      <c r="I736" s="25"/>
      <c r="J736" s="25"/>
      <c r="K736" s="25"/>
    </row>
    <row r="737" spans="1:11">
      <c r="A737" s="28" t="s">
        <v>698</v>
      </c>
      <c r="B737" s="28" t="s">
        <v>52</v>
      </c>
      <c r="C737" s="28" t="s">
        <v>121</v>
      </c>
      <c r="D737" s="28" t="s">
        <v>812</v>
      </c>
      <c r="E737" s="29">
        <v>0.2</v>
      </c>
      <c r="F737" s="25"/>
      <c r="G737" s="25"/>
      <c r="H737" s="25"/>
      <c r="I737" s="25"/>
      <c r="J737" s="25"/>
      <c r="K737" s="25"/>
    </row>
    <row r="738" spans="1:11">
      <c r="A738" s="28" t="s">
        <v>3474</v>
      </c>
      <c r="B738" s="28" t="s">
        <v>150</v>
      </c>
      <c r="C738" s="28" t="s">
        <v>75</v>
      </c>
      <c r="D738" s="28" t="s">
        <v>3475</v>
      </c>
      <c r="E738" s="29">
        <v>0.04</v>
      </c>
      <c r="F738" s="25"/>
      <c r="G738" s="25"/>
      <c r="H738" s="25"/>
      <c r="I738" s="25"/>
      <c r="J738" s="25"/>
      <c r="K738" s="25"/>
    </row>
    <row r="739" spans="1:11">
      <c r="A739" s="28" t="s">
        <v>1057</v>
      </c>
      <c r="B739" s="28" t="s">
        <v>74</v>
      </c>
      <c r="C739" s="28" t="s">
        <v>90</v>
      </c>
      <c r="D739" s="28" t="s">
        <v>3358</v>
      </c>
      <c r="E739" s="29">
        <v>8.0000000000000002E-3</v>
      </c>
      <c r="F739" s="25"/>
      <c r="G739" s="25"/>
      <c r="H739" s="25"/>
      <c r="I739" s="25"/>
      <c r="J739" s="25"/>
      <c r="K739" s="25"/>
    </row>
    <row r="740" spans="1:11">
      <c r="A740" s="28" t="s">
        <v>1057</v>
      </c>
      <c r="B740" s="28"/>
      <c r="C740" s="28" t="s">
        <v>90</v>
      </c>
      <c r="D740" s="28" t="s">
        <v>1056</v>
      </c>
      <c r="E740" s="29">
        <v>0.1</v>
      </c>
      <c r="F740" s="25"/>
      <c r="G740" s="25"/>
      <c r="H740" s="25"/>
      <c r="I740" s="25"/>
      <c r="J740" s="25"/>
      <c r="K740" s="25"/>
    </row>
    <row r="741" spans="1:11">
      <c r="A741" s="28" t="s">
        <v>1057</v>
      </c>
      <c r="B741" s="28"/>
      <c r="C741" s="28" t="s">
        <v>90</v>
      </c>
      <c r="D741" s="28" t="s">
        <v>1079</v>
      </c>
      <c r="E741" s="29">
        <v>0.1</v>
      </c>
      <c r="F741" s="25"/>
      <c r="G741" s="25"/>
      <c r="H741" s="25"/>
      <c r="I741" s="25"/>
      <c r="J741" s="25"/>
      <c r="K741" s="25"/>
    </row>
    <row r="742" spans="1:11">
      <c r="A742" s="28" t="s">
        <v>846</v>
      </c>
      <c r="B742" s="28" t="s">
        <v>156</v>
      </c>
      <c r="C742" s="28" t="s">
        <v>670</v>
      </c>
      <c r="D742" s="28" t="s">
        <v>845</v>
      </c>
      <c r="E742" s="29">
        <v>0.2</v>
      </c>
      <c r="F742" s="25"/>
      <c r="G742" s="25"/>
      <c r="H742" s="25"/>
      <c r="I742" s="25"/>
      <c r="J742" s="25"/>
      <c r="K742" s="25"/>
    </row>
    <row r="743" spans="1:11">
      <c r="A743" s="28" t="s">
        <v>846</v>
      </c>
      <c r="B743" s="28"/>
      <c r="C743" s="28" t="s">
        <v>670</v>
      </c>
      <c r="D743" s="28" t="s">
        <v>3872</v>
      </c>
      <c r="E743" s="29">
        <v>0.5</v>
      </c>
      <c r="F743" s="25"/>
      <c r="G743" s="25"/>
      <c r="H743" s="25"/>
      <c r="I743" s="25"/>
      <c r="J743" s="25"/>
      <c r="K743" s="25"/>
    </row>
    <row r="744" spans="1:11">
      <c r="A744" s="28" t="s">
        <v>818</v>
      </c>
      <c r="B744" s="28" t="s">
        <v>29</v>
      </c>
      <c r="C744" s="28" t="s">
        <v>26</v>
      </c>
      <c r="D744" s="28" t="s">
        <v>2899</v>
      </c>
      <c r="E744" s="29">
        <v>1.6E-2</v>
      </c>
      <c r="F744" s="25"/>
      <c r="G744" s="25"/>
      <c r="H744" s="25"/>
      <c r="I744" s="25"/>
      <c r="J744" s="25"/>
      <c r="K744" s="25"/>
    </row>
    <row r="745" spans="1:11">
      <c r="A745" s="28" t="s">
        <v>818</v>
      </c>
      <c r="B745" s="28" t="s">
        <v>29</v>
      </c>
      <c r="C745" s="28" t="s">
        <v>26</v>
      </c>
      <c r="D745" s="28" t="s">
        <v>817</v>
      </c>
      <c r="E745" s="29">
        <v>0.2</v>
      </c>
      <c r="F745" s="25"/>
      <c r="G745" s="25"/>
      <c r="H745" s="25"/>
      <c r="I745" s="25"/>
      <c r="J745" s="25"/>
      <c r="K745" s="25"/>
    </row>
    <row r="746" spans="1:11">
      <c r="A746" s="28" t="s">
        <v>818</v>
      </c>
      <c r="B746" s="28"/>
      <c r="C746" s="28" t="s">
        <v>26</v>
      </c>
      <c r="D746" s="28" t="s">
        <v>2080</v>
      </c>
      <c r="E746" s="29">
        <v>1.14994558392633</v>
      </c>
      <c r="F746" s="25"/>
      <c r="G746" s="25"/>
      <c r="H746" s="25"/>
      <c r="I746" s="25"/>
      <c r="J746" s="25"/>
      <c r="K746" s="25"/>
    </row>
    <row r="747" spans="1:11">
      <c r="A747" s="28" t="s">
        <v>818</v>
      </c>
      <c r="B747" s="28"/>
      <c r="C747" s="28" t="s">
        <v>26</v>
      </c>
      <c r="D747" s="28" t="s">
        <v>2676</v>
      </c>
      <c r="E747" s="29">
        <v>4.9800000000000004</v>
      </c>
      <c r="F747" s="25"/>
      <c r="G747" s="25"/>
      <c r="H747" s="25"/>
      <c r="I747" s="25"/>
      <c r="J747" s="25"/>
      <c r="K747" s="25"/>
    </row>
    <row r="748" spans="1:11">
      <c r="A748" s="28" t="s">
        <v>3440</v>
      </c>
      <c r="B748" s="28" t="s">
        <v>153</v>
      </c>
      <c r="C748" s="28" t="s">
        <v>21</v>
      </c>
      <c r="D748" s="28" t="s">
        <v>3441</v>
      </c>
      <c r="E748" s="29">
        <v>0.04</v>
      </c>
      <c r="F748" s="25"/>
      <c r="G748" s="25"/>
      <c r="H748" s="25"/>
      <c r="I748" s="25"/>
      <c r="J748" s="25"/>
      <c r="K748" s="25"/>
    </row>
    <row r="749" spans="1:11">
      <c r="A749" s="28" t="s">
        <v>3333</v>
      </c>
      <c r="B749" s="28" t="s">
        <v>153</v>
      </c>
      <c r="C749" s="28" t="s">
        <v>75</v>
      </c>
      <c r="D749" s="28" t="s">
        <v>3334</v>
      </c>
      <c r="E749" s="29">
        <v>8.0000000000000002E-3</v>
      </c>
      <c r="F749" s="25"/>
      <c r="G749" s="25"/>
      <c r="H749" s="25"/>
      <c r="I749" s="25"/>
      <c r="J749" s="25"/>
      <c r="K749" s="25"/>
    </row>
    <row r="750" spans="1:11">
      <c r="A750" s="28" t="s">
        <v>768</v>
      </c>
      <c r="B750" s="28" t="s">
        <v>25</v>
      </c>
      <c r="C750" s="28" t="s">
        <v>26</v>
      </c>
      <c r="D750" s="28" t="s">
        <v>767</v>
      </c>
      <c r="E750" s="29">
        <v>0.2</v>
      </c>
      <c r="F750" s="25"/>
      <c r="G750" s="25"/>
      <c r="H750" s="25"/>
      <c r="I750" s="25"/>
      <c r="J750" s="25"/>
      <c r="K750" s="25"/>
    </row>
    <row r="751" spans="1:11">
      <c r="A751" s="28" t="s">
        <v>1087</v>
      </c>
      <c r="B751" s="28"/>
      <c r="C751" s="28" t="s">
        <v>16</v>
      </c>
      <c r="D751" s="28" t="s">
        <v>1086</v>
      </c>
      <c r="E751" s="29">
        <v>0.1</v>
      </c>
      <c r="F751" s="25"/>
      <c r="G751" s="25"/>
      <c r="H751" s="25"/>
      <c r="I751" s="25"/>
      <c r="J751" s="25"/>
      <c r="K751" s="25"/>
    </row>
    <row r="752" spans="1:11">
      <c r="A752" s="28" t="s">
        <v>648</v>
      </c>
      <c r="B752" s="28" t="s">
        <v>52</v>
      </c>
      <c r="C752" s="28" t="s">
        <v>12</v>
      </c>
      <c r="D752" s="28" t="s">
        <v>647</v>
      </c>
      <c r="E752" s="29">
        <v>0.2</v>
      </c>
      <c r="F752" s="25"/>
      <c r="G752" s="25"/>
      <c r="H752" s="25"/>
      <c r="I752" s="25"/>
      <c r="J752" s="25"/>
      <c r="K752" s="25"/>
    </row>
    <row r="753" spans="1:11">
      <c r="A753" s="28" t="s">
        <v>1626</v>
      </c>
      <c r="B753" s="28"/>
      <c r="C753" s="28" t="s">
        <v>670</v>
      </c>
      <c r="D753" s="28" t="s">
        <v>1625</v>
      </c>
      <c r="E753" s="29">
        <v>0.5</v>
      </c>
      <c r="F753" s="25"/>
      <c r="G753" s="25"/>
      <c r="H753" s="25"/>
      <c r="I753" s="25"/>
      <c r="J753" s="25"/>
      <c r="K753" s="25"/>
    </row>
    <row r="754" spans="1:11">
      <c r="A754" s="28" t="s">
        <v>3524</v>
      </c>
      <c r="B754" s="28" t="s">
        <v>150</v>
      </c>
      <c r="C754" s="28" t="s">
        <v>75</v>
      </c>
      <c r="D754" s="28" t="s">
        <v>3525</v>
      </c>
      <c r="E754" s="29">
        <v>2.4E-2</v>
      </c>
      <c r="F754" s="25"/>
      <c r="G754" s="25"/>
      <c r="H754" s="25"/>
      <c r="I754" s="25"/>
      <c r="J754" s="25"/>
      <c r="K754" s="25"/>
    </row>
    <row r="755" spans="1:11">
      <c r="A755" s="28" t="s">
        <v>1226</v>
      </c>
      <c r="B755" s="28"/>
      <c r="C755" s="28" t="s">
        <v>16</v>
      </c>
      <c r="D755" s="28" t="s">
        <v>1225</v>
      </c>
      <c r="E755" s="29">
        <v>0.1</v>
      </c>
      <c r="F755" s="25"/>
      <c r="G755" s="25"/>
      <c r="H755" s="25"/>
      <c r="I755" s="25"/>
      <c r="J755" s="25"/>
      <c r="K755" s="25"/>
    </row>
    <row r="756" spans="1:11">
      <c r="A756" s="28" t="s">
        <v>1226</v>
      </c>
      <c r="B756" s="28"/>
      <c r="C756" s="28" t="s">
        <v>16</v>
      </c>
      <c r="D756" s="28" t="s">
        <v>1889</v>
      </c>
      <c r="E756" s="29">
        <v>0.62918375889493505</v>
      </c>
      <c r="F756" s="25"/>
      <c r="G756" s="25"/>
      <c r="H756" s="25"/>
      <c r="I756" s="25"/>
      <c r="J756" s="25"/>
      <c r="K756" s="25"/>
    </row>
    <row r="757" spans="1:11">
      <c r="A757" s="28" t="s">
        <v>1226</v>
      </c>
      <c r="B757" s="28"/>
      <c r="C757" s="28" t="s">
        <v>16</v>
      </c>
      <c r="D757" s="28" t="s">
        <v>2399</v>
      </c>
      <c r="E757" s="29">
        <v>1.974</v>
      </c>
      <c r="F757" s="25"/>
      <c r="G757" s="25"/>
      <c r="H757" s="25"/>
      <c r="I757" s="25"/>
      <c r="J757" s="25"/>
      <c r="K757" s="25"/>
    </row>
    <row r="758" spans="1:11">
      <c r="A758" s="28" t="s">
        <v>2226</v>
      </c>
      <c r="B758" s="28"/>
      <c r="C758" s="28" t="s">
        <v>46</v>
      </c>
      <c r="D758" s="28" t="s">
        <v>2225</v>
      </c>
      <c r="E758" s="29">
        <v>1.36</v>
      </c>
      <c r="F758" s="25"/>
      <c r="G758" s="25"/>
      <c r="H758" s="25"/>
      <c r="I758" s="25"/>
      <c r="J758" s="25"/>
      <c r="K758" s="25"/>
    </row>
    <row r="759" spans="1:11">
      <c r="A759" s="28" t="s">
        <v>3482</v>
      </c>
      <c r="B759" s="28" t="s">
        <v>153</v>
      </c>
      <c r="C759" s="28" t="s">
        <v>75</v>
      </c>
      <c r="D759" s="28" t="s">
        <v>3483</v>
      </c>
      <c r="E759" s="29">
        <v>0.04</v>
      </c>
      <c r="F759" s="25"/>
      <c r="G759" s="25"/>
      <c r="H759" s="25"/>
      <c r="I759" s="25"/>
      <c r="J759" s="25"/>
      <c r="K759" s="25"/>
    </row>
    <row r="760" spans="1:11">
      <c r="A760" s="28" t="s">
        <v>1654</v>
      </c>
      <c r="B760" s="28"/>
      <c r="C760" s="28" t="s">
        <v>6</v>
      </c>
      <c r="D760" s="28" t="s">
        <v>1653</v>
      </c>
      <c r="E760" s="29">
        <v>0.5</v>
      </c>
      <c r="F760" s="25"/>
      <c r="G760" s="25"/>
      <c r="H760" s="25"/>
      <c r="I760" s="25"/>
      <c r="J760" s="25"/>
      <c r="K760" s="25"/>
    </row>
    <row r="761" spans="1:11">
      <c r="A761" s="28" t="s">
        <v>1654</v>
      </c>
      <c r="B761" s="28"/>
      <c r="C761" s="28" t="s">
        <v>6</v>
      </c>
      <c r="D761" s="28" t="s">
        <v>2651</v>
      </c>
      <c r="E761" s="29">
        <v>3.73</v>
      </c>
      <c r="F761" s="25"/>
      <c r="G761" s="25"/>
      <c r="H761" s="25"/>
      <c r="I761" s="25"/>
      <c r="J761" s="25"/>
      <c r="K761" s="25"/>
    </row>
    <row r="762" spans="1:11">
      <c r="A762" s="28" t="s">
        <v>1411</v>
      </c>
      <c r="B762" s="28"/>
      <c r="C762" s="28" t="s">
        <v>602</v>
      </c>
      <c r="D762" s="28" t="s">
        <v>3873</v>
      </c>
      <c r="E762" s="29">
        <v>0.25</v>
      </c>
      <c r="F762" s="25"/>
      <c r="G762" s="25"/>
      <c r="H762" s="25"/>
      <c r="I762" s="25"/>
      <c r="J762" s="25"/>
      <c r="K762" s="25"/>
    </row>
    <row r="763" spans="1:11">
      <c r="A763" s="28" t="s">
        <v>1411</v>
      </c>
      <c r="B763" s="28"/>
      <c r="C763" s="28" t="s">
        <v>602</v>
      </c>
      <c r="D763" s="28" t="s">
        <v>2040</v>
      </c>
      <c r="E763" s="29">
        <v>1.07650062787777</v>
      </c>
      <c r="F763" s="25"/>
      <c r="G763" s="25"/>
      <c r="H763" s="25"/>
      <c r="I763" s="25"/>
      <c r="J763" s="25"/>
      <c r="K763" s="25"/>
    </row>
    <row r="764" spans="1:11">
      <c r="A764" s="28" t="s">
        <v>1411</v>
      </c>
      <c r="B764" s="28"/>
      <c r="C764" s="28" t="s">
        <v>602</v>
      </c>
      <c r="D764" s="28" t="s">
        <v>2201</v>
      </c>
      <c r="E764" s="29">
        <v>1.31246546672248</v>
      </c>
      <c r="F764" s="25"/>
      <c r="G764" s="25"/>
      <c r="H764" s="25"/>
      <c r="I764" s="25"/>
      <c r="J764" s="25"/>
      <c r="K764" s="25"/>
    </row>
    <row r="765" spans="1:11">
      <c r="A765" s="28" t="s">
        <v>1411</v>
      </c>
      <c r="B765" s="28"/>
      <c r="C765" s="28" t="s">
        <v>602</v>
      </c>
      <c r="D765" s="28" t="s">
        <v>2237</v>
      </c>
      <c r="E765" s="29">
        <v>1.3815704387990799</v>
      </c>
      <c r="F765" s="25"/>
      <c r="G765" s="25"/>
      <c r="H765" s="25"/>
      <c r="I765" s="25"/>
      <c r="J765" s="25"/>
      <c r="K765" s="25"/>
    </row>
    <row r="766" spans="1:11">
      <c r="A766" s="28" t="s">
        <v>1411</v>
      </c>
      <c r="B766" s="28"/>
      <c r="C766" s="28" t="s">
        <v>602</v>
      </c>
      <c r="D766" s="28" t="s">
        <v>2391</v>
      </c>
      <c r="E766" s="29">
        <v>1.8120000000000001</v>
      </c>
      <c r="F766" s="25"/>
      <c r="G766" s="25"/>
      <c r="H766" s="25"/>
      <c r="I766" s="25"/>
      <c r="J766" s="25"/>
      <c r="K766" s="25"/>
    </row>
    <row r="767" spans="1:11">
      <c r="A767" s="28" t="s">
        <v>1411</v>
      </c>
      <c r="B767" s="28"/>
      <c r="C767" s="28" t="s">
        <v>602</v>
      </c>
      <c r="D767" s="28" t="s">
        <v>2535</v>
      </c>
      <c r="E767" s="29">
        <v>3.11998460354119</v>
      </c>
      <c r="F767" s="25"/>
      <c r="G767" s="25"/>
      <c r="H767" s="25"/>
      <c r="I767" s="25"/>
      <c r="J767" s="25"/>
      <c r="K767" s="25"/>
    </row>
    <row r="768" spans="1:11">
      <c r="A768" s="28" t="s">
        <v>612</v>
      </c>
      <c r="B768" s="28" t="s">
        <v>29</v>
      </c>
      <c r="C768" s="28" t="s">
        <v>26</v>
      </c>
      <c r="D768" s="28" t="s">
        <v>3292</v>
      </c>
      <c r="E768" s="29">
        <v>0.16</v>
      </c>
      <c r="F768" s="25"/>
      <c r="G768" s="25"/>
      <c r="H768" s="25"/>
      <c r="I768" s="25"/>
      <c r="J768" s="25"/>
      <c r="K768" s="25"/>
    </row>
    <row r="769" spans="1:11">
      <c r="A769" s="28" t="s">
        <v>612</v>
      </c>
      <c r="B769" s="28" t="s">
        <v>25</v>
      </c>
      <c r="C769" s="28" t="s">
        <v>26</v>
      </c>
      <c r="D769" s="28" t="s">
        <v>611</v>
      </c>
      <c r="E769" s="29">
        <v>0.2</v>
      </c>
      <c r="F769" s="25"/>
      <c r="G769" s="25"/>
      <c r="H769" s="25"/>
      <c r="I769" s="25"/>
      <c r="J769" s="25"/>
      <c r="K769" s="25"/>
    </row>
    <row r="770" spans="1:11">
      <c r="A770" s="28" t="s">
        <v>612</v>
      </c>
      <c r="B770" s="28" t="s">
        <v>25</v>
      </c>
      <c r="C770" s="28" t="s">
        <v>26</v>
      </c>
      <c r="D770" s="28" t="s">
        <v>737</v>
      </c>
      <c r="E770" s="29">
        <v>0.2</v>
      </c>
      <c r="F770" s="25"/>
      <c r="G770" s="25"/>
      <c r="H770" s="25"/>
      <c r="I770" s="25"/>
      <c r="J770" s="25"/>
      <c r="K770" s="25"/>
    </row>
    <row r="771" spans="1:11">
      <c r="A771" s="28" t="s">
        <v>612</v>
      </c>
      <c r="B771" s="28"/>
      <c r="C771" s="28" t="s">
        <v>26</v>
      </c>
      <c r="D771" s="28" t="s">
        <v>3714</v>
      </c>
      <c r="E771" s="29">
        <v>1</v>
      </c>
      <c r="F771" s="25"/>
      <c r="G771" s="25"/>
      <c r="H771" s="25"/>
      <c r="I771" s="25"/>
      <c r="J771" s="25"/>
      <c r="K771" s="25"/>
    </row>
    <row r="772" spans="1:11">
      <c r="A772" s="28" t="s">
        <v>612</v>
      </c>
      <c r="B772" s="28"/>
      <c r="C772" s="28" t="s">
        <v>26</v>
      </c>
      <c r="D772" s="28" t="s">
        <v>1168</v>
      </c>
      <c r="E772" s="29">
        <v>0.1</v>
      </c>
      <c r="F772" s="25"/>
      <c r="G772" s="25"/>
      <c r="H772" s="25"/>
      <c r="I772" s="25"/>
      <c r="J772" s="25"/>
      <c r="K772" s="25"/>
    </row>
    <row r="773" spans="1:11">
      <c r="A773" s="28" t="s">
        <v>612</v>
      </c>
      <c r="B773" s="28"/>
      <c r="C773" s="28" t="s">
        <v>26</v>
      </c>
      <c r="D773" s="28" t="s">
        <v>2616</v>
      </c>
      <c r="E773" s="29">
        <v>3.3679548370541399</v>
      </c>
      <c r="F773" s="25"/>
      <c r="G773" s="25"/>
      <c r="H773" s="25"/>
      <c r="I773" s="25"/>
      <c r="J773" s="25"/>
      <c r="K773" s="25"/>
    </row>
    <row r="774" spans="1:11">
      <c r="A774" s="28" t="s">
        <v>3028</v>
      </c>
      <c r="B774" s="28" t="s">
        <v>3029</v>
      </c>
      <c r="C774" s="28" t="s">
        <v>670</v>
      </c>
      <c r="D774" s="28" t="s">
        <v>3030</v>
      </c>
      <c r="E774" s="29">
        <v>1.6000000000000001E-3</v>
      </c>
      <c r="F774" s="25"/>
      <c r="G774" s="25"/>
      <c r="H774" s="25"/>
      <c r="I774" s="25"/>
      <c r="J774" s="25"/>
      <c r="K774" s="25"/>
    </row>
    <row r="775" spans="1:11">
      <c r="A775" s="28" t="s">
        <v>3492</v>
      </c>
      <c r="B775" s="28" t="s">
        <v>153</v>
      </c>
      <c r="C775" s="28" t="s">
        <v>46</v>
      </c>
      <c r="D775" s="28" t="s">
        <v>3493</v>
      </c>
      <c r="E775" s="29">
        <v>0.04</v>
      </c>
      <c r="F775" s="25"/>
      <c r="G775" s="25"/>
      <c r="H775" s="25"/>
      <c r="I775" s="25"/>
      <c r="J775" s="25"/>
      <c r="K775" s="25"/>
    </row>
    <row r="776" spans="1:11">
      <c r="A776" s="28" t="s">
        <v>1101</v>
      </c>
      <c r="B776" s="28"/>
      <c r="C776" s="28" t="s">
        <v>16</v>
      </c>
      <c r="D776" s="28" t="s">
        <v>1100</v>
      </c>
      <c r="E776" s="29">
        <v>0.1</v>
      </c>
      <c r="F776" s="25"/>
      <c r="G776" s="25"/>
      <c r="H776" s="25"/>
      <c r="I776" s="25"/>
      <c r="J776" s="25"/>
      <c r="K776" s="25"/>
    </row>
    <row r="777" spans="1:11">
      <c r="A777" s="28" t="s">
        <v>1101</v>
      </c>
      <c r="B777" s="28"/>
      <c r="C777" s="28" t="s">
        <v>16</v>
      </c>
      <c r="D777" s="28" t="s">
        <v>1942</v>
      </c>
      <c r="E777" s="29">
        <v>0.80218629715165501</v>
      </c>
      <c r="F777" s="25"/>
      <c r="G777" s="25"/>
      <c r="H777" s="25"/>
      <c r="I777" s="25"/>
      <c r="J777" s="25"/>
      <c r="K777" s="25"/>
    </row>
    <row r="778" spans="1:11">
      <c r="A778" s="28" t="s">
        <v>879</v>
      </c>
      <c r="B778" s="28" t="s">
        <v>880</v>
      </c>
      <c r="C778" s="28" t="s">
        <v>90</v>
      </c>
      <c r="D778" s="28" t="s">
        <v>878</v>
      </c>
      <c r="E778" s="29">
        <v>0.2</v>
      </c>
      <c r="F778" s="25"/>
      <c r="G778" s="25"/>
      <c r="H778" s="25"/>
      <c r="I778" s="25"/>
      <c r="J778" s="25"/>
      <c r="K778" s="25"/>
    </row>
    <row r="779" spans="1:11">
      <c r="A779" s="28" t="s">
        <v>3319</v>
      </c>
      <c r="B779" s="28" t="s">
        <v>153</v>
      </c>
      <c r="C779" s="28" t="s">
        <v>75</v>
      </c>
      <c r="D779" s="28" t="s">
        <v>3320</v>
      </c>
      <c r="E779" s="29">
        <v>8.0000000000000002E-3</v>
      </c>
      <c r="F779" s="25"/>
      <c r="G779" s="25"/>
      <c r="H779" s="25"/>
      <c r="I779" s="25"/>
      <c r="J779" s="25"/>
      <c r="K779" s="25"/>
    </row>
    <row r="780" spans="1:11">
      <c r="A780" s="28" t="s">
        <v>3594</v>
      </c>
      <c r="B780" s="28" t="s">
        <v>74</v>
      </c>
      <c r="C780" s="28" t="s">
        <v>75</v>
      </c>
      <c r="D780" s="28" t="s">
        <v>3595</v>
      </c>
      <c r="E780" s="29">
        <v>2.4E-2</v>
      </c>
      <c r="F780" s="25"/>
      <c r="G780" s="25"/>
      <c r="H780" s="25"/>
      <c r="I780" s="25"/>
      <c r="J780" s="25"/>
      <c r="K780" s="25"/>
    </row>
    <row r="781" spans="1:11">
      <c r="A781" s="28" t="s">
        <v>1591</v>
      </c>
      <c r="B781" s="28"/>
      <c r="C781" s="28" t="s">
        <v>46</v>
      </c>
      <c r="D781" s="28" t="s">
        <v>3874</v>
      </c>
      <c r="E781" s="29">
        <v>0.3</v>
      </c>
      <c r="F781" s="25"/>
      <c r="G781" s="25"/>
      <c r="H781" s="25"/>
      <c r="I781" s="25"/>
      <c r="J781" s="25"/>
      <c r="K781" s="25"/>
    </row>
    <row r="782" spans="1:11">
      <c r="A782" s="28" t="s">
        <v>1591</v>
      </c>
      <c r="B782" s="28"/>
      <c r="C782" s="28" t="s">
        <v>46</v>
      </c>
      <c r="D782" s="28" t="s">
        <v>1818</v>
      </c>
      <c r="E782" s="29">
        <v>0.54798241942235204</v>
      </c>
      <c r="F782" s="25"/>
      <c r="G782" s="25"/>
      <c r="H782" s="25"/>
      <c r="I782" s="25"/>
      <c r="J782" s="25"/>
      <c r="K782" s="25"/>
    </row>
    <row r="783" spans="1:11">
      <c r="A783" s="28" t="s">
        <v>1591</v>
      </c>
      <c r="B783" s="28"/>
      <c r="C783" s="28" t="s">
        <v>46</v>
      </c>
      <c r="D783" s="28" t="s">
        <v>1933</v>
      </c>
      <c r="E783" s="29">
        <v>0.73360401841774803</v>
      </c>
      <c r="F783" s="25"/>
      <c r="G783" s="25"/>
      <c r="H783" s="25"/>
      <c r="I783" s="25"/>
      <c r="J783" s="25"/>
      <c r="K783" s="25"/>
    </row>
    <row r="784" spans="1:11">
      <c r="A784" s="28" t="s">
        <v>8</v>
      </c>
      <c r="B784" s="28" t="s">
        <v>3179</v>
      </c>
      <c r="C784" s="28" t="s">
        <v>75</v>
      </c>
      <c r="D784" s="28" t="s">
        <v>3180</v>
      </c>
      <c r="E784" s="29">
        <v>9.6000000000000002E-2</v>
      </c>
      <c r="F784" s="25"/>
      <c r="G784" s="25"/>
      <c r="H784" s="25"/>
      <c r="I784" s="25"/>
      <c r="J784" s="25"/>
      <c r="K784" s="25"/>
    </row>
    <row r="785" spans="1:11">
      <c r="A785" s="28" t="s">
        <v>8</v>
      </c>
      <c r="B785" s="28"/>
      <c r="C785" s="28" t="s">
        <v>316</v>
      </c>
      <c r="D785" s="28" t="s">
        <v>2772</v>
      </c>
      <c r="E785" s="29">
        <v>0.5</v>
      </c>
      <c r="F785" s="25"/>
      <c r="G785" s="25"/>
      <c r="H785" s="25"/>
      <c r="I785" s="25"/>
      <c r="J785" s="25"/>
      <c r="K785" s="25"/>
    </row>
    <row r="786" spans="1:11">
      <c r="A786" s="28" t="s">
        <v>8</v>
      </c>
      <c r="B786" s="28"/>
      <c r="C786" s="28" t="s">
        <v>6</v>
      </c>
      <c r="D786" s="28" t="s">
        <v>3703</v>
      </c>
      <c r="E786" s="29">
        <v>0.16666666666666699</v>
      </c>
      <c r="F786" s="25"/>
      <c r="G786" s="25"/>
      <c r="H786" s="25"/>
      <c r="I786" s="25"/>
      <c r="J786" s="25"/>
      <c r="K786" s="25"/>
    </row>
    <row r="787" spans="1:11">
      <c r="A787" s="28" t="s">
        <v>8</v>
      </c>
      <c r="B787" s="28"/>
      <c r="C787" s="28" t="s">
        <v>6</v>
      </c>
      <c r="D787" s="28" t="s">
        <v>3717</v>
      </c>
      <c r="E787" s="29">
        <v>0.4</v>
      </c>
      <c r="F787" s="25"/>
      <c r="G787" s="25"/>
      <c r="H787" s="25"/>
      <c r="I787" s="25"/>
      <c r="J787" s="25"/>
      <c r="K787" s="25"/>
    </row>
    <row r="788" spans="1:11">
      <c r="A788" s="28" t="s">
        <v>8</v>
      </c>
      <c r="B788" s="28"/>
      <c r="C788" s="28" t="s">
        <v>6</v>
      </c>
      <c r="D788" s="28" t="s">
        <v>3734</v>
      </c>
      <c r="E788" s="29">
        <v>0.4</v>
      </c>
      <c r="F788" s="25"/>
      <c r="G788" s="25"/>
      <c r="H788" s="25"/>
      <c r="I788" s="25"/>
      <c r="J788" s="25"/>
      <c r="K788" s="25"/>
    </row>
    <row r="789" spans="1:11">
      <c r="A789" s="28" t="s">
        <v>8</v>
      </c>
      <c r="B789" s="28"/>
      <c r="C789" s="28" t="s">
        <v>6</v>
      </c>
      <c r="D789" s="28" t="s">
        <v>942</v>
      </c>
      <c r="E789" s="29">
        <v>0.05</v>
      </c>
      <c r="F789" s="25"/>
      <c r="G789" s="25"/>
      <c r="H789" s="25"/>
      <c r="I789" s="25"/>
      <c r="J789" s="25"/>
      <c r="K789" s="25"/>
    </row>
    <row r="790" spans="1:11">
      <c r="A790" s="28" t="s">
        <v>8</v>
      </c>
      <c r="B790" s="28"/>
      <c r="C790" s="28" t="s">
        <v>6</v>
      </c>
      <c r="D790" s="28" t="s">
        <v>976</v>
      </c>
      <c r="E790" s="29">
        <v>0.05</v>
      </c>
      <c r="F790" s="25"/>
      <c r="G790" s="25"/>
      <c r="H790" s="25"/>
      <c r="I790" s="25"/>
      <c r="J790" s="25"/>
      <c r="K790" s="25"/>
    </row>
    <row r="791" spans="1:11">
      <c r="A791" s="28" t="s">
        <v>8</v>
      </c>
      <c r="B791" s="28"/>
      <c r="C791" s="28" t="s">
        <v>6</v>
      </c>
      <c r="D791" s="28" t="s">
        <v>1747</v>
      </c>
      <c r="E791" s="29">
        <v>0.5</v>
      </c>
      <c r="F791" s="25"/>
      <c r="G791" s="25"/>
      <c r="H791" s="25"/>
      <c r="I791" s="25"/>
      <c r="J791" s="25"/>
      <c r="K791" s="25"/>
    </row>
    <row r="792" spans="1:11">
      <c r="A792" s="28" t="s">
        <v>763</v>
      </c>
      <c r="B792" s="28"/>
      <c r="C792" s="28"/>
      <c r="D792" s="28" t="s">
        <v>2794</v>
      </c>
      <c r="E792" s="29">
        <v>7.08</v>
      </c>
      <c r="F792" s="25"/>
      <c r="G792" s="25"/>
      <c r="H792" s="25"/>
      <c r="I792" s="25"/>
      <c r="J792" s="25"/>
      <c r="K792" s="25"/>
    </row>
    <row r="793" spans="1:11">
      <c r="A793" s="28" t="s">
        <v>763</v>
      </c>
      <c r="B793" s="28" t="s">
        <v>25</v>
      </c>
      <c r="C793" s="28" t="s">
        <v>2812</v>
      </c>
      <c r="D793" s="28" t="s">
        <v>762</v>
      </c>
      <c r="E793" s="29">
        <v>4.4800000000000004</v>
      </c>
      <c r="F793" s="25"/>
      <c r="G793" s="25"/>
      <c r="H793" s="25"/>
      <c r="I793" s="25"/>
      <c r="J793" s="25"/>
      <c r="K793" s="25"/>
    </row>
    <row r="794" spans="1:11">
      <c r="A794" s="28" t="s">
        <v>763</v>
      </c>
      <c r="B794" s="28" t="s">
        <v>25</v>
      </c>
      <c r="C794" s="28" t="s">
        <v>121</v>
      </c>
      <c r="D794" s="28" t="s">
        <v>3316</v>
      </c>
      <c r="E794" s="29">
        <v>0.08</v>
      </c>
      <c r="F794" s="25"/>
      <c r="G794" s="25"/>
      <c r="H794" s="25"/>
      <c r="I794" s="25"/>
      <c r="J794" s="25"/>
      <c r="K794" s="25"/>
    </row>
    <row r="795" spans="1:11">
      <c r="A795" s="28" t="s">
        <v>763</v>
      </c>
      <c r="B795" s="28"/>
      <c r="C795" s="28"/>
      <c r="D795" s="28" t="s">
        <v>2777</v>
      </c>
      <c r="E795" s="29">
        <v>0.3</v>
      </c>
      <c r="F795" s="25"/>
      <c r="G795" s="25"/>
      <c r="H795" s="25"/>
      <c r="I795" s="25"/>
      <c r="J795" s="25"/>
      <c r="K795" s="25"/>
    </row>
    <row r="796" spans="1:11">
      <c r="A796" s="28" t="s">
        <v>763</v>
      </c>
      <c r="B796" s="28"/>
      <c r="C796" s="28" t="s">
        <v>316</v>
      </c>
      <c r="D796" s="28" t="s">
        <v>2777</v>
      </c>
      <c r="E796" s="29">
        <v>0.5</v>
      </c>
      <c r="F796" s="25"/>
      <c r="G796" s="25"/>
      <c r="H796" s="25"/>
      <c r="I796" s="25"/>
      <c r="J796" s="25"/>
      <c r="K796" s="25"/>
    </row>
    <row r="797" spans="1:11">
      <c r="A797" s="28" t="s">
        <v>763</v>
      </c>
      <c r="B797" s="28"/>
      <c r="C797" s="28" t="s">
        <v>126</v>
      </c>
      <c r="D797" s="28" t="s">
        <v>1474</v>
      </c>
      <c r="E797" s="29">
        <v>0.3</v>
      </c>
      <c r="F797" s="25"/>
      <c r="G797" s="25"/>
      <c r="H797" s="25"/>
      <c r="I797" s="25"/>
      <c r="J797" s="25"/>
      <c r="K797" s="25"/>
    </row>
    <row r="798" spans="1:11">
      <c r="A798" s="28" t="s">
        <v>763</v>
      </c>
      <c r="B798" s="28"/>
      <c r="C798" s="28" t="s">
        <v>126</v>
      </c>
      <c r="D798" s="28" t="s">
        <v>1629</v>
      </c>
      <c r="E798" s="29">
        <v>0.5</v>
      </c>
      <c r="F798" s="25"/>
      <c r="G798" s="25"/>
      <c r="H798" s="25"/>
      <c r="I798" s="25"/>
      <c r="J798" s="25"/>
      <c r="K798" s="25"/>
    </row>
    <row r="799" spans="1:11">
      <c r="A799" s="28" t="s">
        <v>763</v>
      </c>
      <c r="B799" s="28"/>
      <c r="C799" s="28" t="s">
        <v>126</v>
      </c>
      <c r="D799" s="28" t="s">
        <v>1673</v>
      </c>
      <c r="E799" s="29">
        <v>0.5</v>
      </c>
      <c r="F799" s="25"/>
      <c r="G799" s="25"/>
      <c r="H799" s="25"/>
      <c r="I799" s="25"/>
      <c r="J799" s="25"/>
      <c r="K799" s="25"/>
    </row>
    <row r="800" spans="1:11">
      <c r="A800" s="28" t="s">
        <v>763</v>
      </c>
      <c r="B800" s="28"/>
      <c r="C800" s="28" t="s">
        <v>126</v>
      </c>
      <c r="D800" s="28" t="s">
        <v>1715</v>
      </c>
      <c r="E800" s="29">
        <v>0.5</v>
      </c>
      <c r="F800" s="25"/>
      <c r="G800" s="25"/>
      <c r="H800" s="25"/>
      <c r="I800" s="25"/>
      <c r="J800" s="25"/>
      <c r="K800" s="25"/>
    </row>
    <row r="801" spans="1:11">
      <c r="A801" s="28" t="s">
        <v>763</v>
      </c>
      <c r="B801" s="28"/>
      <c r="C801" s="28" t="s">
        <v>126</v>
      </c>
      <c r="D801" s="28" t="s">
        <v>1813</v>
      </c>
      <c r="E801" s="29">
        <v>0.54715730048755495</v>
      </c>
      <c r="F801" s="25"/>
      <c r="G801" s="25"/>
      <c r="H801" s="25"/>
      <c r="I801" s="25"/>
      <c r="J801" s="25"/>
      <c r="K801" s="25"/>
    </row>
    <row r="802" spans="1:11">
      <c r="A802" s="28" t="s">
        <v>3634</v>
      </c>
      <c r="B802" s="28" t="s">
        <v>153</v>
      </c>
      <c r="C802" s="28" t="s">
        <v>21</v>
      </c>
      <c r="D802" s="28" t="s">
        <v>3635</v>
      </c>
      <c r="E802" s="29">
        <v>2.4E-2</v>
      </c>
      <c r="F802" s="25"/>
      <c r="G802" s="25"/>
      <c r="H802" s="25"/>
      <c r="I802" s="25"/>
      <c r="J802" s="25"/>
      <c r="K802" s="25"/>
    </row>
    <row r="803" spans="1:11">
      <c r="A803" s="28" t="s">
        <v>548</v>
      </c>
      <c r="B803" s="28"/>
      <c r="C803" s="28" t="s">
        <v>6</v>
      </c>
      <c r="D803" s="28"/>
      <c r="E803" s="29">
        <v>0.5</v>
      </c>
      <c r="F803" s="25"/>
      <c r="G803" s="25"/>
      <c r="H803" s="25"/>
      <c r="I803" s="25"/>
      <c r="J803" s="25"/>
      <c r="K803" s="25"/>
    </row>
    <row r="804" spans="1:11">
      <c r="A804" s="28" t="s">
        <v>548</v>
      </c>
      <c r="B804" s="28" t="s">
        <v>153</v>
      </c>
      <c r="C804" s="28" t="s">
        <v>75</v>
      </c>
      <c r="D804" s="28" t="s">
        <v>787</v>
      </c>
      <c r="E804" s="29">
        <v>0.08</v>
      </c>
      <c r="F804" s="25"/>
      <c r="G804" s="25"/>
      <c r="H804" s="25"/>
      <c r="I804" s="25"/>
      <c r="J804" s="25"/>
      <c r="K804" s="25"/>
    </row>
    <row r="805" spans="1:11">
      <c r="A805" s="28" t="s">
        <v>548</v>
      </c>
      <c r="B805" s="28" t="s">
        <v>55</v>
      </c>
      <c r="C805" s="28" t="s">
        <v>501</v>
      </c>
      <c r="D805" s="28" t="s">
        <v>656</v>
      </c>
      <c r="E805" s="29">
        <v>0.2</v>
      </c>
      <c r="F805" s="25"/>
      <c r="G805" s="25"/>
      <c r="H805" s="25"/>
      <c r="I805" s="25"/>
      <c r="J805" s="25"/>
      <c r="K805" s="25"/>
    </row>
    <row r="806" spans="1:11">
      <c r="A806" s="28" t="s">
        <v>548</v>
      </c>
      <c r="B806" s="28" t="s">
        <v>55</v>
      </c>
      <c r="C806" s="28" t="s">
        <v>58</v>
      </c>
      <c r="D806" s="28" t="s">
        <v>787</v>
      </c>
      <c r="E806" s="29">
        <v>0.2</v>
      </c>
      <c r="F806" s="25"/>
      <c r="G806" s="25"/>
      <c r="H806" s="25"/>
      <c r="I806" s="25"/>
      <c r="J806" s="25"/>
      <c r="K806" s="25"/>
    </row>
    <row r="807" spans="1:11">
      <c r="A807" s="28" t="s">
        <v>548</v>
      </c>
      <c r="B807" s="28"/>
      <c r="C807" s="28" t="s">
        <v>6</v>
      </c>
      <c r="D807" s="28" t="s">
        <v>933</v>
      </c>
      <c r="E807" s="29">
        <v>0.05</v>
      </c>
      <c r="F807" s="25"/>
      <c r="G807" s="25"/>
      <c r="H807" s="25"/>
      <c r="I807" s="25"/>
      <c r="J807" s="25"/>
      <c r="K807" s="25"/>
    </row>
    <row r="808" spans="1:11">
      <c r="A808" s="28" t="s">
        <v>548</v>
      </c>
      <c r="B808" s="28"/>
      <c r="C808" s="28" t="s">
        <v>6</v>
      </c>
      <c r="D808" s="28" t="s">
        <v>1375</v>
      </c>
      <c r="E808" s="29">
        <v>0.195688154039347</v>
      </c>
      <c r="F808" s="25"/>
      <c r="G808" s="25"/>
      <c r="H808" s="25"/>
      <c r="I808" s="25"/>
      <c r="J808" s="25"/>
      <c r="K808" s="25"/>
    </row>
    <row r="809" spans="1:11">
      <c r="A809" s="28" t="s">
        <v>548</v>
      </c>
      <c r="B809" s="28"/>
      <c r="C809" s="28" t="s">
        <v>6</v>
      </c>
      <c r="D809" s="28" t="s">
        <v>1391</v>
      </c>
      <c r="E809" s="29">
        <v>0.25</v>
      </c>
      <c r="F809" s="25"/>
      <c r="G809" s="25"/>
      <c r="H809" s="25"/>
      <c r="I809" s="25"/>
      <c r="J809" s="25"/>
      <c r="K809" s="25"/>
    </row>
    <row r="810" spans="1:11">
      <c r="A810" s="28" t="s">
        <v>548</v>
      </c>
      <c r="B810" s="28"/>
      <c r="C810" s="28" t="s">
        <v>6</v>
      </c>
      <c r="D810" s="28" t="s">
        <v>1859</v>
      </c>
      <c r="E810" s="29">
        <v>0.59639722863741296</v>
      </c>
      <c r="F810" s="25"/>
      <c r="G810" s="25"/>
      <c r="H810" s="25"/>
      <c r="I810" s="25"/>
      <c r="J810" s="25"/>
      <c r="K810" s="25"/>
    </row>
    <row r="811" spans="1:11">
      <c r="A811" s="28" t="s">
        <v>548</v>
      </c>
      <c r="B811" s="28"/>
      <c r="C811" s="28" t="s">
        <v>6</v>
      </c>
      <c r="D811" s="28" t="s">
        <v>1863</v>
      </c>
      <c r="E811" s="29">
        <v>0.59639722863741296</v>
      </c>
      <c r="F811" s="25"/>
      <c r="G811" s="25"/>
      <c r="H811" s="25"/>
      <c r="I811" s="25"/>
      <c r="J811" s="25"/>
      <c r="K811" s="25"/>
    </row>
    <row r="812" spans="1:11">
      <c r="A812" s="28" t="s">
        <v>548</v>
      </c>
      <c r="B812" s="28"/>
      <c r="C812" s="28" t="s">
        <v>6</v>
      </c>
      <c r="D812" s="28" t="s">
        <v>1901</v>
      </c>
      <c r="E812" s="29">
        <v>0.64800000000000002</v>
      </c>
      <c r="F812" s="25"/>
      <c r="G812" s="25"/>
      <c r="H812" s="25"/>
      <c r="I812" s="25"/>
      <c r="J812" s="25"/>
      <c r="K812" s="25"/>
    </row>
    <row r="813" spans="1:11">
      <c r="A813" s="28" t="s">
        <v>548</v>
      </c>
      <c r="B813" s="28"/>
      <c r="C813" s="28" t="s">
        <v>6</v>
      </c>
      <c r="D813" s="28" t="s">
        <v>1905</v>
      </c>
      <c r="E813" s="29">
        <v>0.65400000000000003</v>
      </c>
      <c r="F813" s="25"/>
      <c r="G813" s="25"/>
      <c r="H813" s="25"/>
      <c r="I813" s="25"/>
      <c r="J813" s="25"/>
      <c r="K813" s="25"/>
    </row>
    <row r="814" spans="1:11">
      <c r="A814" s="28" t="s">
        <v>548</v>
      </c>
      <c r="B814" s="28"/>
      <c r="C814" s="28" t="s">
        <v>6</v>
      </c>
      <c r="D814" s="28" t="s">
        <v>1916</v>
      </c>
      <c r="E814" s="29">
        <v>0.68700000000000006</v>
      </c>
      <c r="F814" s="25"/>
      <c r="G814" s="25"/>
      <c r="H814" s="25"/>
      <c r="I814" s="25"/>
      <c r="J814" s="25"/>
      <c r="K814" s="25"/>
    </row>
    <row r="815" spans="1:11">
      <c r="A815" s="28" t="s">
        <v>548</v>
      </c>
      <c r="B815" s="28"/>
      <c r="C815" s="28" t="s">
        <v>6</v>
      </c>
      <c r="D815" s="28" t="s">
        <v>1921</v>
      </c>
      <c r="E815" s="29">
        <v>0.69229384679782302</v>
      </c>
      <c r="F815" s="25"/>
      <c r="G815" s="25"/>
      <c r="H815" s="25"/>
      <c r="I815" s="25"/>
      <c r="J815" s="25"/>
      <c r="K815" s="25"/>
    </row>
    <row r="816" spans="1:11">
      <c r="A816" s="28" t="s">
        <v>548</v>
      </c>
      <c r="B816" s="28"/>
      <c r="C816" s="28" t="s">
        <v>6</v>
      </c>
      <c r="D816" s="28" t="s">
        <v>2239</v>
      </c>
      <c r="E816" s="29">
        <v>1.38458769359565</v>
      </c>
      <c r="F816" s="25"/>
      <c r="G816" s="25"/>
      <c r="H816" s="25"/>
      <c r="I816" s="25"/>
      <c r="J816" s="25"/>
      <c r="K816" s="25"/>
    </row>
    <row r="817" spans="1:11">
      <c r="A817" s="28" t="s">
        <v>548</v>
      </c>
      <c r="B817" s="28"/>
      <c r="C817" s="28" t="s">
        <v>6</v>
      </c>
      <c r="D817" s="28" t="s">
        <v>2288</v>
      </c>
      <c r="E817" s="29">
        <v>1.5049999999999999</v>
      </c>
      <c r="F817" s="25"/>
      <c r="G817" s="25"/>
      <c r="H817" s="25"/>
      <c r="I817" s="25"/>
      <c r="J817" s="25"/>
      <c r="K817" s="25"/>
    </row>
    <row r="818" spans="1:11">
      <c r="A818" s="28" t="s">
        <v>548</v>
      </c>
      <c r="B818" s="28"/>
      <c r="C818" s="28" t="s">
        <v>6</v>
      </c>
      <c r="D818" s="28" t="s">
        <v>2324</v>
      </c>
      <c r="E818" s="29">
        <v>1.60490633820888</v>
      </c>
      <c r="F818" s="25"/>
      <c r="G818" s="25"/>
      <c r="H818" s="25"/>
      <c r="I818" s="25"/>
      <c r="J818" s="25"/>
      <c r="K818" s="25"/>
    </row>
    <row r="819" spans="1:11">
      <c r="A819" s="28" t="s">
        <v>548</v>
      </c>
      <c r="B819" s="28"/>
      <c r="C819" s="28" t="s">
        <v>6</v>
      </c>
      <c r="D819" s="28" t="s">
        <v>2405</v>
      </c>
      <c r="E819" s="29">
        <v>2.04</v>
      </c>
      <c r="F819" s="25"/>
      <c r="G819" s="25"/>
      <c r="H819" s="25"/>
      <c r="I819" s="25"/>
      <c r="J819" s="25"/>
      <c r="K819" s="25"/>
    </row>
    <row r="820" spans="1:11">
      <c r="A820" s="28" t="s">
        <v>548</v>
      </c>
      <c r="B820" s="28"/>
      <c r="C820" s="28" t="s">
        <v>6</v>
      </c>
      <c r="D820" s="28" t="s">
        <v>2409</v>
      </c>
      <c r="E820" s="29">
        <v>2.13</v>
      </c>
      <c r="F820" s="25"/>
      <c r="G820" s="25"/>
      <c r="H820" s="25"/>
      <c r="I820" s="25"/>
      <c r="J820" s="25"/>
      <c r="K820" s="25"/>
    </row>
    <row r="821" spans="1:11">
      <c r="A821" s="28" t="s">
        <v>548</v>
      </c>
      <c r="B821" s="28"/>
      <c r="C821" s="28" t="s">
        <v>6</v>
      </c>
      <c r="D821" s="28" t="s">
        <v>2454</v>
      </c>
      <c r="E821" s="29">
        <v>2.58799076212471</v>
      </c>
      <c r="F821" s="25"/>
      <c r="G821" s="25"/>
      <c r="H821" s="25"/>
      <c r="I821" s="25"/>
      <c r="J821" s="25"/>
      <c r="K821" s="25"/>
    </row>
    <row r="822" spans="1:11">
      <c r="A822" s="28" t="s">
        <v>548</v>
      </c>
      <c r="B822" s="28"/>
      <c r="C822" s="28" t="s">
        <v>6</v>
      </c>
      <c r="D822" s="28" t="s">
        <v>2507</v>
      </c>
      <c r="E822" s="29">
        <v>3.0260148832435201</v>
      </c>
      <c r="F822" s="25"/>
      <c r="G822" s="25"/>
      <c r="H822" s="25"/>
      <c r="I822" s="25"/>
      <c r="J822" s="25"/>
      <c r="K822" s="25"/>
    </row>
    <row r="823" spans="1:11">
      <c r="A823" s="28" t="s">
        <v>3537</v>
      </c>
      <c r="B823" s="28" t="s">
        <v>150</v>
      </c>
      <c r="C823" s="28" t="s">
        <v>21</v>
      </c>
      <c r="D823" s="28" t="s">
        <v>3538</v>
      </c>
      <c r="E823" s="29">
        <v>2.4E-2</v>
      </c>
      <c r="F823" s="25"/>
      <c r="G823" s="25"/>
      <c r="H823" s="25"/>
      <c r="I823" s="25"/>
      <c r="J823" s="25"/>
      <c r="K823" s="25"/>
    </row>
    <row r="824" spans="1:11">
      <c r="A824" s="28" t="s">
        <v>3068</v>
      </c>
      <c r="B824" s="28" t="s">
        <v>120</v>
      </c>
      <c r="C824" s="28" t="s">
        <v>3069</v>
      </c>
      <c r="D824" s="28" t="s">
        <v>3070</v>
      </c>
      <c r="E824" s="29">
        <v>0</v>
      </c>
      <c r="F824" s="25"/>
      <c r="G824" s="25"/>
      <c r="H824" s="25"/>
      <c r="I824" s="25"/>
      <c r="J824" s="25"/>
      <c r="K824" s="25"/>
    </row>
    <row r="825" spans="1:11">
      <c r="A825" s="28" t="s">
        <v>814</v>
      </c>
      <c r="B825" s="28" t="s">
        <v>52</v>
      </c>
      <c r="C825" s="28" t="s">
        <v>12</v>
      </c>
      <c r="D825" s="28" t="s">
        <v>813</v>
      </c>
      <c r="E825" s="29">
        <v>0.2</v>
      </c>
      <c r="F825" s="25"/>
      <c r="G825" s="25"/>
      <c r="H825" s="25"/>
      <c r="I825" s="25"/>
      <c r="J825" s="25"/>
      <c r="K825" s="25"/>
    </row>
    <row r="826" spans="1:11">
      <c r="A826" s="28" t="s">
        <v>814</v>
      </c>
      <c r="B826" s="28"/>
      <c r="C826" s="28" t="s">
        <v>12</v>
      </c>
      <c r="D826" s="28" t="s">
        <v>2046</v>
      </c>
      <c r="E826" s="29">
        <v>1.085</v>
      </c>
      <c r="F826" s="25"/>
      <c r="G826" s="25"/>
      <c r="H826" s="25"/>
      <c r="I826" s="25"/>
      <c r="J826" s="25"/>
      <c r="K826" s="25"/>
    </row>
    <row r="827" spans="1:11">
      <c r="A827" s="28" t="s">
        <v>3191</v>
      </c>
      <c r="B827" s="28" t="s">
        <v>204</v>
      </c>
      <c r="C827" s="28" t="s">
        <v>21</v>
      </c>
      <c r="D827" s="28" t="s">
        <v>3192</v>
      </c>
      <c r="E827" s="29">
        <v>9.6000000000000002E-2</v>
      </c>
      <c r="F827" s="25"/>
      <c r="G827" s="25"/>
      <c r="H827" s="25"/>
      <c r="I827" s="25"/>
      <c r="J827" s="25"/>
      <c r="K827" s="25"/>
    </row>
    <row r="828" spans="1:11">
      <c r="A828" s="28" t="s">
        <v>2138</v>
      </c>
      <c r="B828" s="28"/>
      <c r="C828" s="28" t="s">
        <v>670</v>
      </c>
      <c r="D828" s="28" t="s">
        <v>2137</v>
      </c>
      <c r="E828" s="29">
        <v>1.2251485977396399</v>
      </c>
      <c r="F828" s="25"/>
      <c r="G828" s="25"/>
      <c r="H828" s="25"/>
      <c r="I828" s="25"/>
      <c r="J828" s="25"/>
      <c r="K828" s="25"/>
    </row>
    <row r="829" spans="1:11">
      <c r="A829" s="28" t="s">
        <v>1381</v>
      </c>
      <c r="B829" s="28"/>
      <c r="C829" s="28" t="s">
        <v>670</v>
      </c>
      <c r="D829" s="28" t="s">
        <v>1380</v>
      </c>
      <c r="E829" s="29">
        <v>0.25</v>
      </c>
      <c r="F829" s="25"/>
      <c r="G829" s="25"/>
      <c r="H829" s="25"/>
      <c r="I829" s="25"/>
      <c r="J829" s="25"/>
      <c r="K829" s="25"/>
    </row>
    <row r="830" spans="1:11">
      <c r="A830" s="28" t="s">
        <v>1381</v>
      </c>
      <c r="B830" s="28"/>
      <c r="C830" s="28" t="s">
        <v>670</v>
      </c>
      <c r="D830" s="28" t="s">
        <v>1677</v>
      </c>
      <c r="E830" s="29">
        <v>0.5</v>
      </c>
      <c r="F830" s="25"/>
      <c r="G830" s="25"/>
      <c r="H830" s="25"/>
      <c r="I830" s="25"/>
      <c r="J830" s="25"/>
      <c r="K830" s="25"/>
    </row>
    <row r="831" spans="1:11">
      <c r="A831" s="28" t="s">
        <v>1065</v>
      </c>
      <c r="B831" s="28" t="s">
        <v>29</v>
      </c>
      <c r="C831" s="28" t="s">
        <v>30</v>
      </c>
      <c r="D831" s="28" t="s">
        <v>3131</v>
      </c>
      <c r="E831" s="29">
        <v>2.4E-2</v>
      </c>
      <c r="F831" s="25"/>
      <c r="G831" s="25"/>
      <c r="H831" s="25"/>
      <c r="I831" s="25"/>
      <c r="J831" s="25"/>
      <c r="K831" s="25"/>
    </row>
    <row r="832" spans="1:11">
      <c r="A832" s="28" t="s">
        <v>1065</v>
      </c>
      <c r="B832" s="28"/>
      <c r="C832" s="28" t="s">
        <v>30</v>
      </c>
      <c r="D832" s="28" t="s">
        <v>3875</v>
      </c>
      <c r="E832" s="29">
        <v>0.1</v>
      </c>
      <c r="F832" s="25"/>
      <c r="G832" s="25"/>
      <c r="H832" s="25"/>
      <c r="I832" s="25"/>
      <c r="J832" s="25"/>
      <c r="K832" s="25"/>
    </row>
    <row r="833" spans="1:11">
      <c r="A833" s="28" t="s">
        <v>1065</v>
      </c>
      <c r="B833" s="28"/>
      <c r="C833" s="28" t="s">
        <v>30</v>
      </c>
      <c r="D833" s="28" t="s">
        <v>1682</v>
      </c>
      <c r="E833" s="29">
        <v>0.5</v>
      </c>
      <c r="F833" s="25"/>
      <c r="G833" s="25"/>
      <c r="H833" s="25"/>
      <c r="I833" s="25"/>
      <c r="J833" s="25"/>
      <c r="K833" s="25"/>
    </row>
    <row r="834" spans="1:11">
      <c r="A834" s="28" t="s">
        <v>1065</v>
      </c>
      <c r="B834" s="28"/>
      <c r="C834" s="28" t="s">
        <v>30</v>
      </c>
      <c r="D834" s="28" t="s">
        <v>2457</v>
      </c>
      <c r="E834" s="29">
        <v>2.6323684885809602</v>
      </c>
      <c r="F834" s="25"/>
      <c r="G834" s="25"/>
      <c r="H834" s="25"/>
      <c r="I834" s="25"/>
      <c r="J834" s="25"/>
      <c r="K834" s="25"/>
    </row>
    <row r="835" spans="1:11">
      <c r="A835" s="28" t="s">
        <v>3412</v>
      </c>
      <c r="B835" s="28" t="s">
        <v>150</v>
      </c>
      <c r="C835" s="28" t="s">
        <v>21</v>
      </c>
      <c r="D835" s="28" t="s">
        <v>3413</v>
      </c>
      <c r="E835" s="29">
        <v>0.04</v>
      </c>
      <c r="F835" s="25"/>
      <c r="G835" s="25"/>
      <c r="H835" s="25"/>
      <c r="I835" s="25"/>
      <c r="J835" s="25"/>
      <c r="K835" s="25"/>
    </row>
    <row r="836" spans="1:11">
      <c r="A836" s="28" t="s">
        <v>3598</v>
      </c>
      <c r="B836" s="28" t="s">
        <v>153</v>
      </c>
      <c r="C836" s="28" t="s">
        <v>21</v>
      </c>
      <c r="D836" s="28" t="s">
        <v>3599</v>
      </c>
      <c r="E836" s="29">
        <v>2.4E-2</v>
      </c>
      <c r="F836" s="25"/>
      <c r="G836" s="25"/>
      <c r="H836" s="25"/>
      <c r="I836" s="25"/>
      <c r="J836" s="25"/>
      <c r="K836" s="25"/>
    </row>
    <row r="837" spans="1:11">
      <c r="A837" s="28" t="s">
        <v>551</v>
      </c>
      <c r="B837" s="28" t="s">
        <v>29</v>
      </c>
      <c r="C837" s="28" t="s">
        <v>26</v>
      </c>
      <c r="D837" s="28" t="s">
        <v>2841</v>
      </c>
      <c r="E837" s="29">
        <v>3</v>
      </c>
      <c r="F837" s="25"/>
      <c r="G837" s="25"/>
      <c r="H837" s="25"/>
      <c r="I837" s="25"/>
      <c r="J837" s="25"/>
      <c r="K837" s="25"/>
    </row>
    <row r="838" spans="1:11">
      <c r="A838" s="28" t="s">
        <v>551</v>
      </c>
      <c r="B838" s="28" t="s">
        <v>29</v>
      </c>
      <c r="C838" s="28" t="s">
        <v>26</v>
      </c>
      <c r="D838" s="28" t="s">
        <v>3305</v>
      </c>
      <c r="E838" s="29">
        <v>0.08</v>
      </c>
      <c r="F838" s="25"/>
      <c r="G838" s="25"/>
      <c r="H838" s="25"/>
      <c r="I838" s="25"/>
      <c r="J838" s="25"/>
      <c r="K838" s="25"/>
    </row>
    <row r="839" spans="1:11">
      <c r="A839" s="28" t="s">
        <v>551</v>
      </c>
      <c r="B839" s="28" t="s">
        <v>29</v>
      </c>
      <c r="C839" s="28" t="s">
        <v>26</v>
      </c>
      <c r="D839" s="28" t="s">
        <v>675</v>
      </c>
      <c r="E839" s="29">
        <v>0.2</v>
      </c>
      <c r="F839" s="25"/>
      <c r="G839" s="25"/>
      <c r="H839" s="25"/>
      <c r="I839" s="25"/>
      <c r="J839" s="25"/>
      <c r="K839" s="25"/>
    </row>
    <row r="840" spans="1:11">
      <c r="A840" s="28" t="s">
        <v>551</v>
      </c>
      <c r="B840" s="28" t="s">
        <v>29</v>
      </c>
      <c r="C840" s="28" t="s">
        <v>26</v>
      </c>
      <c r="D840" s="28" t="s">
        <v>778</v>
      </c>
      <c r="E840" s="29">
        <v>0.2</v>
      </c>
      <c r="F840" s="25"/>
      <c r="G840" s="25"/>
      <c r="H840" s="25"/>
      <c r="I840" s="25"/>
      <c r="J840" s="25"/>
      <c r="K840" s="25"/>
    </row>
    <row r="841" spans="1:11">
      <c r="A841" s="28" t="s">
        <v>551</v>
      </c>
      <c r="B841" s="28"/>
      <c r="C841" s="28" t="s">
        <v>26</v>
      </c>
      <c r="D841" s="28" t="s">
        <v>1306</v>
      </c>
      <c r="E841" s="29">
        <v>0.1</v>
      </c>
      <c r="F841" s="25"/>
      <c r="G841" s="25"/>
      <c r="H841" s="25"/>
      <c r="I841" s="25"/>
      <c r="J841" s="25"/>
      <c r="K841" s="25"/>
    </row>
    <row r="842" spans="1:11">
      <c r="A842" s="28" t="s">
        <v>551</v>
      </c>
      <c r="B842" s="28"/>
      <c r="C842" s="28" t="s">
        <v>26</v>
      </c>
      <c r="D842" s="28" t="s">
        <v>2624</v>
      </c>
      <c r="E842" s="29">
        <v>3.40642545547857</v>
      </c>
      <c r="F842" s="25"/>
      <c r="G842" s="25"/>
      <c r="H842" s="25"/>
      <c r="I842" s="25"/>
      <c r="J842" s="25"/>
      <c r="K842" s="25"/>
    </row>
    <row r="843" spans="1:11">
      <c r="A843" s="28" t="s">
        <v>551</v>
      </c>
      <c r="B843" s="28"/>
      <c r="C843" s="28" t="s">
        <v>26</v>
      </c>
      <c r="D843" s="28" t="s">
        <v>2643</v>
      </c>
      <c r="E843" s="29">
        <v>3.5877649473954301</v>
      </c>
      <c r="F843" s="25"/>
      <c r="G843" s="25"/>
      <c r="H843" s="25"/>
      <c r="I843" s="25"/>
      <c r="J843" s="25"/>
      <c r="K843" s="25"/>
    </row>
    <row r="844" spans="1:11">
      <c r="A844" s="28" t="s">
        <v>551</v>
      </c>
      <c r="B844" s="28"/>
      <c r="C844" s="28" t="s">
        <v>26</v>
      </c>
      <c r="D844" s="28" t="s">
        <v>2746</v>
      </c>
      <c r="E844" s="29">
        <v>10.3</v>
      </c>
      <c r="F844" s="25"/>
      <c r="G844" s="25"/>
      <c r="H844" s="25"/>
      <c r="I844" s="25"/>
      <c r="J844" s="25"/>
      <c r="K844" s="25"/>
    </row>
    <row r="845" spans="1:11">
      <c r="A845" s="28" t="s">
        <v>3401</v>
      </c>
      <c r="B845" s="28" t="s">
        <v>3179</v>
      </c>
      <c r="C845" s="28" t="s">
        <v>75</v>
      </c>
      <c r="D845" s="28" t="s">
        <v>3402</v>
      </c>
      <c r="E845" s="29">
        <v>0.04</v>
      </c>
      <c r="F845" s="25"/>
      <c r="G845" s="25"/>
      <c r="H845" s="25"/>
      <c r="I845" s="25"/>
      <c r="J845" s="25"/>
      <c r="K845" s="25"/>
    </row>
    <row r="846" spans="1:11">
      <c r="A846" s="28" t="s">
        <v>834</v>
      </c>
      <c r="B846" s="28" t="s">
        <v>52</v>
      </c>
      <c r="C846" s="28" t="s">
        <v>177</v>
      </c>
      <c r="D846" s="28" t="s">
        <v>833</v>
      </c>
      <c r="E846" s="29">
        <v>0.2</v>
      </c>
      <c r="F846" s="25"/>
      <c r="G846" s="25"/>
      <c r="H846" s="25"/>
      <c r="I846" s="25"/>
      <c r="J846" s="25"/>
      <c r="K846" s="25"/>
    </row>
    <row r="847" spans="1:11">
      <c r="A847" s="28" t="s">
        <v>3577</v>
      </c>
      <c r="B847" s="28" t="s">
        <v>29</v>
      </c>
      <c r="C847" s="28" t="s">
        <v>75</v>
      </c>
      <c r="D847" s="28" t="s">
        <v>3578</v>
      </c>
      <c r="E847" s="29">
        <v>2.4E-2</v>
      </c>
      <c r="F847" s="25"/>
      <c r="G847" s="25"/>
      <c r="H847" s="25"/>
      <c r="I847" s="25"/>
      <c r="J847" s="25"/>
      <c r="K847" s="25"/>
    </row>
    <row r="848" spans="1:11">
      <c r="A848" s="28" t="s">
        <v>1540</v>
      </c>
      <c r="B848" s="28" t="s">
        <v>347</v>
      </c>
      <c r="C848" s="28" t="s">
        <v>194</v>
      </c>
      <c r="D848" s="28" t="s">
        <v>3092</v>
      </c>
      <c r="E848" s="29">
        <v>1.6000000000000001E-3</v>
      </c>
      <c r="F848" s="25"/>
      <c r="G848" s="25"/>
      <c r="H848" s="25"/>
      <c r="I848" s="25"/>
      <c r="J848" s="25"/>
      <c r="K848" s="25"/>
    </row>
    <row r="849" spans="1:11">
      <c r="A849" s="28" t="s">
        <v>1540</v>
      </c>
      <c r="B849" s="28"/>
      <c r="C849" s="28" t="s">
        <v>327</v>
      </c>
      <c r="D849" s="28" t="s">
        <v>1539</v>
      </c>
      <c r="E849" s="29">
        <v>0.5</v>
      </c>
      <c r="F849" s="25"/>
      <c r="G849" s="25"/>
      <c r="H849" s="25"/>
      <c r="I849" s="25"/>
      <c r="J849" s="25"/>
      <c r="K849" s="25"/>
    </row>
    <row r="850" spans="1:11">
      <c r="A850" s="28" t="s">
        <v>1495</v>
      </c>
      <c r="B850" s="28"/>
      <c r="C850" s="28" t="s">
        <v>869</v>
      </c>
      <c r="D850" s="28" t="s">
        <v>1494</v>
      </c>
      <c r="E850" s="29">
        <v>0.3</v>
      </c>
      <c r="F850" s="25"/>
      <c r="G850" s="25"/>
      <c r="H850" s="25"/>
      <c r="I850" s="25"/>
      <c r="J850" s="25"/>
      <c r="K850" s="25"/>
    </row>
    <row r="851" spans="1:11">
      <c r="A851" s="28" t="s">
        <v>2104</v>
      </c>
      <c r="B851" s="28" t="s">
        <v>29</v>
      </c>
      <c r="C851" s="28" t="s">
        <v>26</v>
      </c>
      <c r="D851" s="28" t="s">
        <v>3388</v>
      </c>
      <c r="E851" s="29">
        <v>0.04</v>
      </c>
      <c r="F851" s="25"/>
      <c r="G851" s="25"/>
      <c r="H851" s="25"/>
      <c r="I851" s="25"/>
      <c r="J851" s="25"/>
      <c r="K851" s="25"/>
    </row>
    <row r="852" spans="1:11">
      <c r="A852" s="28" t="s">
        <v>2104</v>
      </c>
      <c r="B852" s="28"/>
      <c r="C852" s="28" t="s">
        <v>26</v>
      </c>
      <c r="D852" s="28" t="s">
        <v>2103</v>
      </c>
      <c r="E852" s="29">
        <v>1.20731845008981</v>
      </c>
      <c r="F852" s="25"/>
      <c r="G852" s="25"/>
      <c r="H852" s="25"/>
      <c r="I852" s="25"/>
      <c r="J852" s="25"/>
      <c r="K852" s="25"/>
    </row>
    <row r="853" spans="1:11">
      <c r="A853" s="28" t="s">
        <v>2104</v>
      </c>
      <c r="B853" s="28"/>
      <c r="C853" s="28" t="s">
        <v>26</v>
      </c>
      <c r="D853" s="28" t="s">
        <v>2544</v>
      </c>
      <c r="E853" s="29">
        <v>3.1626789838337199</v>
      </c>
      <c r="F853" s="25"/>
      <c r="G853" s="25"/>
      <c r="H853" s="25"/>
      <c r="I853" s="25"/>
      <c r="J853" s="25"/>
      <c r="K853" s="25"/>
    </row>
    <row r="854" spans="1:11">
      <c r="A854" s="28" t="s">
        <v>776</v>
      </c>
      <c r="B854" s="28" t="s">
        <v>52</v>
      </c>
      <c r="C854" s="28" t="s">
        <v>12</v>
      </c>
      <c r="D854" s="28" t="s">
        <v>775</v>
      </c>
      <c r="E854" s="29">
        <v>0.2</v>
      </c>
      <c r="F854" s="25"/>
      <c r="G854" s="25"/>
      <c r="H854" s="25"/>
      <c r="I854" s="25"/>
      <c r="J854" s="25"/>
      <c r="K854" s="25"/>
    </row>
    <row r="855" spans="1:11">
      <c r="A855" s="28" t="s">
        <v>677</v>
      </c>
      <c r="B855" s="28" t="s">
        <v>52</v>
      </c>
      <c r="C855" s="28" t="s">
        <v>265</v>
      </c>
      <c r="D855" s="28" t="s">
        <v>2904</v>
      </c>
      <c r="E855" s="29">
        <v>1.6E-2</v>
      </c>
      <c r="F855" s="25"/>
      <c r="G855" s="25"/>
      <c r="H855" s="25"/>
      <c r="I855" s="25"/>
      <c r="J855" s="25"/>
      <c r="K855" s="25"/>
    </row>
    <row r="856" spans="1:11">
      <c r="A856" s="28" t="s">
        <v>677</v>
      </c>
      <c r="B856" s="28" t="s">
        <v>52</v>
      </c>
      <c r="C856" s="28" t="s">
        <v>670</v>
      </c>
      <c r="D856" s="28" t="s">
        <v>676</v>
      </c>
      <c r="E856" s="29">
        <v>0.2</v>
      </c>
      <c r="F856" s="25"/>
      <c r="G856" s="25"/>
      <c r="H856" s="25"/>
      <c r="I856" s="25"/>
      <c r="J856" s="25"/>
      <c r="K856" s="25"/>
    </row>
    <row r="857" spans="1:11">
      <c r="A857" s="28" t="s">
        <v>677</v>
      </c>
      <c r="B857" s="28"/>
      <c r="C857" s="28" t="s">
        <v>670</v>
      </c>
      <c r="D857" s="28" t="s">
        <v>1912</v>
      </c>
      <c r="E857" s="29">
        <v>0.66041439933026402</v>
      </c>
      <c r="F857" s="25"/>
      <c r="G857" s="25"/>
      <c r="H857" s="25"/>
      <c r="I857" s="25"/>
      <c r="J857" s="25"/>
      <c r="K857" s="25"/>
    </row>
    <row r="858" spans="1:11">
      <c r="A858" s="28" t="s">
        <v>1501</v>
      </c>
      <c r="B858" s="28"/>
      <c r="C858" s="28" t="s">
        <v>162</v>
      </c>
      <c r="D858" s="28" t="s">
        <v>1500</v>
      </c>
      <c r="E858" s="29">
        <v>0.3</v>
      </c>
      <c r="F858" s="25"/>
      <c r="G858" s="25"/>
      <c r="H858" s="25"/>
      <c r="I858" s="25"/>
      <c r="J858" s="25"/>
      <c r="K858" s="25"/>
    </row>
    <row r="859" spans="1:11">
      <c r="A859" s="28" t="s">
        <v>1501</v>
      </c>
      <c r="B859" s="28"/>
      <c r="C859" s="28" t="s">
        <v>162</v>
      </c>
      <c r="D859" s="28" t="s">
        <v>2666</v>
      </c>
      <c r="E859" s="29">
        <v>4.82</v>
      </c>
      <c r="F859" s="25"/>
      <c r="G859" s="25"/>
      <c r="H859" s="25"/>
      <c r="I859" s="25"/>
      <c r="J859" s="25"/>
      <c r="K859" s="25"/>
    </row>
    <row r="860" spans="1:11">
      <c r="A860" s="28" t="s">
        <v>741</v>
      </c>
      <c r="B860" s="28" t="s">
        <v>29</v>
      </c>
      <c r="C860" s="28" t="s">
        <v>58</v>
      </c>
      <c r="D860" s="28" t="s">
        <v>740</v>
      </c>
      <c r="E860" s="29">
        <v>0.2</v>
      </c>
      <c r="F860" s="25"/>
      <c r="G860" s="25"/>
      <c r="H860" s="25"/>
      <c r="I860" s="25"/>
      <c r="J860" s="25"/>
      <c r="K860" s="25"/>
    </row>
    <row r="861" spans="1:11">
      <c r="A861" s="28" t="s">
        <v>1283</v>
      </c>
      <c r="B861" s="28"/>
      <c r="C861" s="28" t="s">
        <v>6</v>
      </c>
      <c r="D861" s="28" t="s">
        <v>3876</v>
      </c>
      <c r="E861" s="29">
        <v>0.1</v>
      </c>
      <c r="F861" s="25"/>
      <c r="G861" s="25"/>
      <c r="H861" s="25"/>
      <c r="I861" s="25"/>
      <c r="J861" s="25"/>
      <c r="K861" s="25"/>
    </row>
    <row r="862" spans="1:11">
      <c r="A862" s="28" t="s">
        <v>1283</v>
      </c>
      <c r="B862" s="28"/>
      <c r="C862" s="28" t="s">
        <v>6</v>
      </c>
      <c r="D862" s="28" t="s">
        <v>1294</v>
      </c>
      <c r="E862" s="29">
        <v>0.1</v>
      </c>
      <c r="F862" s="25"/>
      <c r="G862" s="25"/>
      <c r="H862" s="25"/>
      <c r="I862" s="25"/>
      <c r="J862" s="25"/>
      <c r="K862" s="25"/>
    </row>
    <row r="863" spans="1:11">
      <c r="A863" s="28" t="s">
        <v>1283</v>
      </c>
      <c r="B863" s="28"/>
      <c r="C863" s="28" t="s">
        <v>6</v>
      </c>
      <c r="D863" s="28" t="s">
        <v>2301</v>
      </c>
      <c r="E863" s="29">
        <v>1.5269736291335301</v>
      </c>
      <c r="F863" s="25"/>
      <c r="G863" s="25"/>
      <c r="H863" s="25"/>
      <c r="I863" s="25"/>
      <c r="J863" s="25"/>
      <c r="K863" s="25"/>
    </row>
    <row r="864" spans="1:11">
      <c r="A864" s="28" t="s">
        <v>1283</v>
      </c>
      <c r="B864" s="28"/>
      <c r="C864" s="28" t="s">
        <v>6</v>
      </c>
      <c r="D864" s="28" t="s">
        <v>2440</v>
      </c>
      <c r="E864" s="29">
        <v>2.4</v>
      </c>
      <c r="F864" s="25"/>
      <c r="G864" s="25"/>
      <c r="H864" s="25"/>
      <c r="I864" s="25"/>
      <c r="J864" s="25"/>
      <c r="K864" s="25"/>
    </row>
    <row r="865" spans="1:11">
      <c r="A865" s="28" t="s">
        <v>1451</v>
      </c>
      <c r="B865" s="28" t="s">
        <v>29</v>
      </c>
      <c r="C865" s="28" t="s">
        <v>30</v>
      </c>
      <c r="D865" s="28" t="s">
        <v>3203</v>
      </c>
      <c r="E865" s="29">
        <v>9.6000000000000002E-2</v>
      </c>
      <c r="F865" s="25"/>
      <c r="G865" s="25"/>
      <c r="H865" s="25"/>
      <c r="I865" s="25"/>
      <c r="J865" s="25"/>
      <c r="K865" s="25"/>
    </row>
    <row r="866" spans="1:11">
      <c r="A866" s="28" t="s">
        <v>1451</v>
      </c>
      <c r="B866" s="28"/>
      <c r="C866" s="28" t="s">
        <v>30</v>
      </c>
      <c r="D866" s="28" t="s">
        <v>1450</v>
      </c>
      <c r="E866" s="29">
        <v>0.3</v>
      </c>
      <c r="F866" s="25"/>
      <c r="G866" s="25"/>
      <c r="H866" s="25"/>
      <c r="I866" s="25"/>
      <c r="J866" s="25"/>
      <c r="K866" s="25"/>
    </row>
    <row r="867" spans="1:11">
      <c r="A867" s="28" t="s">
        <v>1451</v>
      </c>
      <c r="B867" s="28"/>
      <c r="C867" s="28" t="s">
        <v>30</v>
      </c>
      <c r="D867" s="28" t="s">
        <v>1880</v>
      </c>
      <c r="E867" s="29">
        <v>0.61922561741314397</v>
      </c>
      <c r="F867" s="25"/>
      <c r="G867" s="25"/>
      <c r="H867" s="25"/>
      <c r="I867" s="25"/>
      <c r="J867" s="25"/>
      <c r="K867" s="25"/>
    </row>
    <row r="868" spans="1:11">
      <c r="A868" s="28" t="s">
        <v>1451</v>
      </c>
      <c r="B868" s="28"/>
      <c r="C868" s="28" t="s">
        <v>30</v>
      </c>
      <c r="D868" s="28" t="s">
        <v>1935</v>
      </c>
      <c r="E868" s="29">
        <v>0.739238174968606</v>
      </c>
      <c r="F868" s="25"/>
      <c r="G868" s="25"/>
      <c r="H868" s="25"/>
      <c r="I868" s="25"/>
      <c r="J868" s="25"/>
      <c r="K868" s="25"/>
    </row>
    <row r="869" spans="1:11">
      <c r="A869" s="28" t="s">
        <v>1451</v>
      </c>
      <c r="B869" s="28"/>
      <c r="C869" s="28" t="s">
        <v>30</v>
      </c>
      <c r="D869" s="28" t="s">
        <v>2203</v>
      </c>
      <c r="E869" s="29">
        <v>1.3184763499372101</v>
      </c>
      <c r="F869" s="25"/>
      <c r="G869" s="25"/>
      <c r="H869" s="25"/>
      <c r="I869" s="25"/>
      <c r="J869" s="25"/>
      <c r="K869" s="25"/>
    </row>
    <row r="870" spans="1:11">
      <c r="A870" s="28" t="s">
        <v>1451</v>
      </c>
      <c r="B870" s="28"/>
      <c r="C870" s="28" t="s">
        <v>30</v>
      </c>
      <c r="D870" s="28" t="s">
        <v>2600</v>
      </c>
      <c r="E870" s="29">
        <v>3.3431408775981502</v>
      </c>
      <c r="F870" s="25"/>
      <c r="G870" s="25"/>
      <c r="H870" s="25"/>
      <c r="I870" s="25"/>
      <c r="J870" s="25"/>
      <c r="K870" s="25"/>
    </row>
    <row r="871" spans="1:11">
      <c r="A871" s="28" t="s">
        <v>1451</v>
      </c>
      <c r="B871" s="28"/>
      <c r="C871" s="28" t="s">
        <v>30</v>
      </c>
      <c r="D871" s="28" t="s">
        <v>2612</v>
      </c>
      <c r="E871" s="29">
        <v>3.3673441108544999</v>
      </c>
      <c r="F871" s="25"/>
      <c r="G871" s="25"/>
      <c r="H871" s="25"/>
      <c r="I871" s="25"/>
      <c r="J871" s="25"/>
      <c r="K871" s="25"/>
    </row>
    <row r="872" spans="1:11">
      <c r="A872" s="28" t="s">
        <v>1451</v>
      </c>
      <c r="B872" s="28"/>
      <c r="C872" s="28" t="s">
        <v>30</v>
      </c>
      <c r="D872" s="28" t="s">
        <v>2738</v>
      </c>
      <c r="E872" s="29">
        <v>10</v>
      </c>
      <c r="F872" s="25"/>
      <c r="G872" s="25"/>
      <c r="H872" s="25"/>
      <c r="I872" s="25"/>
      <c r="J872" s="25"/>
      <c r="K872" s="25"/>
    </row>
    <row r="873" spans="1:11">
      <c r="A873" s="28" t="s">
        <v>1551</v>
      </c>
      <c r="B873" s="28"/>
      <c r="C873" s="28" t="s">
        <v>177</v>
      </c>
      <c r="D873" s="28" t="s">
        <v>1550</v>
      </c>
      <c r="E873" s="29">
        <v>0.3</v>
      </c>
      <c r="F873" s="25"/>
      <c r="G873" s="25"/>
      <c r="H873" s="25"/>
      <c r="I873" s="25"/>
      <c r="J873" s="25"/>
      <c r="K873" s="25"/>
    </row>
    <row r="874" spans="1:11">
      <c r="A874" s="28" t="s">
        <v>1551</v>
      </c>
      <c r="B874" s="28"/>
      <c r="C874" s="28" t="s">
        <v>177</v>
      </c>
      <c r="D874" s="28" t="s">
        <v>1561</v>
      </c>
      <c r="E874" s="29">
        <v>0.3</v>
      </c>
      <c r="F874" s="25"/>
      <c r="G874" s="25"/>
      <c r="H874" s="25"/>
      <c r="I874" s="25"/>
      <c r="J874" s="25"/>
      <c r="K874" s="25"/>
    </row>
    <row r="875" spans="1:11">
      <c r="A875" s="28" t="s">
        <v>1658</v>
      </c>
      <c r="B875" s="28"/>
      <c r="C875" s="28" t="s">
        <v>1660</v>
      </c>
      <c r="D875" s="28" t="s">
        <v>1657</v>
      </c>
      <c r="E875" s="29">
        <v>0.5</v>
      </c>
      <c r="F875" s="25"/>
      <c r="G875" s="25"/>
      <c r="H875" s="25"/>
      <c r="I875" s="25"/>
      <c r="J875" s="25"/>
      <c r="K875" s="25"/>
    </row>
    <row r="876" spans="1:11">
      <c r="A876" s="28" t="s">
        <v>1582</v>
      </c>
      <c r="B876" s="28"/>
      <c r="C876" s="28" t="s">
        <v>58</v>
      </c>
      <c r="D876" s="28" t="s">
        <v>1581</v>
      </c>
      <c r="E876" s="29">
        <v>0.3</v>
      </c>
      <c r="F876" s="25"/>
      <c r="G876" s="25"/>
      <c r="H876" s="25"/>
      <c r="I876" s="25"/>
      <c r="J876" s="25"/>
      <c r="K876" s="25"/>
    </row>
    <row r="877" spans="1:11">
      <c r="A877" s="28" t="s">
        <v>1190</v>
      </c>
      <c r="B877" s="28" t="s">
        <v>153</v>
      </c>
      <c r="C877" s="28" t="s">
        <v>162</v>
      </c>
      <c r="D877" s="28" t="s">
        <v>3371</v>
      </c>
      <c r="E877" s="29">
        <v>8.0000000000000002E-3</v>
      </c>
      <c r="F877" s="25"/>
      <c r="G877" s="25"/>
      <c r="H877" s="25"/>
      <c r="I877" s="25"/>
      <c r="J877" s="25"/>
      <c r="K877" s="25"/>
    </row>
    <row r="878" spans="1:11">
      <c r="A878" s="28" t="s">
        <v>1190</v>
      </c>
      <c r="B878" s="28"/>
      <c r="C878" s="28" t="s">
        <v>6</v>
      </c>
      <c r="D878" s="28" t="s">
        <v>1189</v>
      </c>
      <c r="E878" s="29">
        <v>0.1</v>
      </c>
      <c r="F878" s="25"/>
      <c r="G878" s="25"/>
      <c r="H878" s="25"/>
      <c r="I878" s="25"/>
      <c r="J878" s="25"/>
      <c r="K878" s="25"/>
    </row>
    <row r="879" spans="1:11">
      <c r="A879" s="28" t="s">
        <v>2208</v>
      </c>
      <c r="B879" s="28" t="s">
        <v>29</v>
      </c>
      <c r="C879" s="28" t="s">
        <v>2998</v>
      </c>
      <c r="D879" s="28" t="s">
        <v>2999</v>
      </c>
      <c r="E879" s="29">
        <v>4.0000000000000001E-3</v>
      </c>
      <c r="F879" s="25"/>
      <c r="G879" s="25"/>
      <c r="H879" s="25"/>
      <c r="I879" s="25"/>
      <c r="J879" s="25"/>
      <c r="K879" s="25"/>
    </row>
    <row r="880" spans="1:11">
      <c r="A880" s="28" t="s">
        <v>2208</v>
      </c>
      <c r="B880" s="28"/>
      <c r="C880" s="28"/>
      <c r="D880" s="28" t="s">
        <v>2774</v>
      </c>
      <c r="E880" s="29">
        <v>0.1</v>
      </c>
      <c r="F880" s="25"/>
      <c r="G880" s="25"/>
      <c r="H880" s="25"/>
      <c r="I880" s="25"/>
      <c r="J880" s="25"/>
      <c r="K880" s="25"/>
    </row>
    <row r="881" spans="1:11">
      <c r="A881" s="28" t="s">
        <v>2208</v>
      </c>
      <c r="B881" s="28"/>
      <c r="C881" s="28" t="s">
        <v>316</v>
      </c>
      <c r="D881" s="28" t="s">
        <v>2774</v>
      </c>
      <c r="E881" s="29">
        <v>1</v>
      </c>
      <c r="F881" s="25"/>
      <c r="G881" s="25"/>
      <c r="H881" s="25"/>
      <c r="I881" s="25"/>
      <c r="J881" s="25"/>
      <c r="K881" s="25"/>
    </row>
    <row r="882" spans="1:11">
      <c r="A882" s="28" t="s">
        <v>2208</v>
      </c>
      <c r="B882" s="28"/>
      <c r="C882" s="28" t="s">
        <v>316</v>
      </c>
      <c r="D882" s="28" t="s">
        <v>2774</v>
      </c>
      <c r="E882" s="29">
        <v>3</v>
      </c>
      <c r="F882" s="25"/>
      <c r="G882" s="25"/>
      <c r="H882" s="25"/>
      <c r="I882" s="25"/>
      <c r="J882" s="25"/>
      <c r="K882" s="25"/>
    </row>
    <row r="883" spans="1:11">
      <c r="A883" s="28" t="s">
        <v>2208</v>
      </c>
      <c r="B883" s="28"/>
      <c r="C883" s="28" t="s">
        <v>6</v>
      </c>
      <c r="D883" s="28" t="s">
        <v>2207</v>
      </c>
      <c r="E883" s="29">
        <v>1.3380000000000001</v>
      </c>
      <c r="F883" s="25"/>
      <c r="G883" s="25"/>
      <c r="H883" s="25"/>
      <c r="I883" s="25"/>
      <c r="J883" s="25"/>
      <c r="K883" s="25"/>
    </row>
    <row r="884" spans="1:11">
      <c r="A884" s="28" t="s">
        <v>2660</v>
      </c>
      <c r="B884" s="28"/>
      <c r="C884" s="28" t="s">
        <v>6</v>
      </c>
      <c r="D884" s="28" t="s">
        <v>2659</v>
      </c>
      <c r="E884" s="29">
        <v>4.7</v>
      </c>
      <c r="F884" s="25"/>
      <c r="G884" s="25"/>
      <c r="H884" s="25"/>
      <c r="I884" s="25"/>
      <c r="J884" s="25"/>
      <c r="K884" s="25"/>
    </row>
    <row r="885" spans="1:11">
      <c r="A885" s="28" t="s">
        <v>732</v>
      </c>
      <c r="B885" s="28"/>
      <c r="C885" s="28"/>
      <c r="D885" s="28" t="s">
        <v>3642</v>
      </c>
      <c r="E885" s="29">
        <v>0.6</v>
      </c>
      <c r="F885" s="25"/>
      <c r="G885" s="25"/>
      <c r="H885" s="25"/>
      <c r="I885" s="25"/>
      <c r="J885" s="25"/>
      <c r="K885" s="25"/>
    </row>
    <row r="886" spans="1:11">
      <c r="A886" s="28" t="s">
        <v>732</v>
      </c>
      <c r="B886" s="28" t="s">
        <v>25</v>
      </c>
      <c r="C886" s="28" t="s">
        <v>730</v>
      </c>
      <c r="D886" s="28" t="s">
        <v>731</v>
      </c>
      <c r="E886" s="29">
        <v>0.2</v>
      </c>
      <c r="F886" s="25"/>
      <c r="G886" s="25"/>
      <c r="H886" s="25"/>
      <c r="I886" s="25"/>
      <c r="J886" s="25"/>
      <c r="K886" s="25"/>
    </row>
    <row r="887" spans="1:11">
      <c r="A887" s="28" t="s">
        <v>732</v>
      </c>
      <c r="B887" s="28"/>
      <c r="C887" s="28" t="s">
        <v>180</v>
      </c>
      <c r="D887" s="28" t="s">
        <v>3786</v>
      </c>
      <c r="E887" s="29">
        <v>1</v>
      </c>
      <c r="F887" s="25"/>
      <c r="G887" s="25"/>
      <c r="H887" s="25"/>
      <c r="I887" s="25"/>
      <c r="J887" s="25"/>
      <c r="K887" s="25"/>
    </row>
    <row r="888" spans="1:11">
      <c r="A888" s="28" t="s">
        <v>732</v>
      </c>
      <c r="B888" s="28"/>
      <c r="C888" s="28" t="s">
        <v>6</v>
      </c>
      <c r="D888" s="28" t="s">
        <v>1373</v>
      </c>
      <c r="E888" s="29">
        <v>0.15</v>
      </c>
      <c r="F888" s="25"/>
      <c r="G888" s="25"/>
      <c r="H888" s="25"/>
      <c r="I888" s="25"/>
      <c r="J888" s="25"/>
      <c r="K888" s="25"/>
    </row>
    <row r="889" spans="1:11">
      <c r="A889" s="28" t="s">
        <v>732</v>
      </c>
      <c r="B889" s="28"/>
      <c r="C889" s="28" t="s">
        <v>6</v>
      </c>
      <c r="D889" s="28" t="s">
        <v>3877</v>
      </c>
      <c r="E889" s="29">
        <v>0.25</v>
      </c>
      <c r="F889" s="25"/>
      <c r="G889" s="25"/>
      <c r="H889" s="25"/>
      <c r="I889" s="25"/>
      <c r="J889" s="25"/>
      <c r="K889" s="25"/>
    </row>
    <row r="890" spans="1:11">
      <c r="A890" s="28" t="s">
        <v>732</v>
      </c>
      <c r="B890" s="28"/>
      <c r="C890" s="28" t="s">
        <v>6</v>
      </c>
      <c r="D890" s="28" t="s">
        <v>1398</v>
      </c>
      <c r="E890" s="29">
        <v>0.25</v>
      </c>
      <c r="F890" s="25"/>
      <c r="G890" s="25"/>
      <c r="H890" s="25"/>
      <c r="I890" s="25"/>
      <c r="J890" s="25"/>
      <c r="K890" s="25"/>
    </row>
    <row r="891" spans="1:11">
      <c r="A891" s="28" t="s">
        <v>732</v>
      </c>
      <c r="B891" s="28"/>
      <c r="C891" s="28" t="s">
        <v>6</v>
      </c>
      <c r="D891" s="28" t="s">
        <v>1403</v>
      </c>
      <c r="E891" s="29">
        <v>0.25</v>
      </c>
      <c r="F891" s="25"/>
      <c r="G891" s="25"/>
      <c r="H891" s="25"/>
      <c r="I891" s="25"/>
      <c r="J891" s="25"/>
      <c r="K891" s="25"/>
    </row>
    <row r="892" spans="1:11">
      <c r="A892" s="28" t="s">
        <v>732</v>
      </c>
      <c r="B892" s="28"/>
      <c r="C892" s="28" t="s">
        <v>6</v>
      </c>
      <c r="D892" s="28" t="s">
        <v>3878</v>
      </c>
      <c r="E892" s="29">
        <v>0.3</v>
      </c>
      <c r="F892" s="25"/>
      <c r="G892" s="25"/>
      <c r="H892" s="25"/>
      <c r="I892" s="25"/>
      <c r="J892" s="25"/>
      <c r="K892" s="25"/>
    </row>
    <row r="893" spans="1:11">
      <c r="A893" s="28" t="s">
        <v>732</v>
      </c>
      <c r="B893" s="28"/>
      <c r="C893" s="28" t="s">
        <v>6</v>
      </c>
      <c r="D893" s="28" t="s">
        <v>3879</v>
      </c>
      <c r="E893" s="29">
        <v>0.5</v>
      </c>
      <c r="F893" s="25"/>
      <c r="G893" s="25"/>
      <c r="H893" s="25"/>
      <c r="I893" s="25"/>
      <c r="J893" s="25"/>
      <c r="K893" s="25"/>
    </row>
    <row r="894" spans="1:11">
      <c r="A894" s="28" t="s">
        <v>732</v>
      </c>
      <c r="B894" s="28"/>
      <c r="C894" s="28" t="s">
        <v>6</v>
      </c>
      <c r="D894" s="28" t="s">
        <v>1771</v>
      </c>
      <c r="E894" s="29">
        <v>0.5</v>
      </c>
      <c r="F894" s="25"/>
      <c r="G894" s="25"/>
      <c r="H894" s="25"/>
      <c r="I894" s="25"/>
      <c r="J894" s="25"/>
      <c r="K894" s="25"/>
    </row>
    <row r="895" spans="1:11">
      <c r="A895" s="28" t="s">
        <v>732</v>
      </c>
      <c r="B895" s="28"/>
      <c r="C895" s="28" t="s">
        <v>6</v>
      </c>
      <c r="D895" s="28" t="s">
        <v>1835</v>
      </c>
      <c r="E895" s="29">
        <v>0.58378819589786501</v>
      </c>
      <c r="F895" s="25"/>
      <c r="G895" s="25"/>
      <c r="H895" s="25"/>
      <c r="I895" s="25"/>
      <c r="J895" s="25"/>
      <c r="K895" s="25"/>
    </row>
    <row r="896" spans="1:11">
      <c r="A896" s="28" t="s">
        <v>732</v>
      </c>
      <c r="B896" s="28"/>
      <c r="C896" s="28" t="s">
        <v>6</v>
      </c>
      <c r="D896" s="28" t="s">
        <v>2476</v>
      </c>
      <c r="E896" s="29">
        <v>2.8220785219399498</v>
      </c>
      <c r="F896" s="25"/>
      <c r="G896" s="25"/>
      <c r="H896" s="25"/>
      <c r="I896" s="25"/>
      <c r="J896" s="25"/>
      <c r="K896" s="25"/>
    </row>
    <row r="897" spans="1:11">
      <c r="A897" s="28" t="s">
        <v>732</v>
      </c>
      <c r="B897" s="28"/>
      <c r="C897" s="28" t="s">
        <v>6</v>
      </c>
      <c r="D897" s="28" t="s">
        <v>2557</v>
      </c>
      <c r="E897" s="29">
        <v>3.18</v>
      </c>
      <c r="F897" s="25"/>
      <c r="G897" s="25"/>
      <c r="H897" s="25"/>
      <c r="I897" s="25"/>
      <c r="J897" s="25"/>
      <c r="K897" s="25"/>
    </row>
    <row r="898" spans="1:11">
      <c r="A898" s="28" t="s">
        <v>2085</v>
      </c>
      <c r="B898" s="28" t="s">
        <v>347</v>
      </c>
      <c r="C898" s="28" t="s">
        <v>194</v>
      </c>
      <c r="D898" s="28" t="s">
        <v>3083</v>
      </c>
      <c r="E898" s="29">
        <v>1.6000000000000001E-3</v>
      </c>
      <c r="F898" s="25"/>
      <c r="G898" s="25"/>
      <c r="H898" s="25"/>
      <c r="I898" s="25"/>
      <c r="J898" s="25"/>
      <c r="K898" s="25"/>
    </row>
    <row r="899" spans="1:11">
      <c r="A899" s="28" t="s">
        <v>2085</v>
      </c>
      <c r="B899" s="28"/>
      <c r="C899" s="28" t="s">
        <v>26</v>
      </c>
      <c r="D899" s="28" t="s">
        <v>2084</v>
      </c>
      <c r="E899" s="29">
        <v>1.1655169526998701</v>
      </c>
      <c r="F899" s="25"/>
      <c r="G899" s="25"/>
      <c r="H899" s="25"/>
      <c r="I899" s="25"/>
      <c r="J899" s="25"/>
      <c r="K899" s="25"/>
    </row>
    <row r="900" spans="1:11">
      <c r="A900" s="28" t="s">
        <v>715</v>
      </c>
      <c r="B900" s="28" t="s">
        <v>55</v>
      </c>
      <c r="C900" s="28" t="s">
        <v>58</v>
      </c>
      <c r="D900" s="28" t="s">
        <v>2847</v>
      </c>
      <c r="E900" s="29">
        <v>0.4</v>
      </c>
      <c r="F900" s="25"/>
      <c r="G900" s="25"/>
      <c r="H900" s="25"/>
      <c r="I900" s="25"/>
      <c r="J900" s="25"/>
      <c r="K900" s="25"/>
    </row>
    <row r="901" spans="1:11">
      <c r="A901" s="28" t="s">
        <v>715</v>
      </c>
      <c r="B901" s="28" t="s">
        <v>52</v>
      </c>
      <c r="C901" s="28" t="s">
        <v>58</v>
      </c>
      <c r="D901" s="28" t="s">
        <v>714</v>
      </c>
      <c r="E901" s="29">
        <v>0.2</v>
      </c>
      <c r="F901" s="25"/>
      <c r="G901" s="25"/>
      <c r="H901" s="25"/>
      <c r="I901" s="25"/>
      <c r="J901" s="25"/>
      <c r="K901" s="25"/>
    </row>
    <row r="902" spans="1:11">
      <c r="A902" s="28" t="s">
        <v>1112</v>
      </c>
      <c r="B902" s="28" t="s">
        <v>52</v>
      </c>
      <c r="C902" s="28" t="s">
        <v>78</v>
      </c>
      <c r="D902" s="28" t="s">
        <v>3348</v>
      </c>
      <c r="E902" s="29">
        <v>8.0000000000000002E-3</v>
      </c>
      <c r="F902" s="25"/>
      <c r="G902" s="25"/>
      <c r="H902" s="25"/>
      <c r="I902" s="25"/>
      <c r="J902" s="25"/>
      <c r="K902" s="25"/>
    </row>
    <row r="903" spans="1:11">
      <c r="A903" s="28" t="s">
        <v>1112</v>
      </c>
      <c r="B903" s="28"/>
      <c r="C903" s="28" t="s">
        <v>78</v>
      </c>
      <c r="D903" s="28" t="s">
        <v>1111</v>
      </c>
      <c r="E903" s="29">
        <v>0.1</v>
      </c>
      <c r="F903" s="25"/>
      <c r="G903" s="25"/>
      <c r="H903" s="25"/>
      <c r="I903" s="25"/>
      <c r="J903" s="25"/>
      <c r="K903" s="25"/>
    </row>
    <row r="904" spans="1:11">
      <c r="A904" s="28" t="s">
        <v>1112</v>
      </c>
      <c r="B904" s="28"/>
      <c r="C904" s="28" t="s">
        <v>78</v>
      </c>
      <c r="D904" s="28" t="s">
        <v>2445</v>
      </c>
      <c r="E904" s="29">
        <v>2.45435976392096</v>
      </c>
      <c r="F904" s="25"/>
      <c r="G904" s="25"/>
      <c r="H904" s="25"/>
      <c r="I904" s="25"/>
      <c r="J904" s="25"/>
      <c r="K904" s="25"/>
    </row>
    <row r="905" spans="1:11">
      <c r="A905" s="28" t="s">
        <v>837</v>
      </c>
      <c r="B905" s="28" t="s">
        <v>29</v>
      </c>
      <c r="C905" s="28" t="s">
        <v>177</v>
      </c>
      <c r="D905" s="28" t="s">
        <v>836</v>
      </c>
      <c r="E905" s="29">
        <v>0.2</v>
      </c>
      <c r="F905" s="25"/>
      <c r="G905" s="25"/>
      <c r="H905" s="25"/>
      <c r="I905" s="25"/>
      <c r="J905" s="25"/>
      <c r="K905" s="25"/>
    </row>
    <row r="906" spans="1:11">
      <c r="A906" s="28" t="s">
        <v>837</v>
      </c>
      <c r="B906" s="28" t="s">
        <v>29</v>
      </c>
      <c r="C906" s="28" t="s">
        <v>177</v>
      </c>
      <c r="D906" s="28" t="s">
        <v>847</v>
      </c>
      <c r="E906" s="29">
        <v>0.2</v>
      </c>
      <c r="F906" s="25"/>
      <c r="G906" s="25"/>
      <c r="H906" s="25"/>
      <c r="I906" s="25"/>
      <c r="J906" s="25"/>
      <c r="K906" s="25"/>
    </row>
    <row r="907" spans="1:11">
      <c r="A907" s="28" t="s">
        <v>837</v>
      </c>
      <c r="B907" s="28" t="s">
        <v>29</v>
      </c>
      <c r="C907" s="28" t="s">
        <v>177</v>
      </c>
      <c r="D907" s="28" t="s">
        <v>851</v>
      </c>
      <c r="E907" s="29">
        <v>0.2</v>
      </c>
      <c r="F907" s="25"/>
      <c r="G907" s="25"/>
      <c r="H907" s="25"/>
      <c r="I907" s="25"/>
      <c r="J907" s="25"/>
      <c r="K907" s="25"/>
    </row>
    <row r="908" spans="1:11">
      <c r="A908" s="28" t="s">
        <v>837</v>
      </c>
      <c r="B908" s="28" t="s">
        <v>29</v>
      </c>
      <c r="C908" s="28" t="s">
        <v>177</v>
      </c>
      <c r="D908" s="28" t="s">
        <v>859</v>
      </c>
      <c r="E908" s="29">
        <v>0.2</v>
      </c>
      <c r="F908" s="25"/>
      <c r="G908" s="25"/>
      <c r="H908" s="25"/>
      <c r="I908" s="25"/>
      <c r="J908" s="25"/>
      <c r="K908" s="25"/>
    </row>
    <row r="909" spans="1:11">
      <c r="A909" s="28" t="s">
        <v>837</v>
      </c>
      <c r="B909" s="28" t="s">
        <v>29</v>
      </c>
      <c r="C909" s="28" t="s">
        <v>177</v>
      </c>
      <c r="D909" s="28" t="s">
        <v>885</v>
      </c>
      <c r="E909" s="29">
        <v>0.2</v>
      </c>
      <c r="F909" s="25"/>
      <c r="G909" s="25"/>
      <c r="H909" s="25"/>
      <c r="I909" s="25"/>
      <c r="J909" s="25"/>
      <c r="K909" s="25"/>
    </row>
    <row r="910" spans="1:11">
      <c r="A910" s="28" t="s">
        <v>837</v>
      </c>
      <c r="B910" s="28" t="s">
        <v>29</v>
      </c>
      <c r="C910" s="28" t="s">
        <v>177</v>
      </c>
      <c r="D910" s="28" t="s">
        <v>888</v>
      </c>
      <c r="E910" s="29">
        <v>0.2</v>
      </c>
      <c r="F910" s="25"/>
      <c r="G910" s="25"/>
      <c r="H910" s="25"/>
      <c r="I910" s="25"/>
      <c r="J910" s="25"/>
      <c r="K910" s="25"/>
    </row>
    <row r="911" spans="1:11">
      <c r="A911" s="28" t="s">
        <v>837</v>
      </c>
      <c r="B911" s="28"/>
      <c r="C911" s="28" t="s">
        <v>177</v>
      </c>
      <c r="D911" s="28" t="s">
        <v>1649</v>
      </c>
      <c r="E911" s="29">
        <v>0.5</v>
      </c>
      <c r="F911" s="25"/>
      <c r="G911" s="25"/>
      <c r="H911" s="25"/>
      <c r="I911" s="25"/>
      <c r="J911" s="25"/>
      <c r="K911" s="25"/>
    </row>
    <row r="912" spans="1:11">
      <c r="A912" s="28" t="s">
        <v>837</v>
      </c>
      <c r="B912" s="28"/>
      <c r="C912" s="28" t="s">
        <v>177</v>
      </c>
      <c r="D912" s="28" t="s">
        <v>1711</v>
      </c>
      <c r="E912" s="29">
        <v>0.5</v>
      </c>
      <c r="F912" s="25"/>
      <c r="G912" s="25"/>
      <c r="H912" s="25"/>
      <c r="I912" s="25"/>
      <c r="J912" s="25"/>
      <c r="K912" s="25"/>
    </row>
    <row r="913" spans="1:11">
      <c r="A913" s="28" t="s">
        <v>837</v>
      </c>
      <c r="B913" s="28"/>
      <c r="C913" s="28" t="s">
        <v>177</v>
      </c>
      <c r="D913" s="28" t="s">
        <v>1713</v>
      </c>
      <c r="E913" s="29">
        <v>0.5</v>
      </c>
      <c r="F913" s="25"/>
      <c r="G913" s="25"/>
      <c r="H913" s="25"/>
      <c r="I913" s="25"/>
      <c r="J913" s="25"/>
      <c r="K913" s="25"/>
    </row>
    <row r="914" spans="1:11">
      <c r="A914" s="28" t="s">
        <v>837</v>
      </c>
      <c r="B914" s="28"/>
      <c r="C914" s="28" t="s">
        <v>177</v>
      </c>
      <c r="D914" s="28" t="s">
        <v>3880</v>
      </c>
      <c r="E914" s="29">
        <v>0.5</v>
      </c>
      <c r="F914" s="25"/>
      <c r="G914" s="25"/>
      <c r="H914" s="25"/>
      <c r="I914" s="25"/>
      <c r="J914" s="25"/>
      <c r="K914" s="25"/>
    </row>
    <row r="915" spans="1:11">
      <c r="A915" s="28" t="s">
        <v>837</v>
      </c>
      <c r="B915" s="28"/>
      <c r="C915" s="28" t="s">
        <v>177</v>
      </c>
      <c r="D915" s="28" t="s">
        <v>3881</v>
      </c>
      <c r="E915" s="29">
        <v>0.5</v>
      </c>
      <c r="F915" s="25"/>
      <c r="G915" s="25"/>
      <c r="H915" s="25"/>
      <c r="I915" s="25"/>
      <c r="J915" s="25"/>
      <c r="K915" s="25"/>
    </row>
    <row r="916" spans="1:11">
      <c r="A916" s="28" t="s">
        <v>1571</v>
      </c>
      <c r="B916" s="28"/>
      <c r="C916" s="28" t="s">
        <v>16</v>
      </c>
      <c r="D916" s="28" t="s">
        <v>1570</v>
      </c>
      <c r="E916" s="29">
        <v>0.3</v>
      </c>
      <c r="F916" s="25"/>
      <c r="G916" s="25"/>
      <c r="H916" s="25"/>
      <c r="I916" s="25"/>
      <c r="J916" s="25"/>
      <c r="K916" s="25"/>
    </row>
    <row r="917" spans="1:11">
      <c r="A917" s="28" t="s">
        <v>713</v>
      </c>
      <c r="B917" s="28"/>
      <c r="C917" s="28" t="s">
        <v>6</v>
      </c>
      <c r="D917" s="28" t="s">
        <v>1164</v>
      </c>
      <c r="E917" s="29">
        <v>0.1</v>
      </c>
      <c r="F917" s="25"/>
      <c r="G917" s="25"/>
      <c r="H917" s="25"/>
      <c r="I917" s="25"/>
      <c r="J917" s="25"/>
      <c r="K917" s="25"/>
    </row>
    <row r="918" spans="1:11">
      <c r="A918" s="28" t="s">
        <v>695</v>
      </c>
      <c r="B918" s="28" t="s">
        <v>40</v>
      </c>
      <c r="C918" s="28" t="s">
        <v>46</v>
      </c>
      <c r="D918" s="28" t="s">
        <v>694</v>
      </c>
      <c r="E918" s="29">
        <v>0.2</v>
      </c>
      <c r="F918" s="25"/>
      <c r="G918" s="25"/>
      <c r="H918" s="25"/>
      <c r="I918" s="25"/>
      <c r="J918" s="25"/>
      <c r="K918" s="25"/>
    </row>
    <row r="919" spans="1:11">
      <c r="A919" s="28" t="s">
        <v>695</v>
      </c>
      <c r="B919" s="28"/>
      <c r="C919" s="28" t="s">
        <v>6</v>
      </c>
      <c r="D919" s="28" t="s">
        <v>3882</v>
      </c>
      <c r="E919" s="29">
        <v>0.1</v>
      </c>
      <c r="F919" s="25"/>
      <c r="G919" s="25"/>
      <c r="H919" s="25"/>
      <c r="I919" s="25"/>
      <c r="J919" s="25"/>
      <c r="K919" s="25"/>
    </row>
    <row r="920" spans="1:11">
      <c r="A920" s="28" t="s">
        <v>695</v>
      </c>
      <c r="B920" s="28"/>
      <c r="C920" s="28" t="s">
        <v>6</v>
      </c>
      <c r="D920" s="28" t="s">
        <v>2010</v>
      </c>
      <c r="E920" s="29">
        <v>1.01741314357472</v>
      </c>
      <c r="F920" s="25"/>
      <c r="G920" s="25"/>
      <c r="H920" s="25"/>
      <c r="I920" s="25"/>
      <c r="J920" s="25"/>
      <c r="K920" s="25"/>
    </row>
    <row r="921" spans="1:11">
      <c r="A921" s="28" t="s">
        <v>695</v>
      </c>
      <c r="B921" s="28"/>
      <c r="C921" s="28" t="s">
        <v>6</v>
      </c>
      <c r="D921" s="28" t="s">
        <v>2101</v>
      </c>
      <c r="E921" s="29">
        <v>1.20622017580578</v>
      </c>
      <c r="F921" s="25"/>
      <c r="G921" s="25"/>
      <c r="H921" s="25"/>
      <c r="I921" s="25"/>
      <c r="J921" s="25"/>
      <c r="K921" s="25"/>
    </row>
    <row r="922" spans="1:11">
      <c r="A922" s="28" t="s">
        <v>695</v>
      </c>
      <c r="B922" s="28"/>
      <c r="C922" s="28" t="s">
        <v>6</v>
      </c>
      <c r="D922" s="28" t="s">
        <v>2183</v>
      </c>
      <c r="E922" s="29">
        <v>1.274859773964</v>
      </c>
      <c r="F922" s="25"/>
      <c r="G922" s="25"/>
      <c r="H922" s="25"/>
      <c r="I922" s="25"/>
      <c r="J922" s="25"/>
      <c r="K922" s="25"/>
    </row>
    <row r="923" spans="1:11">
      <c r="A923" s="28" t="s">
        <v>1764</v>
      </c>
      <c r="B923" s="28"/>
      <c r="C923" s="28" t="s">
        <v>6</v>
      </c>
      <c r="D923" s="28" t="s">
        <v>3883</v>
      </c>
      <c r="E923" s="29">
        <v>0.5</v>
      </c>
      <c r="F923" s="25"/>
      <c r="G923" s="25"/>
      <c r="H923" s="25"/>
      <c r="I923" s="25"/>
      <c r="J923" s="25"/>
      <c r="K923" s="25"/>
    </row>
    <row r="924" spans="1:11">
      <c r="A924" s="28" t="s">
        <v>745</v>
      </c>
      <c r="B924" s="28" t="s">
        <v>29</v>
      </c>
      <c r="C924" s="28" t="s">
        <v>162</v>
      </c>
      <c r="D924" s="28" t="s">
        <v>3273</v>
      </c>
      <c r="E924" s="29">
        <v>6.4000000000000001E-2</v>
      </c>
      <c r="F924" s="25"/>
      <c r="G924" s="25"/>
      <c r="H924" s="25"/>
      <c r="I924" s="25"/>
      <c r="J924" s="25"/>
      <c r="K924" s="25"/>
    </row>
    <row r="925" spans="1:11">
      <c r="A925" s="28" t="s">
        <v>745</v>
      </c>
      <c r="B925" s="28" t="s">
        <v>397</v>
      </c>
      <c r="C925" s="28" t="s">
        <v>162</v>
      </c>
      <c r="D925" s="28" t="s">
        <v>744</v>
      </c>
      <c r="E925" s="29">
        <v>0.2</v>
      </c>
      <c r="F925" s="25"/>
      <c r="G925" s="25"/>
      <c r="H925" s="25"/>
      <c r="I925" s="25"/>
      <c r="J925" s="25"/>
      <c r="K925" s="25"/>
    </row>
    <row r="926" spans="1:11">
      <c r="A926" s="28" t="s">
        <v>700</v>
      </c>
      <c r="B926" s="28" t="s">
        <v>52</v>
      </c>
      <c r="C926" s="28" t="s">
        <v>12</v>
      </c>
      <c r="D926" s="28" t="s">
        <v>699</v>
      </c>
      <c r="E926" s="29">
        <v>0.2</v>
      </c>
      <c r="F926" s="25"/>
      <c r="G926" s="25"/>
      <c r="H926" s="25"/>
      <c r="I926" s="25"/>
      <c r="J926" s="25"/>
      <c r="K926" s="25"/>
    </row>
    <row r="927" spans="1:11">
      <c r="A927" s="28" t="s">
        <v>806</v>
      </c>
      <c r="B927" s="28" t="s">
        <v>29</v>
      </c>
      <c r="C927" s="28" t="s">
        <v>75</v>
      </c>
      <c r="D927" s="28" t="s">
        <v>805</v>
      </c>
      <c r="E927" s="29">
        <v>9.6000000000000002E-2</v>
      </c>
      <c r="F927" s="25"/>
      <c r="G927" s="25"/>
      <c r="H927" s="25"/>
      <c r="I927" s="25"/>
      <c r="J927" s="25"/>
      <c r="K927" s="25"/>
    </row>
    <row r="928" spans="1:11">
      <c r="A928" s="28" t="s">
        <v>806</v>
      </c>
      <c r="B928" s="28" t="s">
        <v>29</v>
      </c>
      <c r="C928" s="28" t="s">
        <v>58</v>
      </c>
      <c r="D928" s="28" t="s">
        <v>805</v>
      </c>
      <c r="E928" s="29">
        <v>0.2</v>
      </c>
      <c r="F928" s="25"/>
      <c r="G928" s="25"/>
      <c r="H928" s="25"/>
      <c r="I928" s="25"/>
      <c r="J928" s="25"/>
      <c r="K928" s="25"/>
    </row>
    <row r="929" spans="1:11">
      <c r="A929" s="28" t="s">
        <v>806</v>
      </c>
      <c r="B929" s="28"/>
      <c r="C929" s="28" t="s">
        <v>58</v>
      </c>
      <c r="D929" s="28" t="s">
        <v>1320</v>
      </c>
      <c r="E929" s="29">
        <v>0.15</v>
      </c>
      <c r="F929" s="25"/>
      <c r="G929" s="25"/>
      <c r="H929" s="25"/>
      <c r="I929" s="25"/>
      <c r="J929" s="25"/>
      <c r="K929" s="25"/>
    </row>
    <row r="930" spans="1:11">
      <c r="A930" s="28" t="s">
        <v>806</v>
      </c>
      <c r="B930" s="28"/>
      <c r="C930" s="28" t="s">
        <v>58</v>
      </c>
      <c r="D930" s="28" t="s">
        <v>1336</v>
      </c>
      <c r="E930" s="29">
        <v>0.15</v>
      </c>
      <c r="F930" s="25"/>
      <c r="G930" s="25"/>
      <c r="H930" s="25"/>
      <c r="I930" s="25"/>
      <c r="J930" s="25"/>
      <c r="K930" s="25"/>
    </row>
    <row r="931" spans="1:11">
      <c r="A931" s="28" t="s">
        <v>806</v>
      </c>
      <c r="B931" s="28"/>
      <c r="C931" s="28" t="s">
        <v>58</v>
      </c>
      <c r="D931" s="28" t="s">
        <v>1611</v>
      </c>
      <c r="E931" s="29">
        <v>0.46800000000000003</v>
      </c>
      <c r="F931" s="25"/>
      <c r="G931" s="25"/>
      <c r="H931" s="25"/>
      <c r="I931" s="25"/>
      <c r="J931" s="25"/>
      <c r="K931" s="25"/>
    </row>
    <row r="932" spans="1:11">
      <c r="A932" s="28" t="s">
        <v>806</v>
      </c>
      <c r="B932" s="28"/>
      <c r="C932" s="28" t="s">
        <v>58</v>
      </c>
      <c r="D932" s="28" t="s">
        <v>1738</v>
      </c>
      <c r="E932" s="29">
        <v>0.5</v>
      </c>
      <c r="F932" s="25"/>
      <c r="G932" s="25"/>
      <c r="H932" s="25"/>
      <c r="I932" s="25"/>
      <c r="J932" s="25"/>
      <c r="K932" s="25"/>
    </row>
    <row r="933" spans="1:11">
      <c r="A933" s="28" t="s">
        <v>806</v>
      </c>
      <c r="B933" s="28"/>
      <c r="C933" s="28" t="s">
        <v>58</v>
      </c>
      <c r="D933" s="28" t="s">
        <v>1742</v>
      </c>
      <c r="E933" s="29">
        <v>0.5</v>
      </c>
      <c r="F933" s="25"/>
      <c r="G933" s="25"/>
      <c r="H933" s="25"/>
      <c r="I933" s="25"/>
      <c r="J933" s="25"/>
      <c r="K933" s="25"/>
    </row>
    <row r="934" spans="1:11">
      <c r="A934" s="28" t="s">
        <v>806</v>
      </c>
      <c r="B934" s="28"/>
      <c r="C934" s="28" t="s">
        <v>58</v>
      </c>
      <c r="D934" s="28" t="s">
        <v>1804</v>
      </c>
      <c r="E934" s="29">
        <v>0.53497279196316405</v>
      </c>
      <c r="F934" s="25"/>
      <c r="G934" s="25"/>
      <c r="H934" s="25"/>
      <c r="I934" s="25"/>
      <c r="J934" s="25"/>
      <c r="K934" s="25"/>
    </row>
    <row r="935" spans="1:11">
      <c r="A935" s="28" t="s">
        <v>806</v>
      </c>
      <c r="B935" s="28"/>
      <c r="C935" s="28" t="s">
        <v>58</v>
      </c>
      <c r="D935" s="28" t="s">
        <v>1825</v>
      </c>
      <c r="E935" s="29">
        <v>0.56075442648190899</v>
      </c>
      <c r="F935" s="25"/>
      <c r="G935" s="25"/>
      <c r="H935" s="25"/>
      <c r="I935" s="25"/>
      <c r="J935" s="25"/>
      <c r="K935" s="25"/>
    </row>
    <row r="936" spans="1:11">
      <c r="A936" s="28" t="s">
        <v>806</v>
      </c>
      <c r="B936" s="28"/>
      <c r="C936" s="28" t="s">
        <v>58</v>
      </c>
      <c r="D936" s="28" t="s">
        <v>2027</v>
      </c>
      <c r="E936" s="29">
        <v>1.03</v>
      </c>
      <c r="F936" s="25"/>
      <c r="G936" s="25"/>
      <c r="H936" s="25"/>
      <c r="I936" s="25"/>
      <c r="J936" s="25"/>
      <c r="K936" s="25"/>
    </row>
    <row r="937" spans="1:11">
      <c r="A937" s="28" t="s">
        <v>806</v>
      </c>
      <c r="B937" s="28"/>
      <c r="C937" s="28" t="s">
        <v>58</v>
      </c>
      <c r="D937" s="28" t="s">
        <v>2263</v>
      </c>
      <c r="E937" s="29">
        <v>1.4569443281707799</v>
      </c>
      <c r="F937" s="25"/>
      <c r="G937" s="25"/>
      <c r="H937" s="25"/>
      <c r="I937" s="25"/>
      <c r="J937" s="25"/>
      <c r="K937" s="25"/>
    </row>
    <row r="938" spans="1:11">
      <c r="A938" s="28" t="s">
        <v>758</v>
      </c>
      <c r="B938" s="28" t="s">
        <v>25</v>
      </c>
      <c r="C938" s="28" t="s">
        <v>58</v>
      </c>
      <c r="D938" s="28" t="s">
        <v>757</v>
      </c>
      <c r="E938" s="29">
        <v>0.2</v>
      </c>
      <c r="F938" s="25"/>
      <c r="G938" s="25"/>
      <c r="H938" s="25"/>
      <c r="I938" s="25"/>
      <c r="J938" s="25"/>
      <c r="K938" s="25"/>
    </row>
    <row r="939" spans="1:11">
      <c r="A939" s="28" t="s">
        <v>752</v>
      </c>
      <c r="B939" s="28"/>
      <c r="C939" s="28"/>
      <c r="D939" s="28" t="s">
        <v>2797</v>
      </c>
      <c r="E939" s="29">
        <v>2.04</v>
      </c>
      <c r="F939" s="25"/>
      <c r="G939" s="25"/>
      <c r="H939" s="25"/>
      <c r="I939" s="25"/>
      <c r="J939" s="25"/>
      <c r="K939" s="25"/>
    </row>
    <row r="940" spans="1:11">
      <c r="A940" s="28" t="s">
        <v>752</v>
      </c>
      <c r="B940" s="28" t="s">
        <v>29</v>
      </c>
      <c r="C940" s="28" t="s">
        <v>46</v>
      </c>
      <c r="D940" s="28" t="s">
        <v>3246</v>
      </c>
      <c r="E940" s="29">
        <v>9.6000000000000002E-2</v>
      </c>
      <c r="F940" s="25"/>
      <c r="G940" s="25"/>
      <c r="H940" s="25"/>
      <c r="I940" s="25"/>
      <c r="J940" s="25"/>
      <c r="K940" s="25"/>
    </row>
    <row r="941" spans="1:11">
      <c r="A941" s="28" t="s">
        <v>752</v>
      </c>
      <c r="B941" s="28" t="s">
        <v>29</v>
      </c>
      <c r="C941" s="28" t="s">
        <v>46</v>
      </c>
      <c r="D941" s="28" t="s">
        <v>751</v>
      </c>
      <c r="E941" s="29">
        <v>0.2</v>
      </c>
      <c r="F941" s="25"/>
      <c r="G941" s="25"/>
      <c r="H941" s="25"/>
      <c r="I941" s="25"/>
      <c r="J941" s="25"/>
      <c r="K941" s="25"/>
    </row>
    <row r="942" spans="1:11">
      <c r="A942" s="28" t="s">
        <v>752</v>
      </c>
      <c r="B942" s="28"/>
      <c r="C942" s="28" t="s">
        <v>133</v>
      </c>
      <c r="D942" s="28" t="s">
        <v>1958</v>
      </c>
      <c r="E942" s="29">
        <v>0.89546574287913805</v>
      </c>
      <c r="F942" s="25"/>
      <c r="G942" s="25"/>
      <c r="H942" s="25"/>
      <c r="I942" s="25"/>
      <c r="J942" s="25"/>
      <c r="K942" s="25"/>
    </row>
    <row r="943" spans="1:11">
      <c r="A943" s="28" t="s">
        <v>752</v>
      </c>
      <c r="B943" s="28"/>
      <c r="C943" s="28" t="s">
        <v>133</v>
      </c>
      <c r="D943" s="28" t="s">
        <v>2414</v>
      </c>
      <c r="E943" s="29">
        <v>2.2000000000000002</v>
      </c>
      <c r="F943" s="25"/>
      <c r="G943" s="25"/>
      <c r="H943" s="25"/>
      <c r="I943" s="25"/>
      <c r="J943" s="25"/>
      <c r="K943" s="25"/>
    </row>
    <row r="944" spans="1:11">
      <c r="A944" s="28" t="s">
        <v>752</v>
      </c>
      <c r="B944" s="28"/>
      <c r="C944" s="28" t="s">
        <v>133</v>
      </c>
      <c r="D944" s="28" t="s">
        <v>2608</v>
      </c>
      <c r="E944" s="29">
        <v>3.36</v>
      </c>
      <c r="F944" s="25"/>
      <c r="G944" s="25"/>
      <c r="H944" s="25"/>
      <c r="I944" s="25"/>
      <c r="J944" s="25"/>
      <c r="K944" s="25"/>
    </row>
    <row r="945" spans="1:11">
      <c r="A945" s="28" t="s">
        <v>3020</v>
      </c>
      <c r="B945" s="28" t="s">
        <v>74</v>
      </c>
      <c r="C945" s="28" t="s">
        <v>26</v>
      </c>
      <c r="D945" s="28" t="s">
        <v>3021</v>
      </c>
      <c r="E945" s="29">
        <v>1.6000000000000001E-3</v>
      </c>
      <c r="F945" s="25"/>
      <c r="G945" s="25"/>
      <c r="H945" s="25"/>
      <c r="I945" s="25"/>
      <c r="J945" s="25"/>
      <c r="K945" s="25"/>
    </row>
    <row r="946" spans="1:11">
      <c r="A946" s="28" t="s">
        <v>1282</v>
      </c>
      <c r="B946" s="28"/>
      <c r="C946" s="28" t="s">
        <v>6</v>
      </c>
      <c r="D946" s="28" t="s">
        <v>3884</v>
      </c>
      <c r="E946" s="29">
        <v>0.1</v>
      </c>
      <c r="F946" s="25"/>
      <c r="G946" s="25"/>
      <c r="H946" s="25"/>
      <c r="I946" s="25"/>
      <c r="J946" s="25"/>
      <c r="K946" s="25"/>
    </row>
    <row r="947" spans="1:11">
      <c r="A947" s="28" t="s">
        <v>1282</v>
      </c>
      <c r="B947" s="28"/>
      <c r="C947" s="28" t="s">
        <v>6</v>
      </c>
      <c r="D947" s="28" t="s">
        <v>3885</v>
      </c>
      <c r="E947" s="29">
        <v>0.1</v>
      </c>
      <c r="F947" s="25"/>
      <c r="G947" s="25"/>
      <c r="H947" s="25"/>
      <c r="I947" s="25"/>
      <c r="J947" s="25"/>
      <c r="K947" s="25"/>
    </row>
    <row r="948" spans="1:11">
      <c r="A948" s="28" t="s">
        <v>1282</v>
      </c>
      <c r="B948" s="28"/>
      <c r="C948" s="28" t="s">
        <v>6</v>
      </c>
      <c r="D948" s="28" t="s">
        <v>2247</v>
      </c>
      <c r="E948" s="29">
        <v>1.4036751778987</v>
      </c>
      <c r="F948" s="25"/>
      <c r="G948" s="25"/>
      <c r="H948" s="25"/>
      <c r="I948" s="25"/>
      <c r="J948" s="25"/>
      <c r="K948" s="25"/>
    </row>
    <row r="949" spans="1:11">
      <c r="A949" s="28" t="s">
        <v>1692</v>
      </c>
      <c r="B949" s="28"/>
      <c r="C949" s="28" t="s">
        <v>670</v>
      </c>
      <c r="D949" s="28" t="s">
        <v>1691</v>
      </c>
      <c r="E949" s="29">
        <v>0.5</v>
      </c>
      <c r="F949" s="25"/>
      <c r="G949" s="25"/>
      <c r="H949" s="25"/>
      <c r="I949" s="25"/>
      <c r="J949" s="25"/>
      <c r="K949" s="25"/>
    </row>
    <row r="950" spans="1:11">
      <c r="A950" s="28" t="s">
        <v>3418</v>
      </c>
      <c r="B950" s="28" t="s">
        <v>150</v>
      </c>
      <c r="C950" s="28" t="s">
        <v>21</v>
      </c>
      <c r="D950" s="28" t="s">
        <v>3419</v>
      </c>
      <c r="E950" s="29">
        <v>0.04</v>
      </c>
      <c r="F950" s="25"/>
      <c r="G950" s="25"/>
      <c r="H950" s="25"/>
      <c r="I950" s="25"/>
      <c r="J950" s="25"/>
      <c r="K950" s="25"/>
    </row>
    <row r="951" spans="1:11">
      <c r="A951" s="28" t="s">
        <v>1462</v>
      </c>
      <c r="B951" s="28"/>
      <c r="C951" s="28" t="s">
        <v>869</v>
      </c>
      <c r="D951" s="28" t="s">
        <v>3886</v>
      </c>
      <c r="E951" s="29">
        <v>0.3</v>
      </c>
      <c r="F951" s="25"/>
      <c r="G951" s="25"/>
      <c r="H951" s="25"/>
      <c r="I951" s="25"/>
      <c r="J951" s="25"/>
      <c r="K951" s="25"/>
    </row>
    <row r="952" spans="1:11">
      <c r="A952" s="28" t="s">
        <v>3608</v>
      </c>
      <c r="B952" s="28" t="s">
        <v>150</v>
      </c>
      <c r="C952" s="28" t="s">
        <v>75</v>
      </c>
      <c r="D952" s="28" t="s">
        <v>3609</v>
      </c>
      <c r="E952" s="29">
        <v>2.4E-2</v>
      </c>
      <c r="F952" s="25"/>
      <c r="G952" s="25"/>
      <c r="H952" s="25"/>
      <c r="I952" s="25"/>
      <c r="J952" s="25"/>
      <c r="K952" s="25"/>
    </row>
    <row r="953" spans="1:11">
      <c r="A953" s="28" t="s">
        <v>1234</v>
      </c>
      <c r="B953" s="28"/>
      <c r="C953" s="28" t="s">
        <v>608</v>
      </c>
      <c r="D953" s="28" t="s">
        <v>3887</v>
      </c>
      <c r="E953" s="29">
        <v>0.1</v>
      </c>
      <c r="F953" s="25"/>
      <c r="G953" s="25"/>
      <c r="H953" s="25"/>
      <c r="I953" s="25"/>
      <c r="J953" s="25"/>
      <c r="K953" s="25"/>
    </row>
    <row r="954" spans="1:11">
      <c r="A954" s="28" t="s">
        <v>639</v>
      </c>
      <c r="B954" s="28" t="s">
        <v>25</v>
      </c>
      <c r="C954" s="28" t="s">
        <v>640</v>
      </c>
      <c r="D954" s="28" t="s">
        <v>638</v>
      </c>
      <c r="E954" s="29">
        <v>0.2</v>
      </c>
      <c r="F954" s="25"/>
      <c r="G954" s="25"/>
      <c r="H954" s="25"/>
      <c r="I954" s="25"/>
      <c r="J954" s="25"/>
      <c r="K954" s="25"/>
    </row>
    <row r="955" spans="1:11">
      <c r="A955" s="28" t="s">
        <v>3426</v>
      </c>
      <c r="B955" s="28" t="s">
        <v>153</v>
      </c>
      <c r="C955" s="28" t="s">
        <v>21</v>
      </c>
      <c r="D955" s="28" t="s">
        <v>3427</v>
      </c>
      <c r="E955" s="29">
        <v>0.04</v>
      </c>
      <c r="F955" s="25"/>
      <c r="G955" s="25"/>
      <c r="H955" s="25"/>
      <c r="I955" s="25"/>
      <c r="J955" s="25"/>
      <c r="K955" s="25"/>
    </row>
    <row r="956" spans="1:11">
      <c r="A956" s="28" t="s">
        <v>830</v>
      </c>
      <c r="B956" s="28" t="s">
        <v>29</v>
      </c>
      <c r="C956" s="28" t="s">
        <v>90</v>
      </c>
      <c r="D956" s="28" t="s">
        <v>2940</v>
      </c>
      <c r="E956" s="29">
        <v>3.2000000000000002E-3</v>
      </c>
      <c r="F956" s="25"/>
      <c r="G956" s="25"/>
      <c r="H956" s="25"/>
      <c r="I956" s="25"/>
      <c r="J956" s="25"/>
      <c r="K956" s="25"/>
    </row>
    <row r="957" spans="1:11">
      <c r="A957" s="28" t="s">
        <v>830</v>
      </c>
      <c r="B957" s="28" t="s">
        <v>29</v>
      </c>
      <c r="C957" s="28" t="s">
        <v>90</v>
      </c>
      <c r="D957" s="28" t="s">
        <v>3062</v>
      </c>
      <c r="E957" s="29">
        <v>4.0000000000000001E-3</v>
      </c>
      <c r="F957" s="25"/>
      <c r="G957" s="25"/>
      <c r="H957" s="25"/>
      <c r="I957" s="25"/>
      <c r="J957" s="25"/>
      <c r="K957" s="25"/>
    </row>
    <row r="958" spans="1:11">
      <c r="A958" s="28" t="s">
        <v>830</v>
      </c>
      <c r="B958" s="28" t="s">
        <v>29</v>
      </c>
      <c r="C958" s="28" t="s">
        <v>90</v>
      </c>
      <c r="D958" s="28" t="s">
        <v>3124</v>
      </c>
      <c r="E958" s="29">
        <v>1.6E-2</v>
      </c>
      <c r="F958" s="25"/>
      <c r="G958" s="25"/>
      <c r="H958" s="25"/>
      <c r="I958" s="25"/>
      <c r="J958" s="25"/>
      <c r="K958" s="25"/>
    </row>
    <row r="959" spans="1:11">
      <c r="A959" s="28" t="s">
        <v>830</v>
      </c>
      <c r="B959" s="28" t="s">
        <v>29</v>
      </c>
      <c r="C959" s="28" t="s">
        <v>90</v>
      </c>
      <c r="D959" s="28" t="s">
        <v>829</v>
      </c>
      <c r="E959" s="29">
        <v>0.2</v>
      </c>
      <c r="F959" s="25"/>
      <c r="G959" s="25"/>
      <c r="H959" s="25"/>
      <c r="I959" s="25"/>
      <c r="J959" s="25"/>
      <c r="K959" s="25"/>
    </row>
    <row r="960" spans="1:11">
      <c r="A960" s="28" t="s">
        <v>1171</v>
      </c>
      <c r="B960" s="28" t="s">
        <v>3050</v>
      </c>
      <c r="C960" s="28" t="s">
        <v>194</v>
      </c>
      <c r="D960" s="28" t="s">
        <v>3096</v>
      </c>
      <c r="E960" s="29">
        <v>1.6000000000000001E-3</v>
      </c>
      <c r="F960" s="25"/>
      <c r="G960" s="25"/>
      <c r="H960" s="25"/>
      <c r="I960" s="25"/>
      <c r="J960" s="25"/>
      <c r="K960" s="25"/>
    </row>
    <row r="961" spans="1:11">
      <c r="A961" s="28" t="s">
        <v>1171</v>
      </c>
      <c r="B961" s="28" t="s">
        <v>150</v>
      </c>
      <c r="C961" s="28" t="s">
        <v>75</v>
      </c>
      <c r="D961" s="28" t="s">
        <v>3368</v>
      </c>
      <c r="E961" s="29">
        <v>8.0000000000000002E-3</v>
      </c>
      <c r="F961" s="25"/>
      <c r="G961" s="25"/>
      <c r="H961" s="25"/>
      <c r="I961" s="25"/>
      <c r="J961" s="25"/>
      <c r="K961" s="25"/>
    </row>
    <row r="962" spans="1:11">
      <c r="A962" s="28" t="s">
        <v>1171</v>
      </c>
      <c r="B962" s="28"/>
      <c r="C962" s="28" t="s">
        <v>162</v>
      </c>
      <c r="D962" s="28" t="s">
        <v>1170</v>
      </c>
      <c r="E962" s="29">
        <v>0.1</v>
      </c>
      <c r="F962" s="25"/>
      <c r="G962" s="25"/>
      <c r="H962" s="25"/>
      <c r="I962" s="25"/>
      <c r="J962" s="25"/>
      <c r="K962" s="25"/>
    </row>
    <row r="963" spans="1:11">
      <c r="A963" s="28" t="s">
        <v>1577</v>
      </c>
      <c r="B963" s="28"/>
      <c r="C963" s="28" t="s">
        <v>6</v>
      </c>
      <c r="D963" s="28" t="s">
        <v>3888</v>
      </c>
      <c r="E963" s="29">
        <v>0.3</v>
      </c>
      <c r="F963" s="25"/>
      <c r="G963" s="25"/>
      <c r="H963" s="25"/>
      <c r="I963" s="25"/>
      <c r="J963" s="25"/>
      <c r="K963" s="25"/>
    </row>
    <row r="964" spans="1:11">
      <c r="A964" s="28" t="s">
        <v>1577</v>
      </c>
      <c r="B964" s="28"/>
      <c r="C964" s="28" t="s">
        <v>6</v>
      </c>
      <c r="D964" s="28" t="s">
        <v>1777</v>
      </c>
      <c r="E964" s="29">
        <v>0.5</v>
      </c>
      <c r="F964" s="25"/>
      <c r="G964" s="25"/>
      <c r="H964" s="25"/>
      <c r="I964" s="25"/>
      <c r="J964" s="25"/>
      <c r="K964" s="25"/>
    </row>
    <row r="965" spans="1:11">
      <c r="A965" s="28" t="s">
        <v>610</v>
      </c>
      <c r="B965" s="28" t="s">
        <v>120</v>
      </c>
      <c r="C965" s="28" t="s">
        <v>21</v>
      </c>
      <c r="D965" s="28" t="s">
        <v>2835</v>
      </c>
      <c r="E965" s="29">
        <v>0.12</v>
      </c>
      <c r="F965" s="25"/>
      <c r="G965" s="25"/>
      <c r="H965" s="25"/>
      <c r="I965" s="25"/>
      <c r="J965" s="25"/>
      <c r="K965" s="25"/>
    </row>
    <row r="966" spans="1:11">
      <c r="A966" s="28" t="s">
        <v>610</v>
      </c>
      <c r="B966" s="28" t="s">
        <v>29</v>
      </c>
      <c r="C966" s="28" t="s">
        <v>21</v>
      </c>
      <c r="D966" s="28" t="s">
        <v>2854</v>
      </c>
      <c r="E966" s="29">
        <v>0.4</v>
      </c>
      <c r="F966" s="25"/>
      <c r="G966" s="25"/>
      <c r="H966" s="25"/>
      <c r="I966" s="25"/>
      <c r="J966" s="25"/>
      <c r="K966" s="25"/>
    </row>
    <row r="967" spans="1:11">
      <c r="A967" s="28" t="s">
        <v>610</v>
      </c>
      <c r="B967" s="28" t="s">
        <v>120</v>
      </c>
      <c r="C967" s="28" t="s">
        <v>21</v>
      </c>
      <c r="D967" s="28" t="s">
        <v>3173</v>
      </c>
      <c r="E967" s="29">
        <v>9.6000000000000002E-2</v>
      </c>
      <c r="F967" s="25"/>
      <c r="G967" s="25"/>
      <c r="H967" s="25"/>
      <c r="I967" s="25"/>
      <c r="J967" s="25"/>
      <c r="K967" s="25"/>
    </row>
    <row r="968" spans="1:11">
      <c r="A968" s="28" t="s">
        <v>610</v>
      </c>
      <c r="B968" s="28" t="s">
        <v>156</v>
      </c>
      <c r="C968" s="28" t="s">
        <v>21</v>
      </c>
      <c r="D968" s="28" t="s">
        <v>609</v>
      </c>
      <c r="E968" s="29">
        <v>0.2</v>
      </c>
      <c r="F968" s="25"/>
      <c r="G968" s="25"/>
      <c r="H968" s="25"/>
      <c r="I968" s="25"/>
      <c r="J968" s="25"/>
      <c r="K968" s="25"/>
    </row>
    <row r="969" spans="1:11">
      <c r="A969" s="28" t="s">
        <v>986</v>
      </c>
      <c r="B969" s="28"/>
      <c r="C969" s="28" t="s">
        <v>6</v>
      </c>
      <c r="D969" s="28" t="s">
        <v>3889</v>
      </c>
      <c r="E969" s="29">
        <v>0.05</v>
      </c>
      <c r="F969" s="25"/>
      <c r="G969" s="25"/>
      <c r="H969" s="25"/>
      <c r="I969" s="25"/>
      <c r="J969" s="25"/>
      <c r="K969" s="25"/>
    </row>
    <row r="970" spans="1:11">
      <c r="A970" s="28" t="s">
        <v>986</v>
      </c>
      <c r="B970" s="28"/>
      <c r="C970" s="28" t="s">
        <v>6</v>
      </c>
      <c r="D970" s="28" t="s">
        <v>3890</v>
      </c>
      <c r="E970" s="29">
        <v>0.05</v>
      </c>
      <c r="F970" s="25"/>
      <c r="G970" s="25"/>
      <c r="H970" s="25"/>
      <c r="I970" s="25"/>
      <c r="J970" s="25"/>
      <c r="K970" s="25"/>
    </row>
    <row r="971" spans="1:11">
      <c r="A971" s="28" t="s">
        <v>986</v>
      </c>
      <c r="B971" s="28"/>
      <c r="C971" s="28" t="s">
        <v>6</v>
      </c>
      <c r="D971" s="28" t="s">
        <v>996</v>
      </c>
      <c r="E971" s="29">
        <v>0.05</v>
      </c>
      <c r="F971" s="25"/>
      <c r="G971" s="25"/>
      <c r="H971" s="25"/>
      <c r="I971" s="25"/>
      <c r="J971" s="25"/>
      <c r="K971" s="25"/>
    </row>
    <row r="972" spans="1:11">
      <c r="A972" s="28" t="s">
        <v>986</v>
      </c>
      <c r="B972" s="28"/>
      <c r="C972" s="28" t="s">
        <v>6</v>
      </c>
      <c r="D972" s="28" t="s">
        <v>3891</v>
      </c>
      <c r="E972" s="29">
        <v>0.15</v>
      </c>
      <c r="F972" s="25"/>
      <c r="G972" s="25"/>
      <c r="H972" s="25"/>
      <c r="I972" s="25"/>
      <c r="J972" s="25"/>
      <c r="K972" s="25"/>
    </row>
    <row r="973" spans="1:11">
      <c r="A973" s="28" t="s">
        <v>1142</v>
      </c>
      <c r="B973" s="28"/>
      <c r="C973" s="28" t="s">
        <v>46</v>
      </c>
      <c r="D973" s="28" t="s">
        <v>1141</v>
      </c>
      <c r="E973" s="29">
        <v>0.1</v>
      </c>
      <c r="F973" s="25"/>
      <c r="G973" s="25"/>
      <c r="H973" s="25"/>
      <c r="I973" s="25"/>
      <c r="J973" s="25"/>
      <c r="K973" s="25"/>
    </row>
    <row r="974" spans="1:11">
      <c r="A974" s="28" t="s">
        <v>1142</v>
      </c>
      <c r="B974" s="28"/>
      <c r="C974" s="28" t="s">
        <v>46</v>
      </c>
      <c r="D974" s="28" t="s">
        <v>2303</v>
      </c>
      <c r="E974" s="29">
        <v>1.5449999999999999</v>
      </c>
      <c r="F974" s="25"/>
      <c r="G974" s="25"/>
      <c r="H974" s="25"/>
      <c r="I974" s="25"/>
      <c r="J974" s="25"/>
      <c r="K974" s="25"/>
    </row>
    <row r="975" spans="1:11">
      <c r="A975" s="28" t="s">
        <v>1142</v>
      </c>
      <c r="B975" s="28"/>
      <c r="C975" s="28" t="s">
        <v>46</v>
      </c>
      <c r="D975" s="28" t="s">
        <v>2351</v>
      </c>
      <c r="E975" s="29">
        <v>1.6426866820631301</v>
      </c>
      <c r="F975" s="25"/>
      <c r="G975" s="25"/>
      <c r="H975" s="25"/>
      <c r="I975" s="25"/>
      <c r="J975" s="25"/>
      <c r="K975" s="25"/>
    </row>
    <row r="976" spans="1:11">
      <c r="A976" s="28" t="s">
        <v>793</v>
      </c>
      <c r="B976" s="28" t="s">
        <v>120</v>
      </c>
      <c r="C976" s="28" t="s">
        <v>2821</v>
      </c>
      <c r="D976" s="28" t="s">
        <v>792</v>
      </c>
      <c r="E976" s="29">
        <v>1.92</v>
      </c>
      <c r="F976" s="25"/>
      <c r="G976" s="25"/>
      <c r="H976" s="25"/>
      <c r="I976" s="25"/>
      <c r="J976" s="25"/>
      <c r="K976" s="25"/>
    </row>
    <row r="977" spans="1:11">
      <c r="A977" s="28" t="s">
        <v>793</v>
      </c>
      <c r="B977" s="28" t="s">
        <v>3139</v>
      </c>
      <c r="C977" s="28" t="s">
        <v>21</v>
      </c>
      <c r="D977" s="28" t="s">
        <v>3230</v>
      </c>
      <c r="E977" s="29">
        <v>9.6000000000000002E-2</v>
      </c>
      <c r="F977" s="25"/>
      <c r="G977" s="25"/>
      <c r="H977" s="25"/>
      <c r="I977" s="25"/>
      <c r="J977" s="25"/>
      <c r="K977" s="25"/>
    </row>
    <row r="978" spans="1:11">
      <c r="A978" s="28" t="s">
        <v>793</v>
      </c>
      <c r="B978" s="28"/>
      <c r="C978" s="28" t="s">
        <v>16</v>
      </c>
      <c r="D978" s="28" t="s">
        <v>2354</v>
      </c>
      <c r="E978" s="29">
        <v>1.6431229150628699</v>
      </c>
      <c r="F978" s="25"/>
      <c r="G978" s="25"/>
      <c r="H978" s="25"/>
      <c r="I978" s="25"/>
      <c r="J978" s="25"/>
      <c r="K978" s="25"/>
    </row>
    <row r="979" spans="1:11">
      <c r="A979" s="28" t="s">
        <v>793</v>
      </c>
      <c r="B979" s="28"/>
      <c r="C979" s="28" t="s">
        <v>16</v>
      </c>
      <c r="D979" s="28" t="s">
        <v>2735</v>
      </c>
      <c r="E979" s="29">
        <v>7.7</v>
      </c>
      <c r="F979" s="25"/>
      <c r="G979" s="25"/>
      <c r="H979" s="25"/>
      <c r="I979" s="25"/>
      <c r="J979" s="25"/>
      <c r="K979" s="25"/>
    </row>
    <row r="980" spans="1:11">
      <c r="A980" s="28" t="s">
        <v>2967</v>
      </c>
      <c r="B980" s="28" t="s">
        <v>2968</v>
      </c>
      <c r="C980" s="28" t="s">
        <v>1700</v>
      </c>
      <c r="D980" s="28" t="s">
        <v>2969</v>
      </c>
      <c r="E980" s="29">
        <v>1.6000000000000001E-3</v>
      </c>
      <c r="F980" s="25"/>
      <c r="G980" s="25"/>
      <c r="H980" s="25"/>
      <c r="I980" s="25"/>
      <c r="J980" s="25"/>
      <c r="K980" s="25"/>
    </row>
    <row r="981" spans="1:11">
      <c r="A981" s="28" t="s">
        <v>1486</v>
      </c>
      <c r="B981" s="28" t="s">
        <v>153</v>
      </c>
      <c r="C981" s="28" t="s">
        <v>46</v>
      </c>
      <c r="D981" s="28" t="s">
        <v>3433</v>
      </c>
      <c r="E981" s="29">
        <v>0.04</v>
      </c>
      <c r="F981" s="25"/>
      <c r="G981" s="25"/>
      <c r="H981" s="25"/>
      <c r="I981" s="25"/>
      <c r="J981" s="25"/>
      <c r="K981" s="25"/>
    </row>
    <row r="982" spans="1:11">
      <c r="A982" s="28" t="s">
        <v>1486</v>
      </c>
      <c r="B982" s="28"/>
      <c r="C982" s="28" t="s">
        <v>46</v>
      </c>
      <c r="D982" s="28" t="s">
        <v>1485</v>
      </c>
      <c r="E982" s="29">
        <v>0.3</v>
      </c>
      <c r="F982" s="25"/>
      <c r="G982" s="25"/>
      <c r="H982" s="25"/>
      <c r="I982" s="25"/>
      <c r="J982" s="25"/>
      <c r="K982" s="25"/>
    </row>
    <row r="983" spans="1:11">
      <c r="A983" s="28" t="s">
        <v>1062</v>
      </c>
      <c r="B983" s="28"/>
      <c r="C983" s="28" t="s">
        <v>6</v>
      </c>
      <c r="D983" s="28" t="s">
        <v>1061</v>
      </c>
      <c r="E983" s="29">
        <v>0.1</v>
      </c>
      <c r="F983" s="25"/>
      <c r="G983" s="25"/>
      <c r="H983" s="25"/>
      <c r="I983" s="25"/>
      <c r="J983" s="25"/>
      <c r="K983" s="25"/>
    </row>
    <row r="984" spans="1:11">
      <c r="A984" s="28" t="s">
        <v>1062</v>
      </c>
      <c r="B984" s="28"/>
      <c r="C984" s="28" t="s">
        <v>6</v>
      </c>
      <c r="D984" s="28" t="s">
        <v>1153</v>
      </c>
      <c r="E984" s="29">
        <v>0.1</v>
      </c>
      <c r="F984" s="25"/>
      <c r="G984" s="25"/>
      <c r="H984" s="25"/>
      <c r="I984" s="25"/>
      <c r="J984" s="25"/>
      <c r="K984" s="25"/>
    </row>
    <row r="985" spans="1:11">
      <c r="A985" s="28" t="s">
        <v>1062</v>
      </c>
      <c r="B985" s="28"/>
      <c r="C985" s="28" t="s">
        <v>6</v>
      </c>
      <c r="D985" s="28" t="s">
        <v>2586</v>
      </c>
      <c r="E985" s="29">
        <v>3.3031408775981501</v>
      </c>
      <c r="F985" s="25"/>
      <c r="G985" s="25"/>
      <c r="H985" s="25"/>
      <c r="I985" s="25"/>
      <c r="J985" s="25"/>
      <c r="K985" s="25"/>
    </row>
    <row r="986" spans="1:11">
      <c r="A986" s="28" t="s">
        <v>1584</v>
      </c>
      <c r="B986" s="28"/>
      <c r="C986" s="28" t="s">
        <v>58</v>
      </c>
      <c r="D986" s="28" t="s">
        <v>3892</v>
      </c>
      <c r="E986" s="29">
        <v>0.3</v>
      </c>
      <c r="F986" s="25"/>
      <c r="G986" s="25"/>
      <c r="H986" s="25"/>
      <c r="I986" s="25"/>
      <c r="J986" s="25"/>
      <c r="K986" s="25"/>
    </row>
    <row r="987" spans="1:11">
      <c r="A987" s="28" t="s">
        <v>2423</v>
      </c>
      <c r="B987" s="28"/>
      <c r="C987" s="28" t="s">
        <v>78</v>
      </c>
      <c r="D987" s="28" t="s">
        <v>2422</v>
      </c>
      <c r="E987" s="29">
        <v>2.24469591993841</v>
      </c>
      <c r="F987" s="25"/>
      <c r="G987" s="25"/>
      <c r="H987" s="25"/>
      <c r="I987" s="25"/>
      <c r="J987" s="25"/>
      <c r="K987" s="25"/>
    </row>
    <row r="988" spans="1:11">
      <c r="A988" s="28" t="s">
        <v>655</v>
      </c>
      <c r="B988" s="28" t="s">
        <v>52</v>
      </c>
      <c r="C988" s="28" t="s">
        <v>162</v>
      </c>
      <c r="D988" s="28" t="s">
        <v>654</v>
      </c>
      <c r="E988" s="29">
        <v>0.2</v>
      </c>
      <c r="F988" s="25"/>
      <c r="G988" s="25"/>
      <c r="H988" s="25"/>
      <c r="I988" s="25"/>
      <c r="J988" s="25"/>
      <c r="K988" s="25"/>
    </row>
    <row r="989" spans="1:11">
      <c r="A989" s="28" t="s">
        <v>655</v>
      </c>
      <c r="B989" s="28"/>
      <c r="C989" s="28" t="s">
        <v>162</v>
      </c>
      <c r="D989" s="28" t="s">
        <v>1871</v>
      </c>
      <c r="E989" s="29">
        <v>0.60898024121118799</v>
      </c>
      <c r="F989" s="25"/>
      <c r="G989" s="25"/>
      <c r="H989" s="25"/>
      <c r="I989" s="25"/>
      <c r="J989" s="25"/>
      <c r="K989" s="25"/>
    </row>
    <row r="990" spans="1:11">
      <c r="A990" s="28" t="s">
        <v>802</v>
      </c>
      <c r="B990" s="28" t="s">
        <v>52</v>
      </c>
      <c r="C990" s="28" t="s">
        <v>26</v>
      </c>
      <c r="D990" s="28" t="s">
        <v>801</v>
      </c>
      <c r="E990" s="29">
        <v>0.2</v>
      </c>
      <c r="F990" s="25"/>
      <c r="G990" s="25"/>
      <c r="H990" s="25"/>
      <c r="I990" s="25"/>
      <c r="J990" s="25"/>
      <c r="K990" s="25"/>
    </row>
    <row r="991" spans="1:11">
      <c r="A991" s="28" t="s">
        <v>584</v>
      </c>
      <c r="B991" s="28" t="s">
        <v>25</v>
      </c>
      <c r="C991" s="28" t="s">
        <v>26</v>
      </c>
      <c r="D991" s="28" t="s">
        <v>583</v>
      </c>
      <c r="E991" s="29">
        <v>0.2</v>
      </c>
      <c r="F991" s="25"/>
      <c r="G991" s="25"/>
      <c r="H991" s="25"/>
      <c r="I991" s="25"/>
      <c r="J991" s="25"/>
      <c r="K991" s="25"/>
    </row>
    <row r="992" spans="1:11">
      <c r="A992" s="28" t="s">
        <v>584</v>
      </c>
      <c r="B992" s="28" t="s">
        <v>25</v>
      </c>
      <c r="C992" s="28" t="s">
        <v>26</v>
      </c>
      <c r="D992" s="28" t="s">
        <v>756</v>
      </c>
      <c r="E992" s="29">
        <v>0.2</v>
      </c>
      <c r="F992" s="25"/>
      <c r="G992" s="25"/>
      <c r="H992" s="25"/>
      <c r="I992" s="25"/>
      <c r="J992" s="25"/>
      <c r="K992" s="25"/>
    </row>
    <row r="993" spans="1:11">
      <c r="A993" s="28" t="s">
        <v>584</v>
      </c>
      <c r="B993" s="28"/>
      <c r="C993" s="28" t="s">
        <v>1431</v>
      </c>
      <c r="D993" s="28" t="s">
        <v>1428</v>
      </c>
      <c r="E993" s="29">
        <v>0.3</v>
      </c>
      <c r="F993" s="25"/>
      <c r="G993" s="25"/>
      <c r="H993" s="25"/>
      <c r="I993" s="25"/>
      <c r="J993" s="25"/>
      <c r="K993" s="25"/>
    </row>
    <row r="994" spans="1:11">
      <c r="A994" s="28" t="s">
        <v>584</v>
      </c>
      <c r="B994" s="28"/>
      <c r="C994" s="28" t="s">
        <v>1431</v>
      </c>
      <c r="D994" s="28" t="s">
        <v>2292</v>
      </c>
      <c r="E994" s="29">
        <v>1.51179573043114</v>
      </c>
      <c r="F994" s="25"/>
      <c r="G994" s="25"/>
      <c r="H994" s="25"/>
      <c r="I994" s="25"/>
      <c r="J994" s="25"/>
      <c r="K994" s="25"/>
    </row>
    <row r="995" spans="1:11">
      <c r="A995" s="28" t="s">
        <v>584</v>
      </c>
      <c r="B995" s="28"/>
      <c r="C995" s="28" t="s">
        <v>1431</v>
      </c>
      <c r="D995" s="28" t="s">
        <v>2371</v>
      </c>
      <c r="E995" s="29">
        <v>1.6859606529928799</v>
      </c>
      <c r="F995" s="25"/>
      <c r="G995" s="25"/>
      <c r="H995" s="25"/>
      <c r="I995" s="25"/>
      <c r="J995" s="25"/>
      <c r="K995" s="25"/>
    </row>
    <row r="996" spans="1:11">
      <c r="A996" s="28" t="s">
        <v>599</v>
      </c>
      <c r="B996" s="28" t="s">
        <v>25</v>
      </c>
      <c r="C996" s="28" t="s">
        <v>30</v>
      </c>
      <c r="D996" s="28" t="s">
        <v>598</v>
      </c>
      <c r="E996" s="29">
        <v>0.2</v>
      </c>
      <c r="F996" s="25"/>
      <c r="G996" s="25"/>
      <c r="H996" s="25"/>
      <c r="I996" s="25"/>
      <c r="J996" s="25"/>
      <c r="K996" s="25"/>
    </row>
    <row r="997" spans="1:11">
      <c r="A997" s="28" t="s">
        <v>804</v>
      </c>
      <c r="B997" s="28" t="s">
        <v>55</v>
      </c>
      <c r="C997" s="28" t="s">
        <v>58</v>
      </c>
      <c r="D997" s="28" t="s">
        <v>803</v>
      </c>
      <c r="E997" s="29">
        <v>1.92</v>
      </c>
      <c r="F997" s="25"/>
      <c r="G997" s="25"/>
      <c r="H997" s="25"/>
      <c r="I997" s="25"/>
      <c r="J997" s="25"/>
      <c r="K997" s="25"/>
    </row>
    <row r="998" spans="1:11">
      <c r="A998" s="28" t="s">
        <v>804</v>
      </c>
      <c r="B998" s="28"/>
      <c r="C998" s="28"/>
      <c r="D998" s="28" t="s">
        <v>3657</v>
      </c>
      <c r="E998" s="29">
        <v>0.1</v>
      </c>
      <c r="F998" s="25"/>
      <c r="G998" s="25"/>
      <c r="H998" s="25"/>
      <c r="I998" s="25"/>
      <c r="J998" s="25"/>
      <c r="K998" s="25"/>
    </row>
    <row r="999" spans="1:11">
      <c r="A999" s="28" t="s">
        <v>804</v>
      </c>
      <c r="B999" s="28"/>
      <c r="C999" s="28" t="s">
        <v>6</v>
      </c>
      <c r="D999" s="28" t="s">
        <v>2551</v>
      </c>
      <c r="E999" s="29">
        <v>3.1780138568129299</v>
      </c>
      <c r="F999" s="25"/>
      <c r="G999" s="25"/>
      <c r="H999" s="25"/>
      <c r="I999" s="25"/>
      <c r="J999" s="25"/>
      <c r="K999" s="25"/>
    </row>
    <row r="1000" spans="1:11">
      <c r="A1000" s="28" t="s">
        <v>614</v>
      </c>
      <c r="B1000" s="28" t="s">
        <v>29</v>
      </c>
      <c r="C1000" s="28" t="s">
        <v>12</v>
      </c>
      <c r="D1000" s="28" t="s">
        <v>613</v>
      </c>
      <c r="E1000" s="29">
        <v>0.2</v>
      </c>
      <c r="F1000" s="25"/>
      <c r="G1000" s="25"/>
      <c r="H1000" s="25"/>
      <c r="I1000" s="25"/>
      <c r="J1000" s="25"/>
      <c r="K1000" s="25"/>
    </row>
    <row r="1001" spans="1:11">
      <c r="A1001" s="28" t="s">
        <v>1662</v>
      </c>
      <c r="B1001" s="28" t="s">
        <v>74</v>
      </c>
      <c r="C1001" s="28" t="s">
        <v>247</v>
      </c>
      <c r="D1001" s="28" t="s">
        <v>3351</v>
      </c>
      <c r="E1001" s="29">
        <v>8.0000000000000002E-3</v>
      </c>
      <c r="F1001" s="25"/>
      <c r="G1001" s="25"/>
      <c r="H1001" s="25"/>
      <c r="I1001" s="25"/>
      <c r="J1001" s="25"/>
      <c r="K1001" s="25"/>
    </row>
    <row r="1002" spans="1:11">
      <c r="A1002" s="28" t="s">
        <v>1662</v>
      </c>
      <c r="B1002" s="28"/>
      <c r="C1002" s="28" t="s">
        <v>66</v>
      </c>
      <c r="D1002" s="28" t="s">
        <v>3893</v>
      </c>
      <c r="E1002" s="29">
        <v>0.5</v>
      </c>
      <c r="F1002" s="25"/>
      <c r="G1002" s="25"/>
      <c r="H1002" s="25"/>
      <c r="I1002" s="25"/>
      <c r="J1002" s="25"/>
      <c r="K1002" s="25"/>
    </row>
    <row r="1003" spans="1:11">
      <c r="A1003" s="28" t="s">
        <v>780</v>
      </c>
      <c r="B1003" s="28" t="s">
        <v>55</v>
      </c>
      <c r="C1003" s="28" t="s">
        <v>41</v>
      </c>
      <c r="D1003" s="28" t="s">
        <v>779</v>
      </c>
      <c r="E1003" s="29">
        <v>0.2</v>
      </c>
      <c r="F1003" s="25"/>
      <c r="G1003" s="25"/>
      <c r="H1003" s="25"/>
      <c r="I1003" s="25"/>
      <c r="J1003" s="25"/>
      <c r="K1003" s="25"/>
    </row>
    <row r="1004" spans="1:11">
      <c r="A1004" s="28" t="s">
        <v>3448</v>
      </c>
      <c r="B1004" s="28" t="s">
        <v>153</v>
      </c>
      <c r="C1004" s="28" t="s">
        <v>75</v>
      </c>
      <c r="D1004" s="28" t="s">
        <v>3449</v>
      </c>
      <c r="E1004" s="29">
        <v>0.04</v>
      </c>
      <c r="F1004" s="25"/>
      <c r="G1004" s="25"/>
      <c r="H1004" s="25"/>
      <c r="I1004" s="25"/>
      <c r="J1004" s="25"/>
      <c r="K1004" s="25"/>
    </row>
    <row r="1005" spans="1:11">
      <c r="A1005" s="28" t="s">
        <v>687</v>
      </c>
      <c r="B1005" s="28" t="s">
        <v>153</v>
      </c>
      <c r="C1005" s="28" t="s">
        <v>75</v>
      </c>
      <c r="D1005" s="28" t="s">
        <v>3618</v>
      </c>
      <c r="E1005" s="29">
        <v>2.4E-2</v>
      </c>
      <c r="F1005" s="25"/>
      <c r="G1005" s="25"/>
      <c r="H1005" s="25"/>
      <c r="I1005" s="25"/>
      <c r="J1005" s="25"/>
      <c r="K1005" s="25"/>
    </row>
    <row r="1006" spans="1:11">
      <c r="A1006" s="28" t="s">
        <v>687</v>
      </c>
      <c r="B1006" s="28" t="s">
        <v>622</v>
      </c>
      <c r="C1006" s="28" t="s">
        <v>58</v>
      </c>
      <c r="D1006" s="28" t="s">
        <v>686</v>
      </c>
      <c r="E1006" s="29">
        <v>0.2</v>
      </c>
      <c r="F1006" s="25"/>
      <c r="G1006" s="25"/>
      <c r="H1006" s="25"/>
      <c r="I1006" s="25"/>
      <c r="J1006" s="25"/>
      <c r="K1006" s="25"/>
    </row>
    <row r="1007" spans="1:11">
      <c r="A1007" s="28" t="s">
        <v>3138</v>
      </c>
      <c r="B1007" s="28" t="s">
        <v>3139</v>
      </c>
      <c r="C1007" s="28" t="s">
        <v>3140</v>
      </c>
      <c r="D1007" s="28" t="s">
        <v>3141</v>
      </c>
      <c r="E1007" s="29">
        <v>2.4E-2</v>
      </c>
      <c r="F1007" s="25"/>
      <c r="G1007" s="25"/>
      <c r="H1007" s="25"/>
      <c r="I1007" s="25"/>
      <c r="J1007" s="25"/>
      <c r="K1007" s="25"/>
    </row>
    <row r="1008" spans="1:11">
      <c r="A1008" s="28" t="s">
        <v>914</v>
      </c>
      <c r="B1008" s="28"/>
      <c r="C1008" s="28" t="s">
        <v>46</v>
      </c>
      <c r="D1008" s="28" t="s">
        <v>913</v>
      </c>
      <c r="E1008" s="29">
        <v>0.03</v>
      </c>
      <c r="F1008" s="25"/>
      <c r="G1008" s="25"/>
      <c r="H1008" s="25"/>
      <c r="I1008" s="25"/>
      <c r="J1008" s="25"/>
      <c r="K1008" s="25"/>
    </row>
    <row r="1009" spans="1:11">
      <c r="A1009" s="28" t="s">
        <v>914</v>
      </c>
      <c r="B1009" s="28"/>
      <c r="C1009" s="28" t="s">
        <v>46</v>
      </c>
      <c r="D1009" s="28" t="s">
        <v>964</v>
      </c>
      <c r="E1009" s="29">
        <v>0.05</v>
      </c>
      <c r="F1009" s="25"/>
      <c r="G1009" s="25"/>
      <c r="H1009" s="25"/>
      <c r="I1009" s="25"/>
      <c r="J1009" s="25"/>
      <c r="K1009" s="25"/>
    </row>
    <row r="1010" spans="1:11">
      <c r="A1010" s="28" t="s">
        <v>914</v>
      </c>
      <c r="B1010" s="28"/>
      <c r="C1010" s="28" t="s">
        <v>46</v>
      </c>
      <c r="D1010" s="28" t="s">
        <v>973</v>
      </c>
      <c r="E1010" s="29">
        <v>0.05</v>
      </c>
      <c r="F1010" s="25"/>
      <c r="G1010" s="25"/>
      <c r="H1010" s="25"/>
      <c r="I1010" s="25"/>
      <c r="J1010" s="25"/>
      <c r="K1010" s="25"/>
    </row>
    <row r="1011" spans="1:11">
      <c r="A1011" s="28" t="s">
        <v>914</v>
      </c>
      <c r="B1011" s="28"/>
      <c r="C1011" s="28" t="s">
        <v>46</v>
      </c>
      <c r="D1011" s="28" t="s">
        <v>983</v>
      </c>
      <c r="E1011" s="29">
        <v>0.05</v>
      </c>
      <c r="F1011" s="25"/>
      <c r="G1011" s="25"/>
      <c r="H1011" s="25"/>
      <c r="I1011" s="25"/>
      <c r="J1011" s="25"/>
      <c r="K1011" s="25"/>
    </row>
    <row r="1012" spans="1:11">
      <c r="A1012" s="28" t="s">
        <v>914</v>
      </c>
      <c r="B1012" s="28"/>
      <c r="C1012" s="28" t="s">
        <v>46</v>
      </c>
      <c r="D1012" s="28" t="s">
        <v>1003</v>
      </c>
      <c r="E1012" s="29">
        <v>0.09</v>
      </c>
      <c r="F1012" s="25"/>
      <c r="G1012" s="25"/>
      <c r="H1012" s="25"/>
      <c r="I1012" s="25"/>
      <c r="J1012" s="25"/>
      <c r="K1012" s="25"/>
    </row>
    <row r="1013" spans="1:11">
      <c r="A1013" s="28" t="s">
        <v>914</v>
      </c>
      <c r="B1013" s="28"/>
      <c r="C1013" s="28" t="s">
        <v>46</v>
      </c>
      <c r="D1013" s="28" t="s">
        <v>1012</v>
      </c>
      <c r="E1013" s="29">
        <v>0.09</v>
      </c>
      <c r="F1013" s="25"/>
      <c r="G1013" s="25"/>
      <c r="H1013" s="25"/>
      <c r="I1013" s="25"/>
      <c r="J1013" s="25"/>
      <c r="K1013" s="25"/>
    </row>
    <row r="1014" spans="1:11">
      <c r="A1014" s="28" t="s">
        <v>914</v>
      </c>
      <c r="B1014" s="28"/>
      <c r="C1014" s="28" t="s">
        <v>46</v>
      </c>
      <c r="D1014" s="28" t="s">
        <v>1326</v>
      </c>
      <c r="E1014" s="29">
        <v>0.15</v>
      </c>
      <c r="F1014" s="25"/>
      <c r="G1014" s="25"/>
      <c r="H1014" s="25"/>
      <c r="I1014" s="25"/>
      <c r="J1014" s="25"/>
      <c r="K1014" s="25"/>
    </row>
    <row r="1015" spans="1:11">
      <c r="A1015" s="28" t="s">
        <v>914</v>
      </c>
      <c r="B1015" s="28"/>
      <c r="C1015" s="28" t="s">
        <v>46</v>
      </c>
      <c r="D1015" s="28" t="s">
        <v>1339</v>
      </c>
      <c r="E1015" s="29">
        <v>0.15</v>
      </c>
      <c r="F1015" s="25"/>
      <c r="G1015" s="25"/>
      <c r="H1015" s="25"/>
      <c r="I1015" s="25"/>
      <c r="J1015" s="25"/>
      <c r="K1015" s="25"/>
    </row>
    <row r="1016" spans="1:11">
      <c r="A1016" s="28" t="s">
        <v>3754</v>
      </c>
      <c r="B1016" s="28"/>
      <c r="C1016" s="28" t="s">
        <v>6</v>
      </c>
      <c r="D1016" s="28" t="s">
        <v>3752</v>
      </c>
      <c r="E1016" s="29">
        <v>0.2</v>
      </c>
      <c r="F1016" s="25"/>
      <c r="G1016" s="25"/>
      <c r="H1016" s="25"/>
      <c r="I1016" s="25"/>
      <c r="J1016" s="25"/>
      <c r="K1016" s="25"/>
    </row>
    <row r="1017" spans="1:11">
      <c r="A1017" s="28" t="s">
        <v>2438</v>
      </c>
      <c r="B1017" s="28"/>
      <c r="C1017" s="28" t="s">
        <v>602</v>
      </c>
      <c r="D1017" s="28" t="s">
        <v>2437</v>
      </c>
      <c r="E1017" s="29">
        <v>2.31</v>
      </c>
      <c r="F1017" s="25"/>
      <c r="G1017" s="25"/>
      <c r="H1017" s="25"/>
      <c r="I1017" s="25"/>
      <c r="J1017" s="25"/>
      <c r="K1017" s="25"/>
    </row>
    <row r="1018" spans="1:11">
      <c r="A1018" s="28" t="s">
        <v>2171</v>
      </c>
      <c r="B1018" s="28"/>
      <c r="C1018" s="28" t="s">
        <v>327</v>
      </c>
      <c r="D1018" s="28" t="s">
        <v>2170</v>
      </c>
      <c r="E1018" s="29">
        <v>1.25590623691921</v>
      </c>
      <c r="F1018" s="25"/>
      <c r="G1018" s="25"/>
      <c r="H1018" s="25"/>
      <c r="I1018" s="25"/>
      <c r="J1018" s="25"/>
      <c r="K1018" s="25"/>
    </row>
    <row r="1019" spans="1:11">
      <c r="A1019" s="28" t="s">
        <v>1291</v>
      </c>
      <c r="B1019" s="28"/>
      <c r="C1019" s="28" t="s">
        <v>30</v>
      </c>
      <c r="D1019" s="28" t="s">
        <v>3894</v>
      </c>
      <c r="E1019" s="29">
        <v>0.1</v>
      </c>
      <c r="F1019" s="25"/>
      <c r="G1019" s="25"/>
      <c r="H1019" s="25"/>
      <c r="I1019" s="25"/>
      <c r="J1019" s="25"/>
      <c r="K1019" s="25"/>
    </row>
    <row r="1020" spans="1:11">
      <c r="A1020" s="28" t="s">
        <v>1291</v>
      </c>
      <c r="B1020" s="28"/>
      <c r="C1020" s="28" t="s">
        <v>30</v>
      </c>
      <c r="D1020" s="28" t="s">
        <v>3895</v>
      </c>
      <c r="E1020" s="29">
        <v>0.1</v>
      </c>
      <c r="F1020" s="25"/>
      <c r="G1020" s="25"/>
      <c r="H1020" s="25"/>
      <c r="I1020" s="25"/>
      <c r="J1020" s="25"/>
      <c r="K1020" s="25"/>
    </row>
    <row r="1021" spans="1:11">
      <c r="A1021" s="28" t="s">
        <v>1385</v>
      </c>
      <c r="B1021" s="28"/>
      <c r="C1021" s="28" t="s">
        <v>6</v>
      </c>
      <c r="D1021" s="28" t="s">
        <v>1384</v>
      </c>
      <c r="E1021" s="29">
        <v>0.25</v>
      </c>
      <c r="F1021" s="25"/>
      <c r="G1021" s="25"/>
      <c r="H1021" s="25"/>
      <c r="I1021" s="25"/>
      <c r="J1021" s="25"/>
      <c r="K1021" s="25"/>
    </row>
    <row r="1022" spans="1:11">
      <c r="A1022" s="28" t="s">
        <v>3747</v>
      </c>
      <c r="B1022" s="28"/>
      <c r="C1022" s="28" t="s">
        <v>16</v>
      </c>
      <c r="D1022" s="28" t="s">
        <v>3745</v>
      </c>
      <c r="E1022" s="29">
        <v>0.1</v>
      </c>
      <c r="F1022" s="25"/>
      <c r="G1022" s="25"/>
      <c r="H1022" s="25"/>
      <c r="I1022" s="25"/>
      <c r="J1022" s="25"/>
      <c r="K1022" s="25"/>
    </row>
    <row r="1023" spans="1:11">
      <c r="A1023" s="28" t="s">
        <v>577</v>
      </c>
      <c r="B1023" s="28" t="s">
        <v>156</v>
      </c>
      <c r="C1023" s="28" t="s">
        <v>578</v>
      </c>
      <c r="D1023" s="28" t="s">
        <v>576</v>
      </c>
      <c r="E1023" s="29">
        <v>0.2</v>
      </c>
      <c r="F1023" s="25"/>
      <c r="G1023" s="25"/>
      <c r="H1023" s="25"/>
      <c r="I1023" s="25"/>
      <c r="J1023" s="25"/>
      <c r="K1023" s="25"/>
    </row>
    <row r="1024" spans="1:11">
      <c r="A1024" s="28" t="s">
        <v>577</v>
      </c>
      <c r="B1024" s="28" t="s">
        <v>156</v>
      </c>
      <c r="C1024" s="28" t="s">
        <v>12</v>
      </c>
      <c r="D1024" s="28" t="s">
        <v>766</v>
      </c>
      <c r="E1024" s="29">
        <v>0.2</v>
      </c>
      <c r="F1024" s="25"/>
      <c r="G1024" s="25"/>
      <c r="H1024" s="25"/>
      <c r="I1024" s="25"/>
      <c r="J1024" s="25"/>
      <c r="K1024" s="25"/>
    </row>
    <row r="1025" spans="1:11">
      <c r="A1025" s="28" t="s">
        <v>577</v>
      </c>
      <c r="B1025" s="28"/>
      <c r="C1025" s="28" t="s">
        <v>12</v>
      </c>
      <c r="D1025" s="28" t="s">
        <v>1196</v>
      </c>
      <c r="E1025" s="29">
        <v>0.1</v>
      </c>
      <c r="F1025" s="25"/>
      <c r="G1025" s="25"/>
      <c r="H1025" s="25"/>
      <c r="I1025" s="25"/>
      <c r="J1025" s="25"/>
      <c r="K1025" s="25"/>
    </row>
    <row r="1026" spans="1:11">
      <c r="A1026" s="28" t="s">
        <v>577</v>
      </c>
      <c r="B1026" s="28"/>
      <c r="C1026" s="28" t="s">
        <v>12</v>
      </c>
      <c r="D1026" s="28" t="s">
        <v>1527</v>
      </c>
      <c r="E1026" s="29">
        <v>0.3</v>
      </c>
      <c r="F1026" s="25"/>
      <c r="G1026" s="25"/>
      <c r="H1026" s="25"/>
      <c r="I1026" s="25"/>
      <c r="J1026" s="25"/>
      <c r="K1026" s="25"/>
    </row>
    <row r="1027" spans="1:11">
      <c r="A1027" s="28" t="s">
        <v>577</v>
      </c>
      <c r="B1027" s="28"/>
      <c r="C1027" s="28" t="s">
        <v>12</v>
      </c>
      <c r="D1027" s="28" t="s">
        <v>2023</v>
      </c>
      <c r="E1027" s="29">
        <v>1.0224361657597301</v>
      </c>
      <c r="F1027" s="25"/>
      <c r="G1027" s="25"/>
      <c r="H1027" s="25"/>
      <c r="I1027" s="25"/>
      <c r="J1027" s="25"/>
      <c r="K1027" s="25"/>
    </row>
    <row r="1028" spans="1:11">
      <c r="A1028" s="28" t="s">
        <v>1722</v>
      </c>
      <c r="B1028" s="28" t="s">
        <v>29</v>
      </c>
      <c r="C1028" s="28" t="s">
        <v>78</v>
      </c>
      <c r="D1028" s="28" t="s">
        <v>3378</v>
      </c>
      <c r="E1028" s="29">
        <v>8.0000000000000002E-3</v>
      </c>
      <c r="F1028" s="25"/>
      <c r="G1028" s="25"/>
      <c r="H1028" s="25"/>
      <c r="I1028" s="25"/>
      <c r="J1028" s="25"/>
      <c r="K1028" s="25"/>
    </row>
    <row r="1029" spans="1:11">
      <c r="A1029" s="28" t="s">
        <v>1722</v>
      </c>
      <c r="B1029" s="28"/>
      <c r="C1029" s="28" t="s">
        <v>78</v>
      </c>
      <c r="D1029" s="28" t="s">
        <v>1721</v>
      </c>
      <c r="E1029" s="29">
        <v>0.5</v>
      </c>
      <c r="F1029" s="25"/>
      <c r="G1029" s="25"/>
      <c r="H1029" s="25"/>
      <c r="I1029" s="25"/>
      <c r="J1029" s="25"/>
      <c r="K1029" s="25"/>
    </row>
    <row r="1030" spans="1:11">
      <c r="A1030" s="28" t="s">
        <v>1595</v>
      </c>
      <c r="B1030" s="28"/>
      <c r="C1030" s="28" t="s">
        <v>6</v>
      </c>
      <c r="D1030" s="28" t="s">
        <v>1594</v>
      </c>
      <c r="E1030" s="29">
        <v>0.31983842611971502</v>
      </c>
      <c r="F1030" s="25"/>
      <c r="G1030" s="25"/>
      <c r="H1030" s="25"/>
      <c r="I1030" s="25"/>
      <c r="J1030" s="25"/>
      <c r="K1030" s="25"/>
    </row>
    <row r="1031" spans="1:11">
      <c r="A1031" s="28" t="s">
        <v>1595</v>
      </c>
      <c r="B1031" s="28"/>
      <c r="C1031" s="28" t="s">
        <v>6</v>
      </c>
      <c r="D1031" s="28" t="s">
        <v>1962</v>
      </c>
      <c r="E1031" s="29">
        <v>0.90600000000000003</v>
      </c>
      <c r="F1031" s="25"/>
      <c r="G1031" s="25"/>
      <c r="H1031" s="25"/>
      <c r="I1031" s="25"/>
      <c r="J1031" s="25"/>
      <c r="K1031" s="25"/>
    </row>
    <row r="1032" spans="1:11">
      <c r="A1032" s="28" t="s">
        <v>796</v>
      </c>
      <c r="B1032" s="28" t="s">
        <v>55</v>
      </c>
      <c r="C1032" s="28" t="s">
        <v>41</v>
      </c>
      <c r="D1032" s="28" t="s">
        <v>795</v>
      </c>
      <c r="E1032" s="29">
        <v>0.2</v>
      </c>
      <c r="F1032" s="25"/>
      <c r="G1032" s="25"/>
      <c r="H1032" s="25"/>
      <c r="I1032" s="25"/>
      <c r="J1032" s="25"/>
      <c r="K1032" s="25"/>
    </row>
    <row r="1033" spans="1:11">
      <c r="A1033" s="28" t="s">
        <v>3559</v>
      </c>
      <c r="B1033" s="28" t="s">
        <v>150</v>
      </c>
      <c r="C1033" s="28" t="s">
        <v>75</v>
      </c>
      <c r="D1033" s="28" t="s">
        <v>3560</v>
      </c>
      <c r="E1033" s="29">
        <v>2.4E-2</v>
      </c>
      <c r="F1033" s="25"/>
      <c r="G1033" s="25"/>
      <c r="H1033" s="25"/>
      <c r="I1033" s="25"/>
      <c r="J1033" s="25"/>
      <c r="K1033" s="25"/>
    </row>
    <row r="1034" spans="1:11">
      <c r="A1034" s="28" t="s">
        <v>590</v>
      </c>
      <c r="B1034" s="28" t="s">
        <v>29</v>
      </c>
      <c r="C1034" s="28" t="s">
        <v>58</v>
      </c>
      <c r="D1034" s="28" t="s">
        <v>589</v>
      </c>
      <c r="E1034" s="29">
        <v>0.2</v>
      </c>
      <c r="F1034" s="25"/>
      <c r="G1034" s="25"/>
      <c r="H1034" s="25"/>
      <c r="I1034" s="25"/>
      <c r="J1034" s="25"/>
      <c r="K1034" s="25"/>
    </row>
    <row r="1035" spans="1:11">
      <c r="A1035" s="28" t="s">
        <v>590</v>
      </c>
      <c r="B1035" s="28"/>
      <c r="C1035" s="28" t="s">
        <v>58</v>
      </c>
      <c r="D1035" s="28" t="s">
        <v>3896</v>
      </c>
      <c r="E1035" s="29">
        <v>0.1</v>
      </c>
      <c r="F1035" s="25"/>
      <c r="G1035" s="25"/>
      <c r="H1035" s="25"/>
      <c r="I1035" s="25"/>
      <c r="J1035" s="25"/>
      <c r="K1035" s="25"/>
    </row>
    <row r="1036" spans="1:11">
      <c r="A1036" s="28" t="s">
        <v>590</v>
      </c>
      <c r="B1036" s="28"/>
      <c r="C1036" s="28" t="s">
        <v>6</v>
      </c>
      <c r="D1036" s="28" t="s">
        <v>1757</v>
      </c>
      <c r="E1036" s="29">
        <v>0.5</v>
      </c>
      <c r="F1036" s="25"/>
      <c r="G1036" s="25"/>
      <c r="H1036" s="25"/>
      <c r="I1036" s="25"/>
      <c r="J1036" s="25"/>
      <c r="K1036" s="25"/>
    </row>
    <row r="1037" spans="1:11">
      <c r="A1037" s="28" t="s">
        <v>624</v>
      </c>
      <c r="B1037" s="28" t="s">
        <v>25</v>
      </c>
      <c r="C1037" s="28" t="s">
        <v>46</v>
      </c>
      <c r="D1037" s="28" t="s">
        <v>623</v>
      </c>
      <c r="E1037" s="29">
        <v>0.2</v>
      </c>
      <c r="F1037" s="25"/>
      <c r="G1037" s="25"/>
      <c r="H1037" s="25"/>
      <c r="I1037" s="25"/>
      <c r="J1037" s="25"/>
      <c r="K1037" s="25"/>
    </row>
    <row r="1038" spans="1:11">
      <c r="A1038" s="28" t="s">
        <v>624</v>
      </c>
      <c r="B1038" s="28" t="s">
        <v>25</v>
      </c>
      <c r="C1038" s="28" t="s">
        <v>46</v>
      </c>
      <c r="D1038" s="28" t="s">
        <v>749</v>
      </c>
      <c r="E1038" s="29">
        <v>0.2</v>
      </c>
      <c r="F1038" s="25"/>
      <c r="G1038" s="25"/>
      <c r="H1038" s="25"/>
      <c r="I1038" s="25"/>
      <c r="J1038" s="25"/>
      <c r="K1038" s="25"/>
    </row>
    <row r="1039" spans="1:11">
      <c r="A1039" s="28" t="s">
        <v>624</v>
      </c>
      <c r="B1039" s="28"/>
      <c r="C1039" s="28" t="s">
        <v>906</v>
      </c>
      <c r="D1039" s="28" t="s">
        <v>903</v>
      </c>
      <c r="E1039" s="29">
        <v>0.03</v>
      </c>
      <c r="F1039" s="25"/>
      <c r="G1039" s="25"/>
      <c r="H1039" s="25"/>
      <c r="I1039" s="25"/>
      <c r="J1039" s="25"/>
      <c r="K1039" s="25"/>
    </row>
    <row r="1040" spans="1:11">
      <c r="A1040" s="28" t="s">
        <v>624</v>
      </c>
      <c r="B1040" s="28"/>
      <c r="C1040" s="28" t="s">
        <v>906</v>
      </c>
      <c r="D1040" s="28" t="s">
        <v>1137</v>
      </c>
      <c r="E1040" s="29">
        <v>0.1</v>
      </c>
      <c r="F1040" s="25"/>
      <c r="G1040" s="25"/>
      <c r="H1040" s="25"/>
      <c r="I1040" s="25"/>
      <c r="J1040" s="25"/>
      <c r="K1040" s="25"/>
    </row>
    <row r="1041" spans="1:11">
      <c r="A1041" s="28" t="s">
        <v>624</v>
      </c>
      <c r="B1041" s="28"/>
      <c r="C1041" s="28" t="s">
        <v>906</v>
      </c>
      <c r="D1041" s="28" t="s">
        <v>1414</v>
      </c>
      <c r="E1041" s="29">
        <v>0.26392214315613199</v>
      </c>
      <c r="F1041" s="25"/>
      <c r="G1041" s="25"/>
      <c r="H1041" s="25"/>
      <c r="I1041" s="25"/>
      <c r="J1041" s="25"/>
      <c r="K1041" s="25"/>
    </row>
    <row r="1042" spans="1:11">
      <c r="A1042" s="28" t="s">
        <v>624</v>
      </c>
      <c r="B1042" s="28"/>
      <c r="C1042" s="28" t="s">
        <v>906</v>
      </c>
      <c r="D1042" s="28" t="s">
        <v>1839</v>
      </c>
      <c r="E1042" s="29">
        <v>0.58915864378400995</v>
      </c>
      <c r="F1042" s="25"/>
      <c r="G1042" s="25"/>
      <c r="H1042" s="25"/>
      <c r="I1042" s="25"/>
      <c r="J1042" s="25"/>
      <c r="K1042" s="25"/>
    </row>
    <row r="1043" spans="1:11">
      <c r="A1043" s="28" t="s">
        <v>624</v>
      </c>
      <c r="B1043" s="28"/>
      <c r="C1043" s="28" t="s">
        <v>906</v>
      </c>
      <c r="D1043" s="28" t="s">
        <v>1897</v>
      </c>
      <c r="E1043" s="29">
        <v>0.64312264545835096</v>
      </c>
      <c r="F1043" s="25"/>
      <c r="G1043" s="25"/>
      <c r="H1043" s="25"/>
      <c r="I1043" s="25"/>
      <c r="J1043" s="25"/>
      <c r="K1043" s="25"/>
    </row>
    <row r="1044" spans="1:11">
      <c r="A1044" s="28" t="s">
        <v>624</v>
      </c>
      <c r="B1044" s="28"/>
      <c r="C1044" s="28" t="s">
        <v>906</v>
      </c>
      <c r="D1044" s="28" t="s">
        <v>1909</v>
      </c>
      <c r="E1044" s="29">
        <v>0.65918375889493497</v>
      </c>
      <c r="F1044" s="25"/>
      <c r="G1044" s="25"/>
      <c r="H1044" s="25"/>
      <c r="I1044" s="25"/>
      <c r="J1044" s="25"/>
      <c r="K1044" s="25"/>
    </row>
    <row r="1045" spans="1:11">
      <c r="A1045" s="28" t="s">
        <v>1212</v>
      </c>
      <c r="B1045" s="28" t="s">
        <v>25</v>
      </c>
      <c r="C1045" s="28" t="s">
        <v>26</v>
      </c>
      <c r="D1045" s="28" t="s">
        <v>3223</v>
      </c>
      <c r="E1045" s="29">
        <v>9.6000000000000002E-2</v>
      </c>
      <c r="F1045" s="25"/>
      <c r="G1045" s="25"/>
      <c r="H1045" s="25"/>
      <c r="I1045" s="25"/>
      <c r="J1045" s="25"/>
      <c r="K1045" s="25"/>
    </row>
    <row r="1046" spans="1:11">
      <c r="A1046" s="28" t="s">
        <v>1212</v>
      </c>
      <c r="B1046" s="28"/>
      <c r="C1046" s="28" t="s">
        <v>26</v>
      </c>
      <c r="D1046" s="28" t="s">
        <v>1211</v>
      </c>
      <c r="E1046" s="29">
        <v>0.1</v>
      </c>
      <c r="F1046" s="25"/>
      <c r="G1046" s="25"/>
      <c r="H1046" s="25"/>
      <c r="I1046" s="25"/>
      <c r="J1046" s="25"/>
      <c r="K1046" s="25"/>
    </row>
    <row r="1047" spans="1:11">
      <c r="A1047" s="28" t="s">
        <v>1212</v>
      </c>
      <c r="B1047" s="28"/>
      <c r="C1047" s="28" t="s">
        <v>26</v>
      </c>
      <c r="D1047" s="28" t="s">
        <v>1667</v>
      </c>
      <c r="E1047" s="29">
        <v>0.5</v>
      </c>
      <c r="F1047" s="25"/>
      <c r="G1047" s="25"/>
      <c r="H1047" s="25"/>
      <c r="I1047" s="25"/>
      <c r="J1047" s="25"/>
      <c r="K1047" s="25"/>
    </row>
    <row r="1048" spans="1:11">
      <c r="A1048" s="28" t="s">
        <v>1212</v>
      </c>
      <c r="B1048" s="28"/>
      <c r="C1048" s="28" t="s">
        <v>26</v>
      </c>
      <c r="D1048" s="28" t="s">
        <v>2472</v>
      </c>
      <c r="E1048" s="29">
        <v>2.8159199384141602</v>
      </c>
      <c r="F1048" s="25"/>
      <c r="G1048" s="25"/>
      <c r="H1048" s="25"/>
      <c r="I1048" s="25"/>
      <c r="J1048" s="25"/>
      <c r="K1048" s="25"/>
    </row>
    <row r="1049" spans="1:11">
      <c r="A1049" s="28" t="s">
        <v>1265</v>
      </c>
      <c r="B1049" s="28"/>
      <c r="C1049" s="28" t="s">
        <v>6</v>
      </c>
      <c r="D1049" s="28" t="s">
        <v>3897</v>
      </c>
      <c r="E1049" s="29">
        <v>0.1</v>
      </c>
      <c r="F1049" s="25"/>
      <c r="G1049" s="25"/>
      <c r="H1049" s="25"/>
      <c r="I1049" s="25"/>
      <c r="J1049" s="25"/>
      <c r="K1049" s="25"/>
    </row>
    <row r="1050" spans="1:11">
      <c r="A1050" s="28" t="s">
        <v>1265</v>
      </c>
      <c r="B1050" s="28"/>
      <c r="C1050" s="28" t="s">
        <v>6</v>
      </c>
      <c r="D1050" s="28" t="s">
        <v>3898</v>
      </c>
      <c r="E1050" s="29">
        <v>0.3</v>
      </c>
      <c r="F1050" s="25"/>
      <c r="G1050" s="25"/>
      <c r="H1050" s="25"/>
      <c r="I1050" s="25"/>
      <c r="J1050" s="25"/>
      <c r="K1050" s="25"/>
    </row>
    <row r="1051" spans="1:11">
      <c r="A1051" s="28" t="s">
        <v>1265</v>
      </c>
      <c r="B1051" s="28"/>
      <c r="C1051" s="28" t="s">
        <v>6</v>
      </c>
      <c r="D1051" s="28" t="s">
        <v>3899</v>
      </c>
      <c r="E1051" s="29">
        <v>0.5</v>
      </c>
      <c r="F1051" s="25"/>
      <c r="G1051" s="25"/>
      <c r="H1051" s="25"/>
      <c r="I1051" s="25"/>
      <c r="J1051" s="25"/>
      <c r="K1051" s="25"/>
    </row>
    <row r="1052" spans="1:11">
      <c r="A1052" s="28" t="s">
        <v>582</v>
      </c>
      <c r="B1052" s="28" t="s">
        <v>29</v>
      </c>
      <c r="C1052" s="28" t="s">
        <v>26</v>
      </c>
      <c r="D1052" s="28" t="s">
        <v>581</v>
      </c>
      <c r="E1052" s="29">
        <v>0.2</v>
      </c>
      <c r="F1052" s="25"/>
      <c r="G1052" s="25"/>
      <c r="H1052" s="25"/>
      <c r="I1052" s="25"/>
      <c r="J1052" s="25"/>
      <c r="K1052" s="25"/>
    </row>
    <row r="1053" spans="1:11">
      <c r="A1053" s="28" t="s">
        <v>582</v>
      </c>
      <c r="B1053" s="28" t="s">
        <v>29</v>
      </c>
      <c r="C1053" s="28" t="s">
        <v>26</v>
      </c>
      <c r="D1053" s="28" t="s">
        <v>581</v>
      </c>
      <c r="E1053" s="29">
        <v>0.2</v>
      </c>
      <c r="F1053" s="25"/>
      <c r="G1053" s="25"/>
      <c r="H1053" s="25"/>
      <c r="I1053" s="25"/>
      <c r="J1053" s="25"/>
      <c r="K1053" s="25"/>
    </row>
    <row r="1054" spans="1:11">
      <c r="A1054" s="28" t="s">
        <v>3325</v>
      </c>
      <c r="B1054" s="28" t="s">
        <v>150</v>
      </c>
      <c r="C1054" s="28" t="s">
        <v>75</v>
      </c>
      <c r="D1054" s="28" t="s">
        <v>3326</v>
      </c>
      <c r="E1054" s="29">
        <v>8.0000000000000002E-3</v>
      </c>
      <c r="F1054" s="25"/>
      <c r="G1054" s="25"/>
      <c r="H1054" s="25"/>
      <c r="I1054" s="25"/>
      <c r="J1054" s="25"/>
      <c r="K1054" s="25"/>
    </row>
    <row r="1055" spans="1:11">
      <c r="A1055" s="28" t="s">
        <v>1202</v>
      </c>
      <c r="B1055" s="28"/>
      <c r="C1055" s="28" t="s">
        <v>12</v>
      </c>
      <c r="D1055" s="28" t="s">
        <v>1201</v>
      </c>
      <c r="E1055" s="29">
        <v>0.1</v>
      </c>
      <c r="F1055" s="25"/>
      <c r="G1055" s="25"/>
      <c r="H1055" s="25"/>
      <c r="I1055" s="25"/>
      <c r="J1055" s="25"/>
      <c r="K1055" s="25"/>
    </row>
    <row r="1056" spans="1:11">
      <c r="A1056" s="28" t="s">
        <v>1202</v>
      </c>
      <c r="B1056" s="28"/>
      <c r="C1056" s="28" t="s">
        <v>12</v>
      </c>
      <c r="D1056" s="28" t="s">
        <v>1525</v>
      </c>
      <c r="E1056" s="29">
        <v>0.3</v>
      </c>
      <c r="F1056" s="25"/>
      <c r="G1056" s="25"/>
      <c r="H1056" s="25"/>
      <c r="I1056" s="25"/>
      <c r="J1056" s="25"/>
      <c r="K1056" s="25"/>
    </row>
    <row r="1057" spans="1:11">
      <c r="A1057" s="28" t="s">
        <v>3013</v>
      </c>
      <c r="B1057" s="28" t="s">
        <v>3015</v>
      </c>
      <c r="C1057" s="28" t="s">
        <v>162</v>
      </c>
      <c r="D1057" s="28" t="s">
        <v>3016</v>
      </c>
      <c r="E1057" s="29">
        <v>1.6000000000000001E-3</v>
      </c>
      <c r="F1057" s="25"/>
      <c r="G1057" s="25"/>
      <c r="H1057" s="25"/>
      <c r="I1057" s="25"/>
      <c r="J1057" s="25"/>
      <c r="K1057" s="25"/>
    </row>
    <row r="1058" spans="1:11">
      <c r="A1058" s="28" t="s">
        <v>631</v>
      </c>
      <c r="B1058" s="28" t="s">
        <v>25</v>
      </c>
      <c r="C1058" s="28" t="s">
        <v>46</v>
      </c>
      <c r="D1058" s="28" t="s">
        <v>3198</v>
      </c>
      <c r="E1058" s="29">
        <v>9.6000000000000002E-2</v>
      </c>
      <c r="F1058" s="25"/>
      <c r="G1058" s="25"/>
      <c r="H1058" s="25"/>
      <c r="I1058" s="25"/>
      <c r="J1058" s="25"/>
      <c r="K1058" s="25"/>
    </row>
    <row r="1059" spans="1:11">
      <c r="A1059" s="28" t="s">
        <v>631</v>
      </c>
      <c r="B1059" s="28" t="s">
        <v>25</v>
      </c>
      <c r="C1059" s="28" t="s">
        <v>46</v>
      </c>
      <c r="D1059" s="28" t="s">
        <v>630</v>
      </c>
      <c r="E1059" s="29">
        <v>0.2</v>
      </c>
      <c r="F1059" s="25"/>
      <c r="G1059" s="25"/>
      <c r="H1059" s="25"/>
      <c r="I1059" s="25"/>
      <c r="J1059" s="25"/>
      <c r="K1059" s="25"/>
    </row>
    <row r="1060" spans="1:11">
      <c r="A1060" s="28" t="s">
        <v>631</v>
      </c>
      <c r="B1060" s="28"/>
      <c r="C1060" s="28" t="s">
        <v>6</v>
      </c>
      <c r="D1060" s="28" t="s">
        <v>1348</v>
      </c>
      <c r="E1060" s="29">
        <v>0.15</v>
      </c>
      <c r="F1060" s="25"/>
      <c r="G1060" s="25"/>
      <c r="H1060" s="25"/>
      <c r="I1060" s="25"/>
      <c r="J1060" s="25"/>
      <c r="K1060" s="25"/>
    </row>
    <row r="1061" spans="1:11">
      <c r="A1061" s="28" t="s">
        <v>631</v>
      </c>
      <c r="B1061" s="28"/>
      <c r="C1061" s="28" t="s">
        <v>6</v>
      </c>
      <c r="D1061" s="28" t="s">
        <v>1807</v>
      </c>
      <c r="E1061" s="29">
        <v>0.53798241942235303</v>
      </c>
      <c r="F1061" s="25"/>
      <c r="G1061" s="25"/>
      <c r="H1061" s="25"/>
      <c r="I1061" s="25"/>
      <c r="J1061" s="25"/>
      <c r="K1061" s="25"/>
    </row>
    <row r="1062" spans="1:11">
      <c r="A1062" s="28" t="s">
        <v>631</v>
      </c>
      <c r="B1062" s="28"/>
      <c r="C1062" s="28" t="s">
        <v>6</v>
      </c>
      <c r="D1062" s="28" t="s">
        <v>2218</v>
      </c>
      <c r="E1062" s="29">
        <v>1.34136002052861</v>
      </c>
      <c r="F1062" s="25"/>
      <c r="G1062" s="25"/>
      <c r="H1062" s="25"/>
      <c r="I1062" s="25"/>
      <c r="J1062" s="25"/>
      <c r="K1062" s="25"/>
    </row>
    <row r="1063" spans="1:11">
      <c r="A1063" s="28" t="s">
        <v>631</v>
      </c>
      <c r="B1063" s="28"/>
      <c r="C1063" s="28" t="s">
        <v>6</v>
      </c>
      <c r="D1063" s="28" t="s">
        <v>2462</v>
      </c>
      <c r="E1063" s="29">
        <v>2.7123684885809598</v>
      </c>
      <c r="F1063" s="25"/>
      <c r="G1063" s="25"/>
      <c r="H1063" s="25"/>
      <c r="I1063" s="25"/>
      <c r="J1063" s="25"/>
      <c r="K1063" s="25"/>
    </row>
    <row r="1064" spans="1:11">
      <c r="A1064" s="28" t="s">
        <v>3099</v>
      </c>
      <c r="B1064" s="28" t="s">
        <v>74</v>
      </c>
      <c r="C1064" s="28" t="s">
        <v>194</v>
      </c>
      <c r="D1064" s="28" t="s">
        <v>3100</v>
      </c>
      <c r="E1064" s="29">
        <v>1.6000000000000001E-3</v>
      </c>
      <c r="F1064" s="25"/>
      <c r="G1064" s="25"/>
      <c r="H1064" s="25"/>
      <c r="I1064" s="25"/>
      <c r="J1064" s="25"/>
      <c r="K1064" s="25"/>
    </row>
    <row r="1065" spans="1:11">
      <c r="A1065" s="28" t="s">
        <v>2561</v>
      </c>
      <c r="B1065" s="28"/>
      <c r="C1065" s="28" t="s">
        <v>6</v>
      </c>
      <c r="D1065" s="28" t="s">
        <v>2560</v>
      </c>
      <c r="E1065" s="29">
        <v>3.1862458301257401</v>
      </c>
      <c r="F1065" s="25"/>
      <c r="G1065" s="25"/>
      <c r="H1065" s="25"/>
      <c r="I1065" s="25"/>
      <c r="J1065" s="25"/>
      <c r="K1065" s="25"/>
    </row>
    <row r="1066" spans="1:11">
      <c r="A1066" s="28" t="s">
        <v>2632</v>
      </c>
      <c r="B1066" s="28" t="s">
        <v>204</v>
      </c>
      <c r="C1066" s="28" t="s">
        <v>75</v>
      </c>
      <c r="D1066" s="28" t="s">
        <v>3461</v>
      </c>
      <c r="E1066" s="29">
        <v>0.04</v>
      </c>
      <c r="F1066" s="25"/>
      <c r="G1066" s="25"/>
      <c r="H1066" s="25"/>
      <c r="I1066" s="25"/>
      <c r="J1066" s="25"/>
      <c r="K1066" s="25"/>
    </row>
    <row r="1067" spans="1:11">
      <c r="A1067" s="28" t="s">
        <v>2632</v>
      </c>
      <c r="B1067" s="28"/>
      <c r="C1067" s="28" t="s">
        <v>6</v>
      </c>
      <c r="D1067" s="28" t="s">
        <v>2631</v>
      </c>
      <c r="E1067" s="29">
        <v>3.45478060046189</v>
      </c>
      <c r="F1067" s="25"/>
      <c r="G1067" s="25"/>
      <c r="H1067" s="25"/>
      <c r="I1067" s="25"/>
      <c r="J1067" s="25"/>
      <c r="K1067" s="25"/>
    </row>
    <row r="1068" spans="1:11">
      <c r="A1068" s="28" t="s">
        <v>2632</v>
      </c>
      <c r="B1068" s="28"/>
      <c r="C1068" s="28" t="s">
        <v>6</v>
      </c>
      <c r="D1068" s="28" t="s">
        <v>2722</v>
      </c>
      <c r="E1068" s="29">
        <v>6.64</v>
      </c>
      <c r="F1068" s="25"/>
      <c r="G1068" s="25"/>
      <c r="H1068" s="25"/>
      <c r="I1068" s="25"/>
      <c r="J1068" s="25"/>
      <c r="K1068" s="25"/>
    </row>
    <row r="1069" spans="1:11">
      <c r="A1069" s="28" t="s">
        <v>706</v>
      </c>
      <c r="B1069" s="28" t="s">
        <v>52</v>
      </c>
      <c r="C1069" s="28" t="s">
        <v>12</v>
      </c>
      <c r="D1069" s="28" t="s">
        <v>705</v>
      </c>
      <c r="E1069" s="29">
        <v>0.2</v>
      </c>
      <c r="F1069" s="25"/>
      <c r="G1069" s="25"/>
      <c r="H1069" s="25"/>
      <c r="I1069" s="25"/>
      <c r="J1069" s="25"/>
      <c r="K1069" s="25"/>
    </row>
    <row r="1070" spans="1:11">
      <c r="A1070" s="28" t="s">
        <v>706</v>
      </c>
      <c r="B1070" s="28" t="s">
        <v>52</v>
      </c>
      <c r="C1070" s="28" t="s">
        <v>12</v>
      </c>
      <c r="D1070" s="28" t="s">
        <v>819</v>
      </c>
      <c r="E1070" s="29">
        <v>0.2</v>
      </c>
      <c r="F1070" s="25"/>
      <c r="G1070" s="25"/>
      <c r="H1070" s="25"/>
      <c r="I1070" s="25"/>
      <c r="J1070" s="25"/>
      <c r="K1070" s="25"/>
    </row>
    <row r="1071" spans="1:11">
      <c r="A1071" s="28" t="s">
        <v>706</v>
      </c>
      <c r="B1071" s="28"/>
      <c r="C1071" s="28" t="s">
        <v>12</v>
      </c>
      <c r="D1071" s="28" t="s">
        <v>2426</v>
      </c>
      <c r="E1071" s="29">
        <v>2.2599999999999998</v>
      </c>
      <c r="F1071" s="25"/>
      <c r="G1071" s="25"/>
      <c r="H1071" s="25"/>
      <c r="I1071" s="25"/>
      <c r="J1071" s="25"/>
      <c r="K1071" s="25"/>
    </row>
    <row r="1072" spans="1:11">
      <c r="A1072" s="28" t="s">
        <v>3165</v>
      </c>
      <c r="B1072" s="28" t="s">
        <v>29</v>
      </c>
      <c r="C1072" s="28" t="s">
        <v>21</v>
      </c>
      <c r="D1072" s="28" t="s">
        <v>3166</v>
      </c>
      <c r="E1072" s="29">
        <v>9.6000000000000002E-2</v>
      </c>
      <c r="F1072" s="25"/>
      <c r="G1072" s="25"/>
      <c r="H1072" s="25"/>
      <c r="I1072" s="25"/>
      <c r="J1072" s="25"/>
      <c r="K1072" s="25"/>
    </row>
    <row r="1073" spans="1:11">
      <c r="A1073" s="28" t="s">
        <v>770</v>
      </c>
      <c r="B1073" s="28" t="s">
        <v>25</v>
      </c>
      <c r="C1073" s="28" t="s">
        <v>265</v>
      </c>
      <c r="D1073" s="28" t="s">
        <v>769</v>
      </c>
      <c r="E1073" s="29">
        <v>0.2</v>
      </c>
      <c r="F1073" s="25"/>
      <c r="G1073" s="25"/>
      <c r="H1073" s="25"/>
      <c r="I1073" s="25"/>
      <c r="J1073" s="25"/>
      <c r="K1073" s="25"/>
    </row>
    <row r="1074" spans="1:11">
      <c r="A1074" s="28" t="s">
        <v>770</v>
      </c>
      <c r="B1074" s="28"/>
      <c r="C1074" s="28" t="s">
        <v>477</v>
      </c>
      <c r="D1074" s="28" t="s">
        <v>3900</v>
      </c>
      <c r="E1074" s="29">
        <v>0.05</v>
      </c>
      <c r="F1074" s="25"/>
      <c r="G1074" s="25"/>
      <c r="H1074" s="25"/>
      <c r="I1074" s="25"/>
      <c r="J1074" s="25"/>
      <c r="K1074" s="25"/>
    </row>
    <row r="1075" spans="1:11">
      <c r="A1075" s="28" t="s">
        <v>770</v>
      </c>
      <c r="B1075" s="28"/>
      <c r="C1075" s="28" t="s">
        <v>6</v>
      </c>
      <c r="D1075" s="28" t="s">
        <v>3901</v>
      </c>
      <c r="E1075" s="29">
        <v>0.1</v>
      </c>
      <c r="F1075" s="25"/>
      <c r="G1075" s="25"/>
      <c r="H1075" s="25"/>
      <c r="I1075" s="25"/>
      <c r="J1075" s="25"/>
      <c r="K1075" s="25"/>
    </row>
    <row r="1076" spans="1:11">
      <c r="A1076" s="28" t="s">
        <v>770</v>
      </c>
      <c r="B1076" s="28"/>
      <c r="C1076" s="28" t="s">
        <v>6</v>
      </c>
      <c r="D1076" s="28" t="s">
        <v>1284</v>
      </c>
      <c r="E1076" s="29">
        <v>0.1</v>
      </c>
      <c r="F1076" s="25"/>
      <c r="G1076" s="25"/>
      <c r="H1076" s="25"/>
      <c r="I1076" s="25"/>
      <c r="J1076" s="25"/>
      <c r="K1076" s="25"/>
    </row>
    <row r="1077" spans="1:11">
      <c r="A1077" s="28" t="s">
        <v>770</v>
      </c>
      <c r="B1077" s="28"/>
      <c r="C1077" s="28" t="s">
        <v>6</v>
      </c>
      <c r="D1077" s="28" t="s">
        <v>3902</v>
      </c>
      <c r="E1077" s="29">
        <v>0.1</v>
      </c>
      <c r="F1077" s="25"/>
      <c r="G1077" s="25"/>
      <c r="H1077" s="25"/>
      <c r="I1077" s="25"/>
      <c r="J1077" s="25"/>
      <c r="K1077" s="25"/>
    </row>
    <row r="1078" spans="1:11">
      <c r="A1078" s="28" t="s">
        <v>770</v>
      </c>
      <c r="B1078" s="28"/>
      <c r="C1078" s="28" t="s">
        <v>477</v>
      </c>
      <c r="D1078" s="28" t="s">
        <v>3903</v>
      </c>
      <c r="E1078" s="29">
        <v>0.1</v>
      </c>
      <c r="F1078" s="25"/>
      <c r="G1078" s="25"/>
      <c r="H1078" s="25"/>
      <c r="I1078" s="25"/>
      <c r="J1078" s="25"/>
      <c r="K1078" s="25"/>
    </row>
    <row r="1079" spans="1:11">
      <c r="A1079" s="28" t="s">
        <v>770</v>
      </c>
      <c r="B1079" s="28"/>
      <c r="C1079" s="28" t="s">
        <v>477</v>
      </c>
      <c r="D1079" s="28" t="s">
        <v>3904</v>
      </c>
      <c r="E1079" s="29">
        <v>0.3</v>
      </c>
      <c r="F1079" s="25"/>
      <c r="G1079" s="25"/>
      <c r="H1079" s="25"/>
      <c r="I1079" s="25"/>
      <c r="J1079" s="25"/>
      <c r="K1079" s="25"/>
    </row>
    <row r="1080" spans="1:11">
      <c r="A1080" s="28" t="s">
        <v>770</v>
      </c>
      <c r="B1080" s="28"/>
      <c r="C1080" s="28" t="s">
        <v>477</v>
      </c>
      <c r="D1080" s="28" t="s">
        <v>3905</v>
      </c>
      <c r="E1080" s="29">
        <v>0.5</v>
      </c>
      <c r="F1080" s="25"/>
      <c r="G1080" s="25"/>
      <c r="H1080" s="25"/>
      <c r="I1080" s="25"/>
      <c r="J1080" s="25"/>
      <c r="K1080" s="25"/>
    </row>
    <row r="1081" spans="1:11">
      <c r="A1081" s="28" t="s">
        <v>770</v>
      </c>
      <c r="B1081" s="28"/>
      <c r="C1081" s="28" t="s">
        <v>6</v>
      </c>
      <c r="D1081" s="28" t="s">
        <v>2223</v>
      </c>
      <c r="E1081" s="29">
        <v>1.3528003348681501</v>
      </c>
      <c r="F1081" s="25"/>
      <c r="G1081" s="25"/>
      <c r="H1081" s="25"/>
      <c r="I1081" s="25"/>
      <c r="J1081" s="25"/>
      <c r="K1081" s="25"/>
    </row>
    <row r="1082" spans="1:11">
      <c r="A1082" s="28" t="s">
        <v>770</v>
      </c>
      <c r="B1082" s="28"/>
      <c r="C1082" s="28" t="s">
        <v>6</v>
      </c>
      <c r="D1082" s="28" t="s">
        <v>2488</v>
      </c>
      <c r="E1082" s="29">
        <v>2.8670669745958399</v>
      </c>
      <c r="F1082" s="25"/>
      <c r="G1082" s="25"/>
      <c r="H1082" s="25"/>
      <c r="I1082" s="25"/>
      <c r="J1082" s="25"/>
      <c r="K1082" s="25"/>
    </row>
    <row r="1083" spans="1:11">
      <c r="A1083" s="28" t="s">
        <v>2283</v>
      </c>
      <c r="B1083" s="28"/>
      <c r="C1083" s="28" t="s">
        <v>6</v>
      </c>
      <c r="D1083" s="28" t="s">
        <v>2282</v>
      </c>
      <c r="E1083" s="29">
        <v>1.5</v>
      </c>
      <c r="F1083" s="25"/>
      <c r="G1083" s="25"/>
      <c r="H1083" s="25"/>
      <c r="I1083" s="25"/>
      <c r="J1083" s="25"/>
      <c r="K1083" s="25"/>
    </row>
    <row r="1084" spans="1:11">
      <c r="A1084" s="28" t="s">
        <v>3240</v>
      </c>
      <c r="B1084" s="28" t="s">
        <v>204</v>
      </c>
      <c r="C1084" s="28" t="s">
        <v>21</v>
      </c>
      <c r="D1084" s="28" t="s">
        <v>3241</v>
      </c>
      <c r="E1084" s="29">
        <v>9.6000000000000002E-2</v>
      </c>
      <c r="F1084" s="25"/>
      <c r="G1084" s="25"/>
      <c r="H1084" s="25"/>
      <c r="I1084" s="25"/>
      <c r="J1084" s="25"/>
      <c r="K1084" s="25"/>
    </row>
    <row r="1085" spans="1:11">
      <c r="A1085" s="28" t="s">
        <v>2947</v>
      </c>
      <c r="B1085" s="28" t="s">
        <v>264</v>
      </c>
      <c r="C1085" s="28" t="s">
        <v>2933</v>
      </c>
      <c r="D1085" s="28" t="s">
        <v>2948</v>
      </c>
      <c r="E1085" s="29">
        <v>2.3999999999999998E-3</v>
      </c>
      <c r="F1085" s="25"/>
      <c r="G1085" s="25"/>
      <c r="H1085" s="25"/>
      <c r="I1085" s="25"/>
      <c r="J1085" s="25"/>
      <c r="K1085" s="25"/>
    </row>
    <row r="1086" spans="1:11">
      <c r="A1086" s="28" t="s">
        <v>674</v>
      </c>
      <c r="B1086" s="28" t="s">
        <v>55</v>
      </c>
      <c r="C1086" s="28" t="s">
        <v>58</v>
      </c>
      <c r="D1086" s="28" t="s">
        <v>673</v>
      </c>
      <c r="E1086" s="29">
        <v>0.2</v>
      </c>
      <c r="F1086" s="25"/>
      <c r="G1086" s="25"/>
      <c r="H1086" s="25"/>
      <c r="I1086" s="25"/>
      <c r="J1086" s="25"/>
      <c r="K1086" s="25"/>
    </row>
    <row r="1087" spans="1:11">
      <c r="A1087" s="28" t="s">
        <v>1586</v>
      </c>
      <c r="B1087" s="28"/>
      <c r="C1087" s="28" t="s">
        <v>30</v>
      </c>
      <c r="D1087" s="28" t="s">
        <v>3906</v>
      </c>
      <c r="E1087" s="29">
        <v>0.3</v>
      </c>
      <c r="F1087" s="25"/>
      <c r="G1087" s="25"/>
      <c r="H1087" s="25"/>
      <c r="I1087" s="25"/>
      <c r="J1087" s="25"/>
      <c r="K1087" s="25"/>
    </row>
    <row r="1088" spans="1:11">
      <c r="A1088" s="28" t="s">
        <v>1586</v>
      </c>
      <c r="B1088" s="28"/>
      <c r="C1088" s="28" t="s">
        <v>30</v>
      </c>
      <c r="D1088" s="28" t="s">
        <v>3907</v>
      </c>
      <c r="E1088" s="29">
        <v>0.3</v>
      </c>
      <c r="F1088" s="25"/>
      <c r="G1088" s="25"/>
      <c r="H1088" s="25"/>
      <c r="I1088" s="25"/>
      <c r="J1088" s="25"/>
      <c r="K1088" s="25"/>
    </row>
    <row r="1089" spans="1:11">
      <c r="A1089" s="28" t="s">
        <v>2190</v>
      </c>
      <c r="B1089" s="28"/>
      <c r="C1089" s="28" t="s">
        <v>58</v>
      </c>
      <c r="D1089" s="28" t="s">
        <v>2189</v>
      </c>
      <c r="E1089" s="29">
        <v>1.28142318961909</v>
      </c>
      <c r="F1089" s="25"/>
      <c r="G1089" s="25"/>
      <c r="H1089" s="25"/>
      <c r="I1089" s="25"/>
      <c r="J1089" s="25"/>
      <c r="K1089" s="25"/>
    </row>
    <row r="1090" spans="1:11">
      <c r="A1090" s="28" t="s">
        <v>2190</v>
      </c>
      <c r="B1090" s="28"/>
      <c r="C1090" s="28" t="s">
        <v>58</v>
      </c>
      <c r="D1090" s="28" t="s">
        <v>2257</v>
      </c>
      <c r="E1090" s="29">
        <v>1.4231280472158101</v>
      </c>
      <c r="F1090" s="25"/>
      <c r="G1090" s="25"/>
      <c r="H1090" s="25"/>
      <c r="I1090" s="25"/>
      <c r="J1090" s="25"/>
      <c r="K1090" s="25"/>
    </row>
    <row r="1091" spans="1:11">
      <c r="A1091" s="28" t="s">
        <v>2154</v>
      </c>
      <c r="B1091" s="28" t="s">
        <v>153</v>
      </c>
      <c r="C1091" s="28" t="s">
        <v>30</v>
      </c>
      <c r="D1091" s="28" t="s">
        <v>3398</v>
      </c>
      <c r="E1091" s="29">
        <v>0.04</v>
      </c>
      <c r="F1091" s="25"/>
      <c r="G1091" s="25"/>
      <c r="H1091" s="25"/>
      <c r="I1091" s="25"/>
      <c r="J1091" s="25"/>
      <c r="K1091" s="25"/>
    </row>
    <row r="1092" spans="1:11">
      <c r="A1092" s="28" t="s">
        <v>2154</v>
      </c>
      <c r="B1092" s="28"/>
      <c r="C1092" s="28" t="s">
        <v>6</v>
      </c>
      <c r="D1092" s="28" t="s">
        <v>2153</v>
      </c>
      <c r="E1092" s="29">
        <v>1.24175805776475</v>
      </c>
      <c r="F1092" s="25"/>
      <c r="G1092" s="25"/>
      <c r="H1092" s="25"/>
      <c r="I1092" s="25"/>
      <c r="J1092" s="25"/>
      <c r="K1092" s="25"/>
    </row>
    <row r="1093" spans="1:11">
      <c r="A1093" s="28" t="s">
        <v>580</v>
      </c>
      <c r="B1093" s="28" t="s">
        <v>156</v>
      </c>
      <c r="C1093" s="28" t="s">
        <v>26</v>
      </c>
      <c r="D1093" s="28" t="s">
        <v>579</v>
      </c>
      <c r="E1093" s="29">
        <v>0.2</v>
      </c>
      <c r="F1093" s="25"/>
      <c r="G1093" s="25"/>
      <c r="H1093" s="25"/>
      <c r="I1093" s="25"/>
      <c r="J1093" s="25"/>
      <c r="K1093" s="25"/>
    </row>
    <row r="1094" spans="1:11">
      <c r="A1094" s="28" t="s">
        <v>580</v>
      </c>
      <c r="B1094" s="28" t="s">
        <v>156</v>
      </c>
      <c r="C1094" s="28" t="s">
        <v>26</v>
      </c>
      <c r="D1094" s="28" t="s">
        <v>710</v>
      </c>
      <c r="E1094" s="29">
        <v>0.2</v>
      </c>
      <c r="F1094" s="25"/>
      <c r="G1094" s="25"/>
      <c r="H1094" s="25"/>
      <c r="I1094" s="25"/>
      <c r="J1094" s="25"/>
      <c r="K1094" s="25"/>
    </row>
    <row r="1095" spans="1:11">
      <c r="A1095" s="28" t="s">
        <v>580</v>
      </c>
      <c r="B1095" s="28"/>
      <c r="C1095" s="28" t="s">
        <v>26</v>
      </c>
      <c r="D1095" s="28" t="s">
        <v>1945</v>
      </c>
      <c r="E1095" s="29">
        <v>0.81027585322042595</v>
      </c>
      <c r="F1095" s="25"/>
      <c r="G1095" s="25"/>
      <c r="H1095" s="25"/>
      <c r="I1095" s="25"/>
      <c r="J1095" s="25"/>
      <c r="K1095" s="25"/>
    </row>
    <row r="1096" spans="1:11">
      <c r="A1096" s="28" t="s">
        <v>580</v>
      </c>
      <c r="B1096" s="28"/>
      <c r="C1096" s="28" t="s">
        <v>26</v>
      </c>
      <c r="D1096" s="28" t="s">
        <v>2356</v>
      </c>
      <c r="E1096" s="29">
        <v>1.64686425455479</v>
      </c>
      <c r="F1096" s="25"/>
      <c r="G1096" s="25"/>
      <c r="H1096" s="25"/>
      <c r="I1096" s="25"/>
      <c r="J1096" s="25"/>
      <c r="K1096" s="25"/>
    </row>
    <row r="1097" spans="1:11">
      <c r="A1097" s="28" t="s">
        <v>580</v>
      </c>
      <c r="B1097" s="28"/>
      <c r="C1097" s="28" t="s">
        <v>26</v>
      </c>
      <c r="D1097" s="28" t="s">
        <v>2700</v>
      </c>
      <c r="E1097" s="29">
        <v>6.34</v>
      </c>
      <c r="F1097" s="25"/>
      <c r="G1097" s="25"/>
      <c r="H1097" s="25"/>
      <c r="I1097" s="25"/>
      <c r="J1097" s="25"/>
      <c r="K1097" s="25"/>
    </row>
    <row r="1098" spans="1:11">
      <c r="A1098" s="28" t="s">
        <v>919</v>
      </c>
      <c r="B1098" s="28"/>
      <c r="C1098" s="28" t="s">
        <v>26</v>
      </c>
      <c r="D1098" s="28" t="s">
        <v>3908</v>
      </c>
      <c r="E1098" s="29">
        <v>0.03</v>
      </c>
      <c r="F1098" s="25"/>
      <c r="G1098" s="25"/>
      <c r="H1098" s="25"/>
      <c r="I1098" s="25"/>
      <c r="J1098" s="25"/>
      <c r="K1098" s="25"/>
    </row>
    <row r="1099" spans="1:11">
      <c r="A1099" s="28" t="s">
        <v>919</v>
      </c>
      <c r="B1099" s="28"/>
      <c r="C1099" s="28" t="s">
        <v>26</v>
      </c>
      <c r="D1099" s="28" t="s">
        <v>3909</v>
      </c>
      <c r="E1099" s="29">
        <v>0.1</v>
      </c>
      <c r="F1099" s="25"/>
      <c r="G1099" s="25"/>
      <c r="H1099" s="25"/>
      <c r="I1099" s="25"/>
      <c r="J1099" s="25"/>
      <c r="K1099" s="25"/>
    </row>
    <row r="1100" spans="1:11">
      <c r="A1100" s="28" t="s">
        <v>1697</v>
      </c>
      <c r="B1100" s="28"/>
      <c r="C1100" s="28" t="s">
        <v>1700</v>
      </c>
      <c r="D1100" s="28" t="s">
        <v>1696</v>
      </c>
      <c r="E1100" s="29">
        <v>0.5</v>
      </c>
      <c r="F1100" s="25"/>
      <c r="G1100" s="25"/>
      <c r="H1100" s="25"/>
      <c r="I1100" s="25"/>
      <c r="J1100" s="25"/>
      <c r="K1100" s="25"/>
    </row>
    <row r="1101" spans="1:11">
      <c r="A1101" s="28" t="s">
        <v>1697</v>
      </c>
      <c r="B1101" s="28"/>
      <c r="C1101" s="28" t="s">
        <v>1700</v>
      </c>
      <c r="D1101" s="28" t="s">
        <v>1701</v>
      </c>
      <c r="E1101" s="29">
        <v>0.5</v>
      </c>
      <c r="F1101" s="25"/>
      <c r="G1101" s="25"/>
      <c r="H1101" s="25"/>
      <c r="I1101" s="25"/>
      <c r="J1101" s="25"/>
      <c r="K1101" s="25"/>
    </row>
    <row r="1102" spans="1:11">
      <c r="A1102" s="28" t="s">
        <v>3464</v>
      </c>
      <c r="B1102" s="28" t="s">
        <v>150</v>
      </c>
      <c r="C1102" s="28" t="s">
        <v>265</v>
      </c>
      <c r="D1102" s="28" t="s">
        <v>3465</v>
      </c>
      <c r="E1102" s="29">
        <v>0.04</v>
      </c>
      <c r="F1102" s="25"/>
      <c r="G1102" s="25"/>
      <c r="H1102" s="25"/>
      <c r="I1102" s="25"/>
      <c r="J1102" s="25"/>
      <c r="K1102" s="25"/>
    </row>
    <row r="1103" spans="1:11">
      <c r="A1103" s="28" t="s">
        <v>3354</v>
      </c>
      <c r="B1103" s="28" t="s">
        <v>204</v>
      </c>
      <c r="C1103" s="28" t="s">
        <v>75</v>
      </c>
      <c r="D1103" s="28" t="s">
        <v>3355</v>
      </c>
      <c r="E1103" s="29">
        <v>8.0000000000000002E-3</v>
      </c>
      <c r="F1103" s="25"/>
      <c r="G1103" s="25"/>
      <c r="H1103" s="25"/>
      <c r="I1103" s="25"/>
      <c r="J1103" s="25"/>
      <c r="K1103" s="25"/>
    </row>
    <row r="1104" spans="1:11">
      <c r="A1104" s="28" t="s">
        <v>3113</v>
      </c>
      <c r="B1104" s="28" t="s">
        <v>55</v>
      </c>
      <c r="C1104" s="28" t="s">
        <v>194</v>
      </c>
      <c r="D1104" s="28" t="s">
        <v>3114</v>
      </c>
      <c r="E1104" s="29">
        <v>0</v>
      </c>
      <c r="F1104" s="25"/>
      <c r="G1104" s="25"/>
      <c r="H1104" s="25"/>
      <c r="I1104" s="25"/>
      <c r="J1104" s="25"/>
      <c r="K1104" s="25"/>
    </row>
    <row r="1105" spans="1:11">
      <c r="A1105" s="28" t="s">
        <v>866</v>
      </c>
      <c r="B1105" s="28" t="s">
        <v>29</v>
      </c>
      <c r="C1105" s="28" t="s">
        <v>162</v>
      </c>
      <c r="D1105" s="28" t="s">
        <v>865</v>
      </c>
      <c r="E1105" s="29">
        <v>0.2</v>
      </c>
      <c r="F1105" s="25"/>
      <c r="G1105" s="25"/>
      <c r="H1105" s="25"/>
      <c r="I1105" s="25"/>
      <c r="J1105" s="25"/>
      <c r="K1105" s="25"/>
    </row>
    <row r="1106" spans="1:11">
      <c r="A1106" s="28" t="s">
        <v>992</v>
      </c>
      <c r="B1106" s="28"/>
      <c r="C1106" s="28" t="s">
        <v>46</v>
      </c>
      <c r="D1106" s="28" t="s">
        <v>3910</v>
      </c>
      <c r="E1106" s="29">
        <v>0.05</v>
      </c>
      <c r="F1106" s="25"/>
      <c r="G1106" s="25"/>
      <c r="H1106" s="25"/>
      <c r="I1106" s="25"/>
      <c r="J1106" s="25"/>
      <c r="K1106" s="25"/>
    </row>
    <row r="1107" spans="1:11">
      <c r="A1107" s="28" t="s">
        <v>992</v>
      </c>
      <c r="B1107" s="28"/>
      <c r="C1107" s="28" t="s">
        <v>46</v>
      </c>
      <c r="D1107" s="28" t="s">
        <v>3911</v>
      </c>
      <c r="E1107" s="29">
        <v>0.5</v>
      </c>
      <c r="F1107" s="25"/>
      <c r="G1107" s="25"/>
      <c r="H1107" s="25"/>
      <c r="I1107" s="25"/>
      <c r="J1107" s="25"/>
      <c r="K1107" s="25"/>
    </row>
    <row r="1108" spans="1:11">
      <c r="A1108" s="28" t="s">
        <v>873</v>
      </c>
      <c r="B1108" s="28" t="s">
        <v>29</v>
      </c>
      <c r="C1108" s="28" t="s">
        <v>90</v>
      </c>
      <c r="D1108" s="28" t="s">
        <v>872</v>
      </c>
      <c r="E1108" s="29">
        <v>0.2</v>
      </c>
      <c r="F1108" s="25"/>
      <c r="G1108" s="25"/>
      <c r="H1108" s="25"/>
      <c r="I1108" s="25"/>
      <c r="J1108" s="25"/>
      <c r="K1108" s="25"/>
    </row>
    <row r="1109" spans="1:11">
      <c r="A1109" s="28" t="s">
        <v>679</v>
      </c>
      <c r="B1109" s="28" t="s">
        <v>52</v>
      </c>
      <c r="C1109" s="28" t="s">
        <v>12</v>
      </c>
      <c r="D1109" s="28" t="s">
        <v>678</v>
      </c>
      <c r="E1109" s="29">
        <v>0.2</v>
      </c>
      <c r="F1109" s="25"/>
      <c r="G1109" s="25"/>
      <c r="H1109" s="25"/>
      <c r="I1109" s="25"/>
      <c r="J1109" s="25"/>
      <c r="K1109" s="25"/>
    </row>
    <row r="1110" spans="1:11">
      <c r="A1110" s="28" t="s">
        <v>679</v>
      </c>
      <c r="B1110" s="28" t="s">
        <v>29</v>
      </c>
      <c r="C1110" s="28" t="s">
        <v>12</v>
      </c>
      <c r="D1110" s="28" t="s">
        <v>821</v>
      </c>
      <c r="E1110" s="29">
        <v>0.2</v>
      </c>
      <c r="F1110" s="25"/>
      <c r="G1110" s="25"/>
      <c r="H1110" s="25"/>
      <c r="I1110" s="25"/>
      <c r="J1110" s="25"/>
      <c r="K1110" s="25"/>
    </row>
    <row r="1111" spans="1:11">
      <c r="A1111" s="28" t="s">
        <v>591</v>
      </c>
      <c r="B1111" s="28"/>
      <c r="C1111" s="28" t="s">
        <v>46</v>
      </c>
      <c r="D1111" s="28" t="s">
        <v>1258</v>
      </c>
      <c r="E1111" s="29">
        <v>0.1</v>
      </c>
      <c r="F1111" s="25"/>
      <c r="G1111" s="25"/>
      <c r="H1111" s="25"/>
      <c r="I1111" s="25"/>
      <c r="J1111" s="25"/>
      <c r="K1111" s="25"/>
    </row>
    <row r="1112" spans="1:11">
      <c r="A1112" s="28" t="s">
        <v>591</v>
      </c>
      <c r="B1112" s="28"/>
      <c r="C1112" s="28" t="s">
        <v>46</v>
      </c>
      <c r="D1112" s="28" t="s">
        <v>3912</v>
      </c>
      <c r="E1112" s="29">
        <v>0.15</v>
      </c>
      <c r="F1112" s="25"/>
      <c r="G1112" s="25"/>
      <c r="H1112" s="25"/>
      <c r="I1112" s="25"/>
      <c r="J1112" s="25"/>
      <c r="K1112" s="25"/>
    </row>
    <row r="1113" spans="1:11">
      <c r="A1113" s="28" t="s">
        <v>729</v>
      </c>
      <c r="B1113" s="28" t="s">
        <v>25</v>
      </c>
      <c r="C1113" s="28" t="s">
        <v>730</v>
      </c>
      <c r="D1113" s="28" t="s">
        <v>728</v>
      </c>
      <c r="E1113" s="29">
        <v>0.2</v>
      </c>
      <c r="F1113" s="25"/>
      <c r="G1113" s="25"/>
      <c r="H1113" s="25"/>
      <c r="I1113" s="25"/>
      <c r="J1113" s="25"/>
      <c r="K1113" s="25"/>
    </row>
    <row r="1114" spans="1:11">
      <c r="A1114" s="28" t="s">
        <v>1670</v>
      </c>
      <c r="B1114" s="28"/>
      <c r="C1114" s="28" t="s">
        <v>162</v>
      </c>
      <c r="D1114" s="28" t="s">
        <v>3913</v>
      </c>
      <c r="E1114" s="29">
        <v>0.5</v>
      </c>
      <c r="F1114" s="25"/>
      <c r="G1114" s="25"/>
      <c r="H1114" s="25"/>
      <c r="I1114" s="25"/>
      <c r="J1114" s="25"/>
      <c r="K1114" s="25"/>
    </row>
    <row r="1115" spans="1:11">
      <c r="A1115" s="28" t="s">
        <v>1008</v>
      </c>
      <c r="B1115" s="28"/>
      <c r="C1115" s="28" t="s">
        <v>12</v>
      </c>
      <c r="D1115" s="28" t="s">
        <v>1007</v>
      </c>
      <c r="E1115" s="29">
        <v>0.09</v>
      </c>
      <c r="F1115" s="25"/>
      <c r="G1115" s="25"/>
      <c r="H1115" s="25"/>
      <c r="I1115" s="25"/>
      <c r="J1115" s="25"/>
      <c r="K1115" s="25"/>
    </row>
    <row r="1116" spans="1:11">
      <c r="A1116" s="28" t="s">
        <v>993</v>
      </c>
      <c r="B1116" s="28"/>
      <c r="C1116" s="28"/>
      <c r="D1116" s="28" t="s">
        <v>3646</v>
      </c>
      <c r="E1116" s="29">
        <v>0.2</v>
      </c>
      <c r="F1116" s="25"/>
      <c r="G1116" s="25"/>
      <c r="H1116" s="25"/>
      <c r="I1116" s="25"/>
      <c r="J1116" s="25"/>
      <c r="K1116" s="25"/>
    </row>
    <row r="1117" spans="1:11">
      <c r="A1117" s="28" t="s">
        <v>993</v>
      </c>
      <c r="B1117" s="28"/>
      <c r="C1117" s="28" t="s">
        <v>6</v>
      </c>
      <c r="D1117" s="28" t="s">
        <v>3914</v>
      </c>
      <c r="E1117" s="29">
        <v>0.05</v>
      </c>
      <c r="F1117" s="25"/>
      <c r="G1117" s="25"/>
      <c r="H1117" s="25"/>
      <c r="I1117" s="25"/>
      <c r="J1117" s="25"/>
      <c r="K1117" s="25"/>
    </row>
    <row r="1118" spans="1:11">
      <c r="A1118" s="28" t="s">
        <v>993</v>
      </c>
      <c r="B1118" s="28"/>
      <c r="C1118" s="28" t="s">
        <v>6</v>
      </c>
      <c r="D1118" s="28" t="s">
        <v>994</v>
      </c>
      <c r="E1118" s="29">
        <v>0.05</v>
      </c>
      <c r="F1118" s="25"/>
      <c r="G1118" s="25"/>
      <c r="H1118" s="25"/>
      <c r="I1118" s="25"/>
      <c r="J1118" s="25"/>
      <c r="K1118" s="25"/>
    </row>
    <row r="1119" spans="1:11">
      <c r="A1119" s="28" t="s">
        <v>993</v>
      </c>
      <c r="B1119" s="28"/>
      <c r="C1119" s="28" t="s">
        <v>6</v>
      </c>
      <c r="D1119" s="28" t="s">
        <v>3915</v>
      </c>
      <c r="E1119" s="29">
        <v>0.15</v>
      </c>
      <c r="F1119" s="25"/>
      <c r="G1119" s="25"/>
      <c r="H1119" s="25"/>
      <c r="I1119" s="25"/>
      <c r="J1119" s="25"/>
      <c r="K1119" s="25"/>
    </row>
    <row r="1120" spans="1:11">
      <c r="A1120" s="28" t="s">
        <v>1253</v>
      </c>
      <c r="B1120" s="28"/>
      <c r="C1120" s="28" t="s">
        <v>6</v>
      </c>
      <c r="D1120" s="28" t="s">
        <v>3916</v>
      </c>
      <c r="E1120" s="29">
        <v>0.1</v>
      </c>
      <c r="F1120" s="25"/>
      <c r="G1120" s="25"/>
      <c r="H1120" s="25"/>
      <c r="I1120" s="25"/>
      <c r="J1120" s="25"/>
      <c r="K1120" s="25"/>
    </row>
    <row r="1121" spans="1:11">
      <c r="A1121" s="28" t="s">
        <v>1253</v>
      </c>
      <c r="B1121" s="28"/>
      <c r="C1121" s="28" t="s">
        <v>6</v>
      </c>
      <c r="D1121" s="28" t="s">
        <v>1357</v>
      </c>
      <c r="E1121" s="29">
        <v>0.15</v>
      </c>
      <c r="F1121" s="25"/>
      <c r="G1121" s="25"/>
      <c r="H1121" s="25"/>
      <c r="I1121" s="25"/>
      <c r="J1121" s="25"/>
      <c r="K1121" s="25"/>
    </row>
    <row r="1122" spans="1:11">
      <c r="A1122" s="28" t="s">
        <v>693</v>
      </c>
      <c r="B1122" s="28" t="s">
        <v>29</v>
      </c>
      <c r="C1122" s="28" t="s">
        <v>26</v>
      </c>
      <c r="D1122" s="28" t="s">
        <v>692</v>
      </c>
      <c r="E1122" s="29">
        <v>0.2</v>
      </c>
      <c r="F1122" s="25"/>
      <c r="G1122" s="25"/>
      <c r="H1122" s="25"/>
      <c r="I1122" s="25"/>
      <c r="J1122" s="25"/>
      <c r="K1122" s="25"/>
    </row>
    <row r="1123" spans="1:11">
      <c r="A1123" s="28" t="s">
        <v>693</v>
      </c>
      <c r="B1123" s="28"/>
      <c r="C1123" s="28" t="s">
        <v>26</v>
      </c>
      <c r="D1123" s="28" t="s">
        <v>1732</v>
      </c>
      <c r="E1123" s="29">
        <v>0.5</v>
      </c>
      <c r="F1123" s="25"/>
      <c r="G1123" s="25"/>
      <c r="H1123" s="25"/>
      <c r="I1123" s="25"/>
      <c r="J1123" s="25"/>
      <c r="K1123" s="25"/>
    </row>
    <row r="1124" spans="1:11">
      <c r="A1124" s="28" t="s">
        <v>693</v>
      </c>
      <c r="B1124" s="28"/>
      <c r="C1124" s="28" t="s">
        <v>26</v>
      </c>
      <c r="D1124" s="28" t="s">
        <v>2249</v>
      </c>
      <c r="E1124" s="29">
        <v>1.40479548370541</v>
      </c>
      <c r="F1124" s="25"/>
      <c r="G1124" s="25"/>
      <c r="H1124" s="25"/>
      <c r="I1124" s="25"/>
      <c r="J1124" s="25"/>
      <c r="K1124" s="25"/>
    </row>
    <row r="1125" spans="1:11">
      <c r="A1125" s="28" t="s">
        <v>3528</v>
      </c>
      <c r="B1125" s="28" t="s">
        <v>74</v>
      </c>
      <c r="C1125" s="28" t="s">
        <v>26</v>
      </c>
      <c r="D1125" s="28" t="s">
        <v>3529</v>
      </c>
      <c r="E1125" s="29">
        <v>2.4E-2</v>
      </c>
      <c r="F1125" s="25"/>
      <c r="G1125" s="25"/>
      <c r="H1125" s="25"/>
      <c r="I1125" s="25"/>
      <c r="J1125" s="25"/>
      <c r="K1125" s="25"/>
    </row>
    <row r="1126" spans="1:11">
      <c r="A1126" s="28" t="s">
        <v>588</v>
      </c>
      <c r="B1126" s="28"/>
      <c r="C1126" s="28"/>
      <c r="D1126" s="28" t="s">
        <v>2795</v>
      </c>
      <c r="E1126" s="29">
        <v>2.04</v>
      </c>
      <c r="F1126" s="25"/>
      <c r="G1126" s="25"/>
      <c r="H1126" s="25"/>
      <c r="I1126" s="25"/>
      <c r="J1126" s="25"/>
      <c r="K1126" s="25"/>
    </row>
    <row r="1127" spans="1:11">
      <c r="A1127" s="28" t="s">
        <v>588</v>
      </c>
      <c r="B1127" s="28" t="s">
        <v>29</v>
      </c>
      <c r="C1127" s="28" t="s">
        <v>58</v>
      </c>
      <c r="D1127" s="28" t="s">
        <v>587</v>
      </c>
      <c r="E1127" s="29">
        <v>0.2</v>
      </c>
      <c r="F1127" s="25"/>
      <c r="G1127" s="25"/>
      <c r="H1127" s="25"/>
      <c r="I1127" s="25"/>
      <c r="J1127" s="25"/>
      <c r="K1127" s="25"/>
    </row>
    <row r="1128" spans="1:11">
      <c r="A1128" s="28" t="s">
        <v>588</v>
      </c>
      <c r="B1128" s="28" t="s">
        <v>29</v>
      </c>
      <c r="C1128" s="28" t="s">
        <v>58</v>
      </c>
      <c r="D1128" s="28" t="s">
        <v>716</v>
      </c>
      <c r="E1128" s="29">
        <v>0.2</v>
      </c>
      <c r="F1128" s="25"/>
      <c r="G1128" s="25"/>
      <c r="H1128" s="25"/>
      <c r="I1128" s="25"/>
      <c r="J1128" s="25"/>
      <c r="K1128" s="25"/>
    </row>
    <row r="1129" spans="1:11">
      <c r="A1129" s="28" t="s">
        <v>588</v>
      </c>
      <c r="B1129" s="28"/>
      <c r="C1129" s="28" t="s">
        <v>316</v>
      </c>
      <c r="D1129" s="28" t="s">
        <v>2779</v>
      </c>
      <c r="E1129" s="29">
        <v>1</v>
      </c>
      <c r="F1129" s="25"/>
      <c r="G1129" s="25"/>
      <c r="H1129" s="25"/>
      <c r="I1129" s="25"/>
      <c r="J1129" s="25"/>
      <c r="K1129" s="25"/>
    </row>
    <row r="1130" spans="1:11">
      <c r="A1130" s="28" t="s">
        <v>588</v>
      </c>
      <c r="B1130" s="28"/>
      <c r="C1130" s="28" t="s">
        <v>58</v>
      </c>
      <c r="D1130" s="28" t="s">
        <v>1877</v>
      </c>
      <c r="E1130" s="29">
        <v>0.61502302218501503</v>
      </c>
      <c r="F1130" s="25"/>
      <c r="G1130" s="25"/>
      <c r="H1130" s="25"/>
      <c r="I1130" s="25"/>
      <c r="J1130" s="25"/>
      <c r="K1130" s="25"/>
    </row>
    <row r="1131" spans="1:11">
      <c r="A1131" s="28" t="s">
        <v>588</v>
      </c>
      <c r="B1131" s="28"/>
      <c r="C1131" s="28" t="s">
        <v>58</v>
      </c>
      <c r="D1131" s="28" t="s">
        <v>1986</v>
      </c>
      <c r="E1131" s="29">
        <v>1</v>
      </c>
      <c r="F1131" s="25"/>
      <c r="G1131" s="25"/>
      <c r="H1131" s="25"/>
      <c r="I1131" s="25"/>
      <c r="J1131" s="25"/>
      <c r="K1131" s="25"/>
    </row>
    <row r="1132" spans="1:11">
      <c r="A1132" s="28" t="s">
        <v>588</v>
      </c>
      <c r="B1132" s="28"/>
      <c r="C1132" s="28" t="s">
        <v>58</v>
      </c>
      <c r="D1132" s="28" t="s">
        <v>2620</v>
      </c>
      <c r="E1132" s="29">
        <v>3.3892532717475001</v>
      </c>
      <c r="F1132" s="25"/>
      <c r="G1132" s="25"/>
      <c r="H1132" s="25"/>
      <c r="I1132" s="25"/>
      <c r="J1132" s="25"/>
      <c r="K1132" s="25"/>
    </row>
    <row r="1133" spans="1:11">
      <c r="A1133" s="28" t="s">
        <v>718</v>
      </c>
      <c r="B1133" s="28" t="s">
        <v>25</v>
      </c>
      <c r="C1133" s="28" t="s">
        <v>58</v>
      </c>
      <c r="D1133" s="28" t="s">
        <v>717</v>
      </c>
      <c r="E1133" s="29">
        <v>0.2</v>
      </c>
      <c r="F1133" s="25"/>
      <c r="G1133" s="25"/>
      <c r="H1133" s="25"/>
      <c r="I1133" s="25"/>
      <c r="J1133" s="25"/>
      <c r="K1133" s="25"/>
    </row>
    <row r="1134" spans="1:11">
      <c r="A1134" s="28" t="s">
        <v>718</v>
      </c>
      <c r="B1134" s="28"/>
      <c r="C1134" s="28" t="s">
        <v>180</v>
      </c>
      <c r="D1134" s="28" t="s">
        <v>3792</v>
      </c>
      <c r="E1134" s="29">
        <v>1</v>
      </c>
      <c r="F1134" s="25"/>
      <c r="G1134" s="25"/>
      <c r="H1134" s="25"/>
      <c r="I1134" s="25"/>
      <c r="J1134" s="25"/>
      <c r="K1134" s="25"/>
    </row>
    <row r="1135" spans="1:11">
      <c r="A1135" s="28" t="s">
        <v>718</v>
      </c>
      <c r="B1135" s="28"/>
      <c r="C1135" s="28" t="s">
        <v>46</v>
      </c>
      <c r="D1135" s="28" t="s">
        <v>3693</v>
      </c>
      <c r="E1135" s="29">
        <v>0.5</v>
      </c>
      <c r="F1135" s="25"/>
      <c r="G1135" s="25"/>
      <c r="H1135" s="25"/>
      <c r="I1135" s="25"/>
      <c r="J1135" s="25"/>
      <c r="K1135" s="25"/>
    </row>
    <row r="1136" spans="1:11">
      <c r="A1136" s="28" t="s">
        <v>718</v>
      </c>
      <c r="B1136" s="28"/>
      <c r="C1136" s="28" t="s">
        <v>46</v>
      </c>
      <c r="D1136" s="28" t="s">
        <v>3917</v>
      </c>
      <c r="E1136" s="29">
        <v>1</v>
      </c>
      <c r="F1136" s="25"/>
      <c r="G1136" s="25"/>
      <c r="H1136" s="25"/>
      <c r="I1136" s="25"/>
      <c r="J1136" s="25"/>
      <c r="K1136" s="25"/>
    </row>
    <row r="1137" spans="1:11">
      <c r="A1137" s="28" t="s">
        <v>718</v>
      </c>
      <c r="B1137" s="28"/>
      <c r="C1137" s="28" t="s">
        <v>46</v>
      </c>
      <c r="D1137" s="28" t="s">
        <v>3918</v>
      </c>
      <c r="E1137" s="29">
        <v>0.5</v>
      </c>
      <c r="F1137" s="25"/>
      <c r="G1137" s="25"/>
      <c r="H1137" s="25"/>
      <c r="I1137" s="25"/>
      <c r="J1137" s="25"/>
      <c r="K1137" s="25"/>
    </row>
    <row r="1138" spans="1:11">
      <c r="A1138" s="28" t="s">
        <v>832</v>
      </c>
      <c r="B1138" s="28" t="s">
        <v>29</v>
      </c>
      <c r="C1138" s="28" t="s">
        <v>212</v>
      </c>
      <c r="D1138" s="28" t="s">
        <v>831</v>
      </c>
      <c r="E1138" s="29">
        <v>1.6E-2</v>
      </c>
      <c r="F1138" s="25"/>
      <c r="G1138" s="25"/>
      <c r="H1138" s="25"/>
      <c r="I1138" s="25"/>
      <c r="J1138" s="25"/>
      <c r="K1138" s="25"/>
    </row>
    <row r="1139" spans="1:11">
      <c r="A1139" s="28" t="s">
        <v>832</v>
      </c>
      <c r="B1139" s="28" t="s">
        <v>29</v>
      </c>
      <c r="C1139" s="28" t="s">
        <v>212</v>
      </c>
      <c r="D1139" s="28" t="s">
        <v>831</v>
      </c>
      <c r="E1139" s="29">
        <v>0.2</v>
      </c>
      <c r="F1139" s="25"/>
      <c r="G1139" s="25"/>
      <c r="H1139" s="25"/>
      <c r="I1139" s="25"/>
      <c r="J1139" s="25"/>
      <c r="K1139" s="25"/>
    </row>
    <row r="1140" spans="1:11">
      <c r="A1140" s="28" t="s">
        <v>832</v>
      </c>
      <c r="B1140" s="28" t="s">
        <v>29</v>
      </c>
      <c r="C1140" s="28" t="s">
        <v>212</v>
      </c>
      <c r="D1140" s="28" t="s">
        <v>875</v>
      </c>
      <c r="E1140" s="29">
        <v>0.2</v>
      </c>
      <c r="F1140" s="25"/>
      <c r="G1140" s="25"/>
      <c r="H1140" s="25"/>
      <c r="I1140" s="25"/>
      <c r="J1140" s="25"/>
      <c r="K1140" s="25"/>
    </row>
    <row r="1141" spans="1:11">
      <c r="A1141" s="28" t="s">
        <v>637</v>
      </c>
      <c r="B1141" s="28" t="s">
        <v>29</v>
      </c>
      <c r="C1141" s="28" t="s">
        <v>121</v>
      </c>
      <c r="D1141" s="28" t="s">
        <v>3135</v>
      </c>
      <c r="E1141" s="29">
        <v>2.4E-2</v>
      </c>
      <c r="F1141" s="25"/>
      <c r="G1141" s="25"/>
      <c r="H1141" s="25"/>
      <c r="I1141" s="25"/>
      <c r="J1141" s="25"/>
      <c r="K1141" s="25"/>
    </row>
    <row r="1142" spans="1:11">
      <c r="A1142" s="28" t="s">
        <v>637</v>
      </c>
      <c r="B1142" s="28" t="s">
        <v>29</v>
      </c>
      <c r="C1142" s="28" t="s">
        <v>121</v>
      </c>
      <c r="D1142" s="28" t="s">
        <v>636</v>
      </c>
      <c r="E1142" s="29">
        <v>0.2</v>
      </c>
      <c r="F1142" s="25"/>
      <c r="G1142" s="25"/>
      <c r="H1142" s="25"/>
      <c r="I1142" s="25"/>
      <c r="J1142" s="25"/>
      <c r="K1142" s="25"/>
    </row>
    <row r="1143" spans="1:11">
      <c r="A1143" s="28" t="s">
        <v>637</v>
      </c>
      <c r="B1143" s="28" t="s">
        <v>29</v>
      </c>
      <c r="C1143" s="28" t="s">
        <v>121</v>
      </c>
      <c r="D1143" s="28" t="s">
        <v>761</v>
      </c>
      <c r="E1143" s="29">
        <v>0.2</v>
      </c>
      <c r="F1143" s="25"/>
      <c r="G1143" s="25"/>
      <c r="H1143" s="25"/>
      <c r="I1143" s="25"/>
      <c r="J1143" s="25"/>
      <c r="K1143" s="25"/>
    </row>
    <row r="1144" spans="1:11">
      <c r="A1144" s="28" t="s">
        <v>665</v>
      </c>
      <c r="B1144" s="28" t="s">
        <v>120</v>
      </c>
      <c r="C1144" s="28" t="s">
        <v>21</v>
      </c>
      <c r="D1144" s="28" t="s">
        <v>664</v>
      </c>
      <c r="E1144" s="29">
        <v>0.2</v>
      </c>
      <c r="F1144" s="25"/>
      <c r="G1144" s="25"/>
      <c r="H1144" s="25"/>
      <c r="I1144" s="25"/>
      <c r="J1144" s="25"/>
      <c r="K1144" s="25"/>
    </row>
    <row r="1145" spans="1:11">
      <c r="A1145" s="28" t="s">
        <v>665</v>
      </c>
      <c r="B1145" s="28"/>
      <c r="C1145" s="28" t="s">
        <v>16</v>
      </c>
      <c r="D1145" s="28" t="s">
        <v>2571</v>
      </c>
      <c r="E1145" s="29">
        <v>3.2462458301257402</v>
      </c>
      <c r="F1145" s="25"/>
      <c r="G1145" s="25"/>
      <c r="H1145" s="25"/>
      <c r="I1145" s="25"/>
      <c r="J1145" s="25"/>
      <c r="K1145" s="25"/>
    </row>
    <row r="1146" spans="1:11">
      <c r="A1146" s="28" t="s">
        <v>2118</v>
      </c>
      <c r="B1146" s="28" t="s">
        <v>52</v>
      </c>
      <c r="C1146" s="28" t="s">
        <v>26</v>
      </c>
      <c r="D1146" s="28" t="s">
        <v>3621</v>
      </c>
      <c r="E1146" s="29">
        <v>2.4E-2</v>
      </c>
      <c r="F1146" s="25"/>
      <c r="G1146" s="25"/>
      <c r="H1146" s="25"/>
      <c r="I1146" s="25"/>
      <c r="J1146" s="25"/>
      <c r="K1146" s="25"/>
    </row>
    <row r="1147" spans="1:11">
      <c r="A1147" s="28" t="s">
        <v>2118</v>
      </c>
      <c r="B1147" s="28"/>
      <c r="C1147" s="28" t="s">
        <v>26</v>
      </c>
      <c r="D1147" s="28" t="s">
        <v>2117</v>
      </c>
      <c r="E1147" s="29">
        <v>1.21327585322043</v>
      </c>
      <c r="F1147" s="25"/>
      <c r="G1147" s="25"/>
      <c r="H1147" s="25"/>
      <c r="I1147" s="25"/>
      <c r="J1147" s="25"/>
      <c r="K1147" s="25"/>
    </row>
    <row r="1148" spans="1:11">
      <c r="A1148" s="28" t="s">
        <v>2118</v>
      </c>
      <c r="B1148" s="28"/>
      <c r="C1148" s="28" t="s">
        <v>26</v>
      </c>
      <c r="D1148" s="28" t="s">
        <v>2198</v>
      </c>
      <c r="E1148" s="29">
        <v>1.30827961490163</v>
      </c>
      <c r="F1148" s="25"/>
      <c r="G1148" s="25"/>
      <c r="H1148" s="25"/>
      <c r="I1148" s="25"/>
      <c r="J1148" s="25"/>
      <c r="K1148" s="25"/>
    </row>
    <row r="1149" spans="1:11">
      <c r="A1149" s="28" t="s">
        <v>3045</v>
      </c>
      <c r="B1149" s="28" t="s">
        <v>55</v>
      </c>
      <c r="C1149" s="28" t="s">
        <v>46</v>
      </c>
      <c r="D1149" s="28" t="s">
        <v>3046</v>
      </c>
      <c r="E1149" s="29">
        <v>1.6000000000000001E-3</v>
      </c>
      <c r="F1149" s="25"/>
      <c r="G1149" s="25"/>
      <c r="H1149" s="25"/>
      <c r="I1149" s="25"/>
      <c r="J1149" s="25"/>
      <c r="K1149" s="25"/>
    </row>
    <row r="1150" spans="1:11">
      <c r="A1150" s="28" t="s">
        <v>642</v>
      </c>
      <c r="B1150" s="28" t="s">
        <v>25</v>
      </c>
      <c r="C1150" s="28" t="s">
        <v>3148</v>
      </c>
      <c r="D1150" s="28" t="s">
        <v>3149</v>
      </c>
      <c r="E1150" s="29">
        <v>0.12</v>
      </c>
      <c r="F1150" s="25"/>
      <c r="G1150" s="25"/>
      <c r="H1150" s="25"/>
      <c r="I1150" s="25"/>
      <c r="J1150" s="25"/>
      <c r="K1150" s="25"/>
    </row>
    <row r="1151" spans="1:11">
      <c r="A1151" s="28" t="s">
        <v>642</v>
      </c>
      <c r="B1151" s="28" t="s">
        <v>25</v>
      </c>
      <c r="C1151" s="28" t="s">
        <v>12</v>
      </c>
      <c r="D1151" s="28" t="s">
        <v>641</v>
      </c>
      <c r="E1151" s="29">
        <v>0.2</v>
      </c>
      <c r="F1151" s="25"/>
      <c r="G1151" s="25"/>
      <c r="H1151" s="25"/>
      <c r="I1151" s="25"/>
      <c r="J1151" s="25"/>
      <c r="K1151" s="25"/>
    </row>
    <row r="1152" spans="1:11">
      <c r="A1152" s="28" t="s">
        <v>955</v>
      </c>
      <c r="B1152" s="28"/>
      <c r="C1152" s="28" t="s">
        <v>6</v>
      </c>
      <c r="D1152" s="28" t="s">
        <v>954</v>
      </c>
      <c r="E1152" s="29">
        <v>0.05</v>
      </c>
      <c r="F1152" s="25"/>
      <c r="G1152" s="25"/>
      <c r="H1152" s="25"/>
      <c r="I1152" s="25"/>
      <c r="J1152" s="25"/>
      <c r="K1152" s="25"/>
    </row>
    <row r="1153" spans="1:11">
      <c r="A1153" s="28" t="s">
        <v>2515</v>
      </c>
      <c r="B1153" s="28"/>
      <c r="C1153" s="28" t="s">
        <v>16</v>
      </c>
      <c r="D1153" s="28" t="s">
        <v>2514</v>
      </c>
      <c r="E1153" s="29">
        <v>3.0427200410572199</v>
      </c>
      <c r="F1153" s="25"/>
      <c r="G1153" s="25"/>
      <c r="H1153" s="25"/>
      <c r="I1153" s="25"/>
      <c r="J1153" s="25"/>
      <c r="K1153" s="25"/>
    </row>
    <row r="1154" spans="1:11">
      <c r="A1154" s="28" t="s">
        <v>1279</v>
      </c>
      <c r="B1154" s="28"/>
      <c r="C1154" s="28" t="s">
        <v>6</v>
      </c>
      <c r="D1154" s="28" t="s">
        <v>3919</v>
      </c>
      <c r="E1154" s="29">
        <v>0.1</v>
      </c>
      <c r="F1154" s="25"/>
      <c r="G1154" s="25"/>
      <c r="H1154" s="25"/>
      <c r="I1154" s="25"/>
      <c r="J1154" s="25"/>
      <c r="K1154" s="25"/>
    </row>
    <row r="1155" spans="1:11">
      <c r="A1155" s="28" t="s">
        <v>868</v>
      </c>
      <c r="B1155" s="28" t="s">
        <v>52</v>
      </c>
      <c r="C1155" s="28" t="s">
        <v>869</v>
      </c>
      <c r="D1155" s="28" t="s">
        <v>867</v>
      </c>
      <c r="E1155" s="29">
        <v>0.2</v>
      </c>
      <c r="F1155" s="25"/>
      <c r="G1155" s="25"/>
      <c r="H1155" s="25"/>
      <c r="I1155" s="25"/>
      <c r="J1155" s="25"/>
      <c r="K1155" s="25"/>
    </row>
    <row r="1156" spans="1:11">
      <c r="A1156" s="28" t="s">
        <v>621</v>
      </c>
      <c r="B1156" s="28"/>
      <c r="C1156" s="28"/>
      <c r="D1156" s="28" t="s">
        <v>2801</v>
      </c>
      <c r="E1156" s="29">
        <v>2.4</v>
      </c>
      <c r="F1156" s="25"/>
      <c r="G1156" s="25"/>
      <c r="H1156" s="25"/>
      <c r="I1156" s="25"/>
      <c r="J1156" s="25"/>
      <c r="K1156" s="25"/>
    </row>
    <row r="1157" spans="1:11">
      <c r="A1157" s="28" t="s">
        <v>621</v>
      </c>
      <c r="B1157" s="28" t="s">
        <v>153</v>
      </c>
      <c r="C1157" s="28" t="s">
        <v>30</v>
      </c>
      <c r="D1157" s="28" t="s">
        <v>3430</v>
      </c>
      <c r="E1157" s="29">
        <v>0.04</v>
      </c>
      <c r="F1157" s="25"/>
      <c r="G1157" s="25"/>
      <c r="H1157" s="25"/>
      <c r="I1157" s="25"/>
      <c r="J1157" s="25"/>
      <c r="K1157" s="25"/>
    </row>
    <row r="1158" spans="1:11">
      <c r="A1158" s="28" t="s">
        <v>621</v>
      </c>
      <c r="B1158" s="28" t="s">
        <v>622</v>
      </c>
      <c r="C1158" s="28" t="s">
        <v>30</v>
      </c>
      <c r="D1158" s="28" t="s">
        <v>620</v>
      </c>
      <c r="E1158" s="29">
        <v>0.2</v>
      </c>
      <c r="F1158" s="25"/>
      <c r="G1158" s="25"/>
      <c r="H1158" s="25"/>
      <c r="I1158" s="25"/>
      <c r="J1158" s="25"/>
      <c r="K1158" s="25"/>
    </row>
    <row r="1159" spans="1:11">
      <c r="A1159" s="28" t="s">
        <v>621</v>
      </c>
      <c r="B1159" s="28"/>
      <c r="C1159" s="28" t="s">
        <v>6</v>
      </c>
      <c r="D1159" s="28" t="s">
        <v>3772</v>
      </c>
      <c r="E1159" s="29">
        <v>0.1</v>
      </c>
      <c r="F1159" s="25"/>
      <c r="G1159" s="25"/>
      <c r="H1159" s="25"/>
      <c r="I1159" s="25"/>
      <c r="J1159" s="25"/>
      <c r="K1159" s="25"/>
    </row>
    <row r="1160" spans="1:11">
      <c r="A1160" s="28" t="s">
        <v>621</v>
      </c>
      <c r="B1160" s="28"/>
      <c r="C1160" s="28" t="s">
        <v>30</v>
      </c>
      <c r="D1160" s="28" t="s">
        <v>2512</v>
      </c>
      <c r="E1160" s="29">
        <v>3.04</v>
      </c>
      <c r="F1160" s="25"/>
      <c r="G1160" s="25"/>
      <c r="H1160" s="25"/>
      <c r="I1160" s="25"/>
      <c r="J1160" s="25"/>
      <c r="K1160" s="25"/>
    </row>
    <row r="1161" spans="1:11">
      <c r="A1161" s="28" t="s">
        <v>621</v>
      </c>
      <c r="B1161" s="28"/>
      <c r="C1161" s="28" t="s">
        <v>30</v>
      </c>
      <c r="D1161" s="28" t="s">
        <v>2528</v>
      </c>
      <c r="E1161" s="29">
        <v>3.1</v>
      </c>
      <c r="F1161" s="25"/>
      <c r="G1161" s="25"/>
      <c r="H1161" s="25"/>
      <c r="I1161" s="25"/>
      <c r="J1161" s="25"/>
      <c r="K1161" s="25"/>
    </row>
    <row r="1162" spans="1:11">
      <c r="A1162" s="28" t="s">
        <v>1568</v>
      </c>
      <c r="B1162" s="28"/>
      <c r="C1162" s="28" t="s">
        <v>6</v>
      </c>
      <c r="D1162" s="28" t="s">
        <v>3920</v>
      </c>
      <c r="E1162" s="29">
        <v>0.3</v>
      </c>
      <c r="F1162" s="25"/>
      <c r="G1162" s="25"/>
      <c r="H1162" s="25"/>
      <c r="I1162" s="25"/>
      <c r="J1162" s="25"/>
      <c r="K1162" s="25"/>
    </row>
    <row r="1163" spans="1:11">
      <c r="A1163" s="28" t="s">
        <v>1039</v>
      </c>
      <c r="B1163" s="28"/>
      <c r="C1163" s="28" t="s">
        <v>12</v>
      </c>
      <c r="D1163" s="28" t="s">
        <v>1038</v>
      </c>
      <c r="E1163" s="29">
        <v>0.1</v>
      </c>
      <c r="F1163" s="25"/>
      <c r="G1163" s="25"/>
      <c r="H1163" s="25"/>
      <c r="I1163" s="25"/>
      <c r="J1163" s="25"/>
      <c r="K1163" s="25"/>
    </row>
    <row r="1164" spans="1:11">
      <c r="A1164" s="28" t="s">
        <v>1039</v>
      </c>
      <c r="B1164" s="28"/>
      <c r="C1164" s="28" t="s">
        <v>12</v>
      </c>
      <c r="D1164" s="28" t="s">
        <v>1185</v>
      </c>
      <c r="E1164" s="29">
        <v>0.1</v>
      </c>
      <c r="F1164" s="25"/>
      <c r="G1164" s="25"/>
      <c r="H1164" s="25"/>
      <c r="I1164" s="25"/>
      <c r="J1164" s="25"/>
      <c r="K1164" s="25"/>
    </row>
    <row r="1165" spans="1:11">
      <c r="A1165" s="28" t="s">
        <v>1039</v>
      </c>
      <c r="B1165" s="28"/>
      <c r="C1165" s="28" t="s">
        <v>12</v>
      </c>
      <c r="D1165" s="28" t="s">
        <v>1193</v>
      </c>
      <c r="E1165" s="29">
        <v>0.1</v>
      </c>
      <c r="F1165" s="25"/>
      <c r="G1165" s="25"/>
      <c r="H1165" s="25"/>
      <c r="I1165" s="25"/>
      <c r="J1165" s="25"/>
      <c r="K1165" s="25"/>
    </row>
    <row r="1166" spans="1:11">
      <c r="A1166" s="28" t="s">
        <v>1039</v>
      </c>
      <c r="B1166" s="28"/>
      <c r="C1166" s="28" t="s">
        <v>12</v>
      </c>
      <c r="D1166" s="28" t="s">
        <v>1205</v>
      </c>
      <c r="E1166" s="29">
        <v>0.1</v>
      </c>
      <c r="F1166" s="25"/>
      <c r="G1166" s="25"/>
      <c r="H1166" s="25"/>
      <c r="I1166" s="25"/>
      <c r="J1166" s="25"/>
      <c r="K1166" s="25"/>
    </row>
    <row r="1167" spans="1:11">
      <c r="A1167" s="28" t="s">
        <v>1039</v>
      </c>
      <c r="B1167" s="28"/>
      <c r="C1167" s="28" t="s">
        <v>12</v>
      </c>
      <c r="D1167" s="28" t="s">
        <v>3921</v>
      </c>
      <c r="E1167" s="29">
        <v>0.3</v>
      </c>
      <c r="F1167" s="25"/>
      <c r="G1167" s="25"/>
      <c r="H1167" s="25"/>
      <c r="I1167" s="25"/>
      <c r="J1167" s="25"/>
      <c r="K1167" s="25"/>
    </row>
    <row r="1168" spans="1:11">
      <c r="A1168" s="28" t="s">
        <v>1039</v>
      </c>
      <c r="B1168" s="28"/>
      <c r="C1168" s="28" t="s">
        <v>12</v>
      </c>
      <c r="D1168" s="28" t="s">
        <v>1531</v>
      </c>
      <c r="E1168" s="29">
        <v>0.3</v>
      </c>
      <c r="F1168" s="25"/>
      <c r="G1168" s="25"/>
      <c r="H1168" s="25"/>
      <c r="I1168" s="25"/>
      <c r="J1168" s="25"/>
      <c r="K1168" s="25"/>
    </row>
    <row r="1169" spans="1:11">
      <c r="A1169" s="28" t="s">
        <v>1039</v>
      </c>
      <c r="B1169" s="28"/>
      <c r="C1169" s="28" t="s">
        <v>12</v>
      </c>
      <c r="D1169" s="28" t="s">
        <v>1717</v>
      </c>
      <c r="E1169" s="29">
        <v>0.5</v>
      </c>
      <c r="F1169" s="25"/>
      <c r="G1169" s="25"/>
      <c r="H1169" s="25"/>
      <c r="I1169" s="25"/>
      <c r="J1169" s="25"/>
      <c r="K1169" s="25"/>
    </row>
    <row r="1170" spans="1:11">
      <c r="A1170" s="28" t="s">
        <v>1039</v>
      </c>
      <c r="B1170" s="28"/>
      <c r="C1170" s="28" t="s">
        <v>12</v>
      </c>
      <c r="D1170" s="28" t="s">
        <v>2582</v>
      </c>
      <c r="E1170" s="29">
        <v>3.28988965871183</v>
      </c>
      <c r="F1170" s="25"/>
      <c r="G1170" s="25"/>
      <c r="H1170" s="25"/>
      <c r="I1170" s="25"/>
      <c r="J1170" s="25"/>
      <c r="K1170" s="25"/>
    </row>
    <row r="1171" spans="1:11">
      <c r="A1171" s="28" t="s">
        <v>765</v>
      </c>
      <c r="B1171" s="28" t="s">
        <v>29</v>
      </c>
      <c r="C1171" s="28" t="s">
        <v>26</v>
      </c>
      <c r="D1171" s="28" t="s">
        <v>764</v>
      </c>
      <c r="E1171" s="29">
        <v>0.2</v>
      </c>
      <c r="F1171" s="25"/>
      <c r="G1171" s="25"/>
      <c r="H1171" s="25"/>
      <c r="I1171" s="25"/>
      <c r="J1171" s="25"/>
      <c r="K1171" s="25"/>
    </row>
    <row r="1172" spans="1:11">
      <c r="A1172" s="28" t="s">
        <v>3638</v>
      </c>
      <c r="B1172" s="28" t="s">
        <v>29</v>
      </c>
      <c r="C1172" s="28" t="s">
        <v>21</v>
      </c>
      <c r="D1172" s="28" t="s">
        <v>3639</v>
      </c>
      <c r="E1172" s="29">
        <v>2.4E-2</v>
      </c>
      <c r="F1172" s="25"/>
      <c r="G1172" s="25"/>
      <c r="H1172" s="25"/>
      <c r="I1172" s="25"/>
      <c r="J1172" s="25"/>
      <c r="K1172" s="25"/>
    </row>
    <row r="1173" spans="1:11">
      <c r="A1173" s="28" t="s">
        <v>1115</v>
      </c>
      <c r="B1173" s="28" t="s">
        <v>25</v>
      </c>
      <c r="C1173" s="28" t="s">
        <v>177</v>
      </c>
      <c r="D1173" s="28" t="s">
        <v>3251</v>
      </c>
      <c r="E1173" s="29">
        <v>2.4E-2</v>
      </c>
      <c r="F1173" s="25"/>
      <c r="G1173" s="25"/>
      <c r="H1173" s="25"/>
      <c r="I1173" s="25"/>
      <c r="J1173" s="25"/>
      <c r="K1173" s="25"/>
    </row>
    <row r="1174" spans="1:11">
      <c r="A1174" s="28" t="s">
        <v>1115</v>
      </c>
      <c r="B1174" s="28"/>
      <c r="C1174" s="28" t="s">
        <v>177</v>
      </c>
      <c r="D1174" s="28" t="s">
        <v>3700</v>
      </c>
      <c r="E1174" s="29">
        <v>2</v>
      </c>
      <c r="F1174" s="25"/>
      <c r="G1174" s="25"/>
      <c r="H1174" s="25"/>
      <c r="I1174" s="25"/>
      <c r="J1174" s="25"/>
      <c r="K1174" s="25"/>
    </row>
    <row r="1175" spans="1:11">
      <c r="A1175" s="28" t="s">
        <v>1115</v>
      </c>
      <c r="B1175" s="28"/>
      <c r="C1175" s="28" t="s">
        <v>177</v>
      </c>
      <c r="D1175" s="28" t="s">
        <v>1114</v>
      </c>
      <c r="E1175" s="29">
        <v>0.1</v>
      </c>
      <c r="F1175" s="25"/>
      <c r="G1175" s="25"/>
      <c r="H1175" s="25"/>
      <c r="I1175" s="25"/>
      <c r="J1175" s="25"/>
      <c r="K1175" s="25"/>
    </row>
    <row r="1176" spans="1:11">
      <c r="A1176" s="28" t="s">
        <v>858</v>
      </c>
      <c r="B1176" s="28" t="s">
        <v>29</v>
      </c>
      <c r="C1176" s="28" t="s">
        <v>90</v>
      </c>
      <c r="D1176" s="28" t="s">
        <v>2951</v>
      </c>
      <c r="E1176" s="29">
        <v>3.2000000000000002E-3</v>
      </c>
      <c r="F1176" s="25"/>
      <c r="G1176" s="25"/>
      <c r="H1176" s="25"/>
      <c r="I1176" s="25"/>
      <c r="J1176" s="25"/>
      <c r="K1176" s="25"/>
    </row>
    <row r="1177" spans="1:11">
      <c r="A1177" s="28" t="s">
        <v>858</v>
      </c>
      <c r="B1177" s="28" t="s">
        <v>29</v>
      </c>
      <c r="C1177" s="28" t="s">
        <v>90</v>
      </c>
      <c r="D1177" s="28" t="s">
        <v>2956</v>
      </c>
      <c r="E1177" s="29">
        <v>1.1999999999999999E-3</v>
      </c>
      <c r="F1177" s="25"/>
      <c r="G1177" s="25"/>
      <c r="H1177" s="25"/>
      <c r="I1177" s="25"/>
      <c r="J1177" s="25"/>
      <c r="K1177" s="25"/>
    </row>
    <row r="1178" spans="1:11">
      <c r="A1178" s="28" t="s">
        <v>858</v>
      </c>
      <c r="B1178" s="28" t="s">
        <v>25</v>
      </c>
      <c r="C1178" s="28" t="s">
        <v>90</v>
      </c>
      <c r="D1178" s="28" t="s">
        <v>857</v>
      </c>
      <c r="E1178" s="29">
        <v>0.2</v>
      </c>
      <c r="F1178" s="25"/>
      <c r="G1178" s="25"/>
      <c r="H1178" s="25"/>
      <c r="I1178" s="25"/>
      <c r="J1178" s="25"/>
      <c r="K1178" s="25"/>
    </row>
    <row r="1179" spans="1:11">
      <c r="A1179" s="28" t="s">
        <v>1361</v>
      </c>
      <c r="B1179" s="28" t="s">
        <v>25</v>
      </c>
      <c r="C1179" s="28" t="s">
        <v>75</v>
      </c>
      <c r="D1179" s="28" t="s">
        <v>3233</v>
      </c>
      <c r="E1179" s="29">
        <v>9.6000000000000002E-2</v>
      </c>
      <c r="F1179" s="25"/>
      <c r="G1179" s="25"/>
      <c r="H1179" s="25"/>
      <c r="I1179" s="25"/>
      <c r="J1179" s="25"/>
      <c r="K1179" s="25"/>
    </row>
    <row r="1180" spans="1:11">
      <c r="A1180" s="28" t="s">
        <v>1361</v>
      </c>
      <c r="B1180" s="28"/>
      <c r="C1180" s="28" t="s">
        <v>6</v>
      </c>
      <c r="D1180" s="28" t="s">
        <v>1360</v>
      </c>
      <c r="E1180" s="29">
        <v>0.15</v>
      </c>
      <c r="F1180" s="25"/>
      <c r="G1180" s="25"/>
      <c r="H1180" s="25"/>
      <c r="I1180" s="25"/>
      <c r="J1180" s="25"/>
      <c r="K1180" s="25"/>
    </row>
    <row r="1181" spans="1:11">
      <c r="A1181" s="28" t="s">
        <v>1361</v>
      </c>
      <c r="B1181" s="28"/>
      <c r="C1181" s="28" t="s">
        <v>6</v>
      </c>
      <c r="D1181" s="28" t="s">
        <v>3922</v>
      </c>
      <c r="E1181" s="29">
        <v>0.25</v>
      </c>
      <c r="F1181" s="25"/>
      <c r="G1181" s="25"/>
      <c r="H1181" s="25"/>
      <c r="I1181" s="25"/>
      <c r="J1181" s="25"/>
      <c r="K1181" s="25"/>
    </row>
    <row r="1182" spans="1:11">
      <c r="A1182" s="28" t="s">
        <v>1361</v>
      </c>
      <c r="B1182" s="28"/>
      <c r="C1182" s="28" t="s">
        <v>6</v>
      </c>
      <c r="D1182" s="28" t="s">
        <v>1406</v>
      </c>
      <c r="E1182" s="29">
        <v>0.25</v>
      </c>
      <c r="F1182" s="25"/>
      <c r="G1182" s="25"/>
      <c r="H1182" s="25"/>
      <c r="I1182" s="25"/>
      <c r="J1182" s="25"/>
      <c r="K1182" s="25"/>
    </row>
    <row r="1183" spans="1:11">
      <c r="A1183" s="28" t="s">
        <v>1361</v>
      </c>
      <c r="B1183" s="28"/>
      <c r="C1183" s="28" t="s">
        <v>6</v>
      </c>
      <c r="D1183" s="28" t="s">
        <v>1407</v>
      </c>
      <c r="E1183" s="29">
        <v>0.25</v>
      </c>
      <c r="F1183" s="25"/>
      <c r="G1183" s="25"/>
      <c r="H1183" s="25"/>
      <c r="I1183" s="25"/>
      <c r="J1183" s="25"/>
      <c r="K1183" s="25"/>
    </row>
    <row r="1184" spans="1:11">
      <c r="A1184" s="28" t="s">
        <v>1361</v>
      </c>
      <c r="B1184" s="28"/>
      <c r="C1184" s="28" t="s">
        <v>6</v>
      </c>
      <c r="D1184" s="28" t="s">
        <v>3923</v>
      </c>
      <c r="E1184" s="29">
        <v>0.25</v>
      </c>
      <c r="F1184" s="25"/>
      <c r="G1184" s="25"/>
      <c r="H1184" s="25"/>
      <c r="I1184" s="25"/>
      <c r="J1184" s="25"/>
      <c r="K1184" s="25"/>
    </row>
    <row r="1185" spans="1:11">
      <c r="A1185" s="28" t="s">
        <v>1361</v>
      </c>
      <c r="B1185" s="28"/>
      <c r="C1185" s="28" t="s">
        <v>6</v>
      </c>
      <c r="D1185" s="28" t="s">
        <v>3924</v>
      </c>
      <c r="E1185" s="29">
        <v>0.3</v>
      </c>
      <c r="F1185" s="25"/>
      <c r="G1185" s="25"/>
      <c r="H1185" s="25"/>
      <c r="I1185" s="25"/>
      <c r="J1185" s="25"/>
      <c r="K1185" s="25"/>
    </row>
    <row r="1186" spans="1:11">
      <c r="A1186" s="28" t="s">
        <v>1361</v>
      </c>
      <c r="B1186" s="28"/>
      <c r="C1186" s="28" t="s">
        <v>6</v>
      </c>
      <c r="D1186" s="28" t="s">
        <v>1865</v>
      </c>
      <c r="E1186" s="29">
        <v>0.60121389702804495</v>
      </c>
      <c r="F1186" s="25"/>
      <c r="G1186" s="25"/>
      <c r="H1186" s="25"/>
      <c r="I1186" s="25"/>
      <c r="J1186" s="25"/>
      <c r="K1186" s="25"/>
    </row>
    <row r="1187" spans="1:11">
      <c r="A1187" s="28" t="s">
        <v>1361</v>
      </c>
      <c r="B1187" s="28"/>
      <c r="C1187" s="28" t="s">
        <v>6</v>
      </c>
      <c r="D1187" s="28" t="s">
        <v>2004</v>
      </c>
      <c r="E1187" s="29">
        <v>1</v>
      </c>
      <c r="F1187" s="25"/>
      <c r="G1187" s="25"/>
      <c r="H1187" s="25"/>
      <c r="I1187" s="25"/>
      <c r="J1187" s="25"/>
      <c r="K1187" s="25"/>
    </row>
    <row r="1188" spans="1:11">
      <c r="A1188" s="28" t="s">
        <v>816</v>
      </c>
      <c r="B1188" s="28" t="s">
        <v>367</v>
      </c>
      <c r="C1188" s="28" t="s">
        <v>41</v>
      </c>
      <c r="D1188" s="28" t="s">
        <v>815</v>
      </c>
      <c r="E1188" s="29">
        <v>0.2</v>
      </c>
      <c r="F1188" s="25"/>
      <c r="G1188" s="25"/>
      <c r="H1188" s="25"/>
      <c r="I1188" s="25"/>
      <c r="J1188" s="25"/>
      <c r="K1188" s="25"/>
    </row>
    <row r="1189" spans="1:11">
      <c r="A1189" s="28" t="s">
        <v>644</v>
      </c>
      <c r="B1189" s="28" t="s">
        <v>645</v>
      </c>
      <c r="C1189" s="28" t="s">
        <v>26</v>
      </c>
      <c r="D1189" s="28" t="s">
        <v>643</v>
      </c>
      <c r="E1189" s="29">
        <v>0.2</v>
      </c>
      <c r="F1189" s="25"/>
      <c r="G1189" s="25"/>
      <c r="H1189" s="25"/>
      <c r="I1189" s="25"/>
      <c r="J1189" s="25"/>
      <c r="K1189" s="25"/>
    </row>
    <row r="1190" spans="1:11">
      <c r="A1190" s="28" t="s">
        <v>644</v>
      </c>
      <c r="B1190" s="28"/>
      <c r="C1190" s="28" t="s">
        <v>26</v>
      </c>
      <c r="D1190" s="28" t="s">
        <v>1217</v>
      </c>
      <c r="E1190" s="29">
        <v>0.1</v>
      </c>
      <c r="F1190" s="25"/>
      <c r="G1190" s="25"/>
      <c r="H1190" s="25"/>
      <c r="I1190" s="25"/>
      <c r="J1190" s="25"/>
      <c r="K1190" s="25"/>
    </row>
    <row r="1191" spans="1:11">
      <c r="A1191" s="28" t="s">
        <v>644</v>
      </c>
      <c r="B1191" s="28"/>
      <c r="C1191" s="28" t="s">
        <v>26</v>
      </c>
      <c r="D1191" s="28" t="s">
        <v>3925</v>
      </c>
      <c r="E1191" s="29">
        <v>1.01887819171201</v>
      </c>
      <c r="F1191" s="25"/>
      <c r="G1191" s="25"/>
      <c r="H1191" s="25"/>
      <c r="I1191" s="25"/>
      <c r="J1191" s="25"/>
      <c r="K1191" s="25"/>
    </row>
    <row r="1192" spans="1:11">
      <c r="A1192" s="28" t="s">
        <v>644</v>
      </c>
      <c r="B1192" s="28"/>
      <c r="C1192" s="28" t="s">
        <v>26</v>
      </c>
      <c r="D1192" s="28" t="s">
        <v>2697</v>
      </c>
      <c r="E1192" s="29">
        <v>6.3</v>
      </c>
      <c r="F1192" s="25"/>
      <c r="G1192" s="25"/>
      <c r="H1192" s="25"/>
      <c r="I1192" s="25"/>
      <c r="J1192" s="25"/>
      <c r="K1192" s="25"/>
    </row>
    <row r="1193" spans="1:11">
      <c r="A1193" s="28" t="s">
        <v>653</v>
      </c>
      <c r="B1193" s="28" t="s">
        <v>52</v>
      </c>
      <c r="C1193" s="28" t="s">
        <v>26</v>
      </c>
      <c r="D1193" s="28" t="s">
        <v>3452</v>
      </c>
      <c r="E1193" s="29">
        <v>0.04</v>
      </c>
      <c r="F1193" s="25"/>
      <c r="G1193" s="25"/>
      <c r="H1193" s="25"/>
      <c r="I1193" s="25"/>
      <c r="J1193" s="25"/>
      <c r="K1193" s="25"/>
    </row>
    <row r="1194" spans="1:11">
      <c r="A1194" s="28" t="s">
        <v>653</v>
      </c>
      <c r="B1194" s="28" t="s">
        <v>29</v>
      </c>
      <c r="C1194" s="28" t="s">
        <v>26</v>
      </c>
      <c r="D1194" s="28" t="s">
        <v>777</v>
      </c>
      <c r="E1194" s="29">
        <v>0.2</v>
      </c>
      <c r="F1194" s="25"/>
      <c r="G1194" s="25"/>
      <c r="H1194" s="25"/>
      <c r="I1194" s="25"/>
      <c r="J1194" s="25"/>
      <c r="K1194" s="25"/>
    </row>
    <row r="1195" spans="1:11">
      <c r="A1195" s="28" t="s">
        <v>653</v>
      </c>
      <c r="B1195" s="28"/>
      <c r="C1195" s="28" t="s">
        <v>26</v>
      </c>
      <c r="D1195" s="28" t="s">
        <v>2320</v>
      </c>
      <c r="E1195" s="29">
        <v>1.6048036951501199</v>
      </c>
      <c r="F1195" s="25"/>
      <c r="G1195" s="25"/>
      <c r="H1195" s="25"/>
      <c r="I1195" s="25"/>
      <c r="J1195" s="25"/>
      <c r="K1195" s="25"/>
    </row>
    <row r="1196" spans="1:11">
      <c r="A1196" s="28" t="s">
        <v>653</v>
      </c>
      <c r="B1196" s="28"/>
      <c r="C1196" s="28" t="s">
        <v>26</v>
      </c>
      <c r="D1196" s="28" t="s">
        <v>2419</v>
      </c>
      <c r="E1196" s="29">
        <v>2.2200000000000002</v>
      </c>
      <c r="F1196" s="25"/>
      <c r="G1196" s="25"/>
      <c r="H1196" s="25"/>
      <c r="I1196" s="25"/>
      <c r="J1196" s="25"/>
      <c r="K1196" s="25"/>
    </row>
    <row r="1197" spans="1:11">
      <c r="A1197" s="28" t="s">
        <v>653</v>
      </c>
      <c r="B1197" s="28"/>
      <c r="C1197" s="28" t="s">
        <v>26</v>
      </c>
      <c r="D1197" s="28" t="s">
        <v>2743</v>
      </c>
      <c r="E1197" s="29">
        <v>10.14</v>
      </c>
      <c r="F1197" s="25"/>
      <c r="G1197" s="25"/>
      <c r="H1197" s="25"/>
      <c r="I1197" s="25"/>
      <c r="J1197" s="25"/>
      <c r="K1197" s="25"/>
    </row>
    <row r="1198" spans="1:11">
      <c r="A1198" s="28" t="s">
        <v>922</v>
      </c>
      <c r="B1198" s="28"/>
      <c r="C1198" s="28" t="s">
        <v>58</v>
      </c>
      <c r="D1198" s="28" t="s">
        <v>921</v>
      </c>
      <c r="E1198" s="29">
        <v>0.05</v>
      </c>
      <c r="F1198" s="25"/>
      <c r="G1198" s="25"/>
      <c r="H1198" s="25"/>
      <c r="I1198" s="25"/>
      <c r="J1198" s="25"/>
      <c r="K1198" s="25"/>
    </row>
    <row r="1199" spans="1:11">
      <c r="A1199" s="28" t="s">
        <v>1220</v>
      </c>
      <c r="B1199" s="28"/>
      <c r="C1199" s="28" t="s">
        <v>58</v>
      </c>
      <c r="D1199" s="28" t="s">
        <v>1219</v>
      </c>
      <c r="E1199" s="29">
        <v>0.1</v>
      </c>
      <c r="F1199" s="25"/>
      <c r="G1199" s="25"/>
      <c r="H1199" s="25"/>
      <c r="I1199" s="25"/>
      <c r="J1199" s="25"/>
      <c r="K1199" s="25"/>
    </row>
    <row r="1200" spans="1:11">
      <c r="A1200" s="28" t="s">
        <v>2112</v>
      </c>
      <c r="B1200" s="28" t="s">
        <v>3041</v>
      </c>
      <c r="C1200" s="28" t="s">
        <v>247</v>
      </c>
      <c r="D1200" s="28" t="s">
        <v>3391</v>
      </c>
      <c r="E1200" s="29">
        <v>0.04</v>
      </c>
      <c r="F1200" s="25"/>
      <c r="G1200" s="25"/>
      <c r="H1200" s="25"/>
      <c r="I1200" s="25"/>
      <c r="J1200" s="25"/>
      <c r="K1200" s="25"/>
    </row>
    <row r="1201" spans="1:11">
      <c r="A1201" s="28" t="s">
        <v>2112</v>
      </c>
      <c r="B1201" s="28"/>
      <c r="C1201" s="28" t="s">
        <v>66</v>
      </c>
      <c r="D1201" s="28" t="s">
        <v>2111</v>
      </c>
      <c r="E1201" s="29">
        <v>1.20990372540812</v>
      </c>
      <c r="F1201" s="25"/>
      <c r="G1201" s="25"/>
      <c r="H1201" s="25"/>
      <c r="I1201" s="25"/>
      <c r="J1201" s="25"/>
      <c r="K1201" s="25"/>
    </row>
    <row r="1202" spans="1:11">
      <c r="A1202" s="28" t="s">
        <v>597</v>
      </c>
      <c r="B1202" s="28" t="s">
        <v>29</v>
      </c>
      <c r="C1202" s="28" t="s">
        <v>58</v>
      </c>
      <c r="D1202" s="28" t="s">
        <v>596</v>
      </c>
      <c r="E1202" s="29">
        <v>0.2</v>
      </c>
      <c r="F1202" s="25"/>
      <c r="G1202" s="25"/>
      <c r="H1202" s="25"/>
      <c r="I1202" s="25"/>
      <c r="J1202" s="25"/>
      <c r="K1202" s="25"/>
    </row>
    <row r="1203" spans="1:11">
      <c r="A1203" s="28" t="s">
        <v>597</v>
      </c>
      <c r="B1203" s="28"/>
      <c r="C1203" s="28" t="s">
        <v>58</v>
      </c>
      <c r="D1203" s="28" t="s">
        <v>1015</v>
      </c>
      <c r="E1203" s="29">
        <v>0.09</v>
      </c>
      <c r="F1203" s="25"/>
      <c r="G1203" s="25"/>
      <c r="H1203" s="25"/>
      <c r="I1203" s="25"/>
      <c r="J1203" s="25"/>
      <c r="K1203" s="25"/>
    </row>
    <row r="1204" spans="1:11">
      <c r="A1204" s="28" t="s">
        <v>597</v>
      </c>
      <c r="B1204" s="28"/>
      <c r="C1204" s="28" t="s">
        <v>58</v>
      </c>
      <c r="D1204" s="28" t="s">
        <v>3926</v>
      </c>
      <c r="E1204" s="29">
        <v>0.5</v>
      </c>
      <c r="F1204" s="25"/>
      <c r="G1204" s="25"/>
      <c r="H1204" s="25"/>
      <c r="I1204" s="25"/>
      <c r="J1204" s="25"/>
      <c r="K1204" s="25"/>
    </row>
    <row r="1205" spans="1:11">
      <c r="A1205" s="28" t="s">
        <v>597</v>
      </c>
      <c r="B1205" s="28"/>
      <c r="C1205" s="28" t="s">
        <v>58</v>
      </c>
      <c r="D1205" s="28" t="s">
        <v>3927</v>
      </c>
      <c r="E1205" s="29">
        <v>0.5</v>
      </c>
      <c r="F1205" s="25"/>
      <c r="G1205" s="25"/>
      <c r="H1205" s="25"/>
      <c r="I1205" s="25"/>
      <c r="J1205" s="25"/>
      <c r="K1205" s="25"/>
    </row>
    <row r="1206" spans="1:11">
      <c r="A1206" s="28" t="s">
        <v>597</v>
      </c>
      <c r="B1206" s="28"/>
      <c r="C1206" s="28" t="s">
        <v>58</v>
      </c>
      <c r="D1206" s="28" t="s">
        <v>2055</v>
      </c>
      <c r="E1206" s="29">
        <v>1.1049484218629699</v>
      </c>
      <c r="F1206" s="25"/>
      <c r="G1206" s="25"/>
      <c r="H1206" s="25"/>
      <c r="I1206" s="25"/>
      <c r="J1206" s="25"/>
      <c r="K1206" s="25"/>
    </row>
    <row r="1207" spans="1:11">
      <c r="A1207" s="28" t="s">
        <v>597</v>
      </c>
      <c r="B1207" s="28"/>
      <c r="C1207" s="28" t="s">
        <v>58</v>
      </c>
      <c r="D1207" s="28" t="s">
        <v>2179</v>
      </c>
      <c r="E1207" s="29">
        <v>1.2675763917957299</v>
      </c>
      <c r="F1207" s="25"/>
      <c r="G1207" s="25"/>
      <c r="H1207" s="25"/>
      <c r="I1207" s="25"/>
      <c r="J1207" s="25"/>
      <c r="K1207" s="25"/>
    </row>
    <row r="1208" spans="1:11">
      <c r="A1208" s="28" t="s">
        <v>1809</v>
      </c>
      <c r="B1208" s="28"/>
      <c r="C1208" s="28" t="s">
        <v>16</v>
      </c>
      <c r="D1208" s="28" t="s">
        <v>1808</v>
      </c>
      <c r="E1208" s="29">
        <v>0.53910841356215999</v>
      </c>
      <c r="F1208" s="25"/>
      <c r="G1208" s="25"/>
      <c r="H1208" s="25"/>
      <c r="I1208" s="25"/>
      <c r="J1208" s="25"/>
      <c r="K1208" s="25"/>
    </row>
    <row r="1209" spans="1:11">
      <c r="A1209" s="28" t="s">
        <v>560</v>
      </c>
      <c r="B1209" s="28" t="s">
        <v>25</v>
      </c>
      <c r="C1209" s="28" t="s">
        <v>46</v>
      </c>
      <c r="D1209" s="28" t="s">
        <v>131</v>
      </c>
      <c r="E1209" s="29">
        <v>0.8</v>
      </c>
      <c r="F1209" s="25"/>
      <c r="G1209" s="25"/>
      <c r="H1209" s="25"/>
      <c r="I1209" s="25"/>
      <c r="J1209" s="25"/>
      <c r="K1209" s="25"/>
    </row>
    <row r="1210" spans="1:11">
      <c r="A1210" s="28" t="s">
        <v>560</v>
      </c>
      <c r="B1210" s="28" t="s">
        <v>25</v>
      </c>
      <c r="C1210" s="28" t="s">
        <v>46</v>
      </c>
      <c r="D1210" s="28" t="s">
        <v>131</v>
      </c>
      <c r="E1210" s="29">
        <v>0.24</v>
      </c>
      <c r="F1210" s="25"/>
      <c r="G1210" s="25"/>
      <c r="H1210" s="25"/>
      <c r="I1210" s="25"/>
      <c r="J1210" s="25"/>
      <c r="K1210" s="25"/>
    </row>
    <row r="1211" spans="1:11">
      <c r="A1211" s="28" t="s">
        <v>560</v>
      </c>
      <c r="B1211" s="28" t="s">
        <v>25</v>
      </c>
      <c r="C1211" s="28" t="s">
        <v>562</v>
      </c>
      <c r="D1211" s="28" t="s">
        <v>559</v>
      </c>
      <c r="E1211" s="29">
        <v>0.2</v>
      </c>
      <c r="F1211" s="25"/>
      <c r="G1211" s="25"/>
      <c r="H1211" s="25"/>
      <c r="I1211" s="25"/>
      <c r="J1211" s="25"/>
      <c r="K1211" s="25"/>
    </row>
    <row r="1212" spans="1:11">
      <c r="A1212" s="28" t="s">
        <v>560</v>
      </c>
      <c r="B1212" s="28" t="s">
        <v>25</v>
      </c>
      <c r="C1212" s="28" t="s">
        <v>562</v>
      </c>
      <c r="D1212" s="28" t="s">
        <v>571</v>
      </c>
      <c r="E1212" s="29">
        <v>0.2</v>
      </c>
      <c r="F1212" s="25"/>
      <c r="G1212" s="25"/>
      <c r="H1212" s="25"/>
      <c r="I1212" s="25"/>
      <c r="J1212" s="25"/>
      <c r="K1212" s="25"/>
    </row>
    <row r="1213" spans="1:11">
      <c r="A1213" s="28" t="s">
        <v>560</v>
      </c>
      <c r="B1213" s="28"/>
      <c r="C1213" s="28" t="s">
        <v>215</v>
      </c>
      <c r="D1213" s="28" t="s">
        <v>2376</v>
      </c>
      <c r="E1213" s="29">
        <v>1.69071080318193</v>
      </c>
      <c r="F1213" s="25"/>
      <c r="G1213" s="25"/>
      <c r="H1213" s="25"/>
      <c r="I1213" s="25"/>
      <c r="J1213" s="25"/>
      <c r="K1213" s="25"/>
    </row>
    <row r="1214" spans="1:11">
      <c r="A1214" s="28" t="s">
        <v>560</v>
      </c>
      <c r="B1214" s="28"/>
      <c r="C1214" s="28" t="s">
        <v>215</v>
      </c>
      <c r="D1214" s="28" t="s">
        <v>2387</v>
      </c>
      <c r="E1214" s="29">
        <v>1.7045876935956501</v>
      </c>
      <c r="F1214" s="25"/>
      <c r="G1214" s="25"/>
      <c r="H1214" s="25"/>
      <c r="I1214" s="25"/>
      <c r="J1214" s="25"/>
      <c r="K1214" s="25"/>
    </row>
    <row r="1215" spans="1:11">
      <c r="A1215" s="28" t="s">
        <v>560</v>
      </c>
      <c r="B1215" s="28"/>
      <c r="C1215" s="28" t="s">
        <v>215</v>
      </c>
      <c r="D1215" s="28" t="s">
        <v>2522</v>
      </c>
      <c r="E1215" s="29">
        <v>3.07</v>
      </c>
      <c r="F1215" s="25"/>
      <c r="G1215" s="25"/>
      <c r="H1215" s="25"/>
      <c r="I1215" s="25"/>
      <c r="J1215" s="25"/>
      <c r="K1215" s="25"/>
    </row>
    <row r="1216" spans="1:11">
      <c r="A1216" s="28" t="s">
        <v>560</v>
      </c>
      <c r="B1216" s="28"/>
      <c r="C1216" s="28" t="s">
        <v>215</v>
      </c>
      <c r="D1216" s="28" t="s">
        <v>2629</v>
      </c>
      <c r="E1216" s="29">
        <v>3.4453733641262501</v>
      </c>
      <c r="F1216" s="25"/>
      <c r="G1216" s="25"/>
      <c r="H1216" s="25"/>
      <c r="I1216" s="25"/>
      <c r="J1216" s="25"/>
      <c r="K1216" s="25"/>
    </row>
    <row r="1217" spans="1:11">
      <c r="A1217" s="28" t="s">
        <v>560</v>
      </c>
      <c r="B1217" s="28"/>
      <c r="C1217" s="28" t="s">
        <v>215</v>
      </c>
      <c r="D1217" s="28" t="s">
        <v>2637</v>
      </c>
      <c r="E1217" s="29">
        <v>3.5105311778291002</v>
      </c>
      <c r="F1217" s="25"/>
      <c r="G1217" s="25"/>
      <c r="H1217" s="25"/>
      <c r="I1217" s="25"/>
      <c r="J1217" s="25"/>
      <c r="K1217" s="25"/>
    </row>
    <row r="1218" spans="1:11">
      <c r="A1218" s="28" t="s">
        <v>560</v>
      </c>
      <c r="B1218" s="28"/>
      <c r="C1218" s="28" t="s">
        <v>215</v>
      </c>
      <c r="D1218" s="28" t="s">
        <v>2641</v>
      </c>
      <c r="E1218" s="29">
        <v>3.5253733641262501</v>
      </c>
      <c r="F1218" s="25"/>
      <c r="G1218" s="25"/>
      <c r="H1218" s="25"/>
      <c r="I1218" s="25"/>
      <c r="J1218" s="25"/>
      <c r="K1218" s="25"/>
    </row>
    <row r="1219" spans="1:11">
      <c r="A1219" s="28" t="s">
        <v>560</v>
      </c>
      <c r="B1219" s="28"/>
      <c r="C1219" s="28" t="s">
        <v>215</v>
      </c>
      <c r="D1219" s="28" t="s">
        <v>2716</v>
      </c>
      <c r="E1219" s="29">
        <v>6.44</v>
      </c>
      <c r="F1219" s="25"/>
      <c r="G1219" s="25"/>
      <c r="H1219" s="25"/>
      <c r="I1219" s="25"/>
      <c r="J1219" s="25"/>
      <c r="K1219" s="25"/>
    </row>
    <row r="1220" spans="1:11">
      <c r="A1220" s="28" t="s">
        <v>560</v>
      </c>
      <c r="B1220" s="28"/>
      <c r="C1220" s="28" t="s">
        <v>215</v>
      </c>
      <c r="D1220" s="28" t="s">
        <v>2726</v>
      </c>
      <c r="E1220" s="29">
        <v>6.68</v>
      </c>
      <c r="F1220" s="25"/>
      <c r="G1220" s="25"/>
      <c r="H1220" s="25"/>
      <c r="I1220" s="25"/>
      <c r="J1220" s="25"/>
      <c r="K1220" s="25"/>
    </row>
    <row r="1221" spans="1:11">
      <c r="A1221" s="28" t="s">
        <v>3732</v>
      </c>
      <c r="B1221" s="28"/>
      <c r="C1221" s="28" t="s">
        <v>78</v>
      </c>
      <c r="D1221" s="28" t="s">
        <v>3731</v>
      </c>
      <c r="E1221" s="29">
        <v>0.2</v>
      </c>
      <c r="F1221" s="25"/>
      <c r="G1221" s="25"/>
      <c r="H1221" s="25"/>
      <c r="I1221" s="25"/>
      <c r="J1221" s="25"/>
      <c r="K1221" s="25"/>
    </row>
    <row r="1222" spans="1:11">
      <c r="A1222" s="28" t="s">
        <v>3547</v>
      </c>
      <c r="B1222" s="28" t="s">
        <v>153</v>
      </c>
      <c r="C1222" s="28" t="s">
        <v>21</v>
      </c>
      <c r="D1222" s="28" t="s">
        <v>3548</v>
      </c>
      <c r="E1222" s="29">
        <v>2.4E-2</v>
      </c>
      <c r="F1222" s="25"/>
      <c r="G1222" s="25"/>
      <c r="H1222" s="25"/>
      <c r="I1222" s="25"/>
      <c r="J1222" s="25"/>
      <c r="K1222" s="25"/>
    </row>
    <row r="1223" spans="1:11">
      <c r="A1223" s="28" t="s">
        <v>799</v>
      </c>
      <c r="B1223" s="28" t="s">
        <v>55</v>
      </c>
      <c r="C1223" s="28" t="s">
        <v>58</v>
      </c>
      <c r="D1223" s="28" t="s">
        <v>798</v>
      </c>
      <c r="E1223" s="29">
        <v>0.2</v>
      </c>
      <c r="F1223" s="25"/>
      <c r="G1223" s="25"/>
      <c r="H1223" s="25"/>
      <c r="I1223" s="25"/>
      <c r="J1223" s="25"/>
      <c r="K1223" s="25"/>
    </row>
    <row r="1224" spans="1:11">
      <c r="A1224" s="28" t="s">
        <v>650</v>
      </c>
      <c r="B1224" s="28" t="s">
        <v>52</v>
      </c>
      <c r="C1224" s="28" t="s">
        <v>26</v>
      </c>
      <c r="D1224" s="28" t="s">
        <v>649</v>
      </c>
      <c r="E1224" s="29">
        <v>0.2</v>
      </c>
      <c r="F1224" s="25"/>
      <c r="G1224" s="25"/>
      <c r="H1224" s="25"/>
      <c r="I1224" s="25"/>
      <c r="J1224" s="25"/>
      <c r="K1224" s="25"/>
    </row>
    <row r="1225" spans="1:11">
      <c r="A1225" s="28" t="s">
        <v>2380</v>
      </c>
      <c r="B1225" s="28"/>
      <c r="C1225" s="28" t="s">
        <v>26</v>
      </c>
      <c r="D1225" s="28" t="s">
        <v>2379</v>
      </c>
      <c r="E1225" s="29">
        <v>1.69673595073133</v>
      </c>
      <c r="F1225" s="25"/>
      <c r="G1225" s="25"/>
      <c r="H1225" s="25"/>
      <c r="I1225" s="25"/>
      <c r="J1225" s="25"/>
      <c r="K1225" s="25"/>
    </row>
    <row r="1226" spans="1:11">
      <c r="A1226" s="28" t="s">
        <v>1706</v>
      </c>
      <c r="B1226" s="28"/>
      <c r="C1226" s="28" t="s">
        <v>26</v>
      </c>
      <c r="D1226" s="28" t="s">
        <v>1705</v>
      </c>
      <c r="E1226" s="29">
        <v>0.5</v>
      </c>
      <c r="F1226" s="25"/>
      <c r="G1226" s="25"/>
      <c r="H1226" s="25"/>
      <c r="I1226" s="25"/>
      <c r="J1226" s="25"/>
      <c r="K1226" s="25"/>
    </row>
    <row r="1227" spans="1:11">
      <c r="A1227" s="28" t="s">
        <v>1706</v>
      </c>
      <c r="B1227" s="28"/>
      <c r="C1227" s="28" t="s">
        <v>26</v>
      </c>
      <c r="D1227" s="28" t="s">
        <v>2012</v>
      </c>
      <c r="E1227" s="29">
        <v>1.01887819171201</v>
      </c>
      <c r="F1227" s="25"/>
      <c r="G1227" s="25"/>
      <c r="H1227" s="25"/>
      <c r="I1227" s="25"/>
      <c r="J1227" s="25"/>
      <c r="K1227" s="25"/>
    </row>
    <row r="1228" spans="1:11">
      <c r="A1228" s="28" t="s">
        <v>1706</v>
      </c>
      <c r="B1228" s="28"/>
      <c r="C1228" s="28" t="s">
        <v>26</v>
      </c>
      <c r="D1228" s="28" t="s">
        <v>2017</v>
      </c>
      <c r="E1228" s="29">
        <v>1.01887819171201</v>
      </c>
      <c r="F1228" s="25"/>
      <c r="G1228" s="25"/>
      <c r="H1228" s="25"/>
      <c r="I1228" s="25"/>
      <c r="J1228" s="25"/>
      <c r="K1228" s="25"/>
    </row>
    <row r="1229" spans="1:11">
      <c r="A1229" s="28" t="s">
        <v>2538</v>
      </c>
      <c r="B1229" s="28"/>
      <c r="C1229" s="28" t="s">
        <v>212</v>
      </c>
      <c r="D1229" s="28" t="s">
        <v>2537</v>
      </c>
      <c r="E1229" s="29">
        <v>3.1212676417757299</v>
      </c>
      <c r="F1229" s="25"/>
      <c r="G1229" s="25"/>
      <c r="H1229" s="25"/>
      <c r="I1229" s="25"/>
      <c r="J1229" s="25"/>
      <c r="K1229" s="25"/>
    </row>
    <row r="1230" spans="1:11">
      <c r="A1230" s="28" t="s">
        <v>725</v>
      </c>
      <c r="B1230" s="28" t="s">
        <v>204</v>
      </c>
      <c r="C1230" s="28" t="s">
        <v>75</v>
      </c>
      <c r="D1230" s="28" t="s">
        <v>3255</v>
      </c>
      <c r="E1230" s="29">
        <v>6.4000000000000001E-2</v>
      </c>
      <c r="F1230" s="25"/>
      <c r="G1230" s="25"/>
      <c r="H1230" s="25"/>
      <c r="I1230" s="25"/>
      <c r="J1230" s="25"/>
      <c r="K1230" s="25"/>
    </row>
    <row r="1231" spans="1:11">
      <c r="A1231" s="28" t="s">
        <v>725</v>
      </c>
      <c r="B1231" s="28" t="s">
        <v>29</v>
      </c>
      <c r="C1231" s="28" t="s">
        <v>58</v>
      </c>
      <c r="D1231" s="28" t="s">
        <v>724</v>
      </c>
      <c r="E1231" s="29">
        <v>0.2</v>
      </c>
      <c r="F1231" s="25"/>
      <c r="G1231" s="25"/>
      <c r="H1231" s="25"/>
      <c r="I1231" s="25"/>
      <c r="J1231" s="25"/>
      <c r="K1231" s="25"/>
    </row>
    <row r="1232" spans="1:11">
      <c r="A1232" s="28" t="s">
        <v>725</v>
      </c>
      <c r="B1232" s="28"/>
      <c r="C1232" s="28" t="s">
        <v>6</v>
      </c>
      <c r="D1232" s="28" t="s">
        <v>3928</v>
      </c>
      <c r="E1232" s="29">
        <v>0.5</v>
      </c>
      <c r="F1232" s="25"/>
      <c r="G1232" s="25"/>
      <c r="H1232" s="25"/>
      <c r="I1232" s="25"/>
      <c r="J1232" s="25"/>
      <c r="K1232" s="25"/>
    </row>
    <row r="1233" spans="1:11">
      <c r="A1233" s="28" t="s">
        <v>725</v>
      </c>
      <c r="B1233" s="28"/>
      <c r="C1233" s="28" t="s">
        <v>6</v>
      </c>
      <c r="D1233" s="28" t="s">
        <v>3929</v>
      </c>
      <c r="E1233" s="29">
        <v>0.5</v>
      </c>
      <c r="F1233" s="25"/>
      <c r="G1233" s="25"/>
      <c r="H1233" s="25"/>
      <c r="I1233" s="25"/>
      <c r="J1233" s="25"/>
      <c r="K1233" s="25"/>
    </row>
    <row r="1234" spans="1:11">
      <c r="A1234" s="28" t="s">
        <v>725</v>
      </c>
      <c r="B1234" s="28"/>
      <c r="C1234" s="28" t="s">
        <v>6</v>
      </c>
      <c r="D1234" s="28" t="s">
        <v>2657</v>
      </c>
      <c r="E1234" s="29">
        <v>4.68</v>
      </c>
      <c r="F1234" s="25"/>
      <c r="G1234" s="25"/>
      <c r="H1234" s="25"/>
      <c r="I1234" s="25"/>
      <c r="J1234" s="25"/>
      <c r="K1234" s="25"/>
    </row>
    <row r="1235" spans="1:11">
      <c r="A1235" s="28" t="s">
        <v>725</v>
      </c>
      <c r="B1235" s="28"/>
      <c r="C1235" s="28" t="s">
        <v>6</v>
      </c>
      <c r="D1235" s="28" t="s">
        <v>2730</v>
      </c>
      <c r="E1235" s="29">
        <v>6.7</v>
      </c>
      <c r="F1235" s="25"/>
      <c r="G1235" s="25"/>
      <c r="H1235" s="25"/>
      <c r="I1235" s="25"/>
      <c r="J1235" s="25"/>
      <c r="K1235" s="25"/>
    </row>
    <row r="1236" spans="1:11">
      <c r="A1236" s="28" t="s">
        <v>930</v>
      </c>
      <c r="B1236" s="28"/>
      <c r="C1236" s="28" t="s">
        <v>162</v>
      </c>
      <c r="D1236" s="28" t="s">
        <v>929</v>
      </c>
      <c r="E1236" s="29">
        <v>0.05</v>
      </c>
      <c r="F1236" s="25"/>
      <c r="G1236" s="25"/>
      <c r="H1236" s="25"/>
      <c r="I1236" s="25"/>
      <c r="J1236" s="25"/>
      <c r="K1236" s="25"/>
    </row>
    <row r="1237" spans="1:11">
      <c r="A1237" s="28" t="s">
        <v>685</v>
      </c>
      <c r="B1237" s="28" t="s">
        <v>40</v>
      </c>
      <c r="C1237" s="28" t="s">
        <v>75</v>
      </c>
      <c r="D1237" s="28" t="s">
        <v>3195</v>
      </c>
      <c r="E1237" s="29">
        <v>9.6000000000000002E-2</v>
      </c>
      <c r="F1237" s="25"/>
      <c r="G1237" s="25"/>
      <c r="H1237" s="25"/>
      <c r="I1237" s="25"/>
      <c r="J1237" s="25"/>
      <c r="K1237" s="25"/>
    </row>
    <row r="1238" spans="1:11">
      <c r="A1238" s="28" t="s">
        <v>685</v>
      </c>
      <c r="B1238" s="28" t="s">
        <v>40</v>
      </c>
      <c r="C1238" s="28" t="s">
        <v>58</v>
      </c>
      <c r="D1238" s="28" t="s">
        <v>684</v>
      </c>
      <c r="E1238" s="29">
        <v>0.2</v>
      </c>
      <c r="F1238" s="25"/>
      <c r="G1238" s="25"/>
      <c r="H1238" s="25"/>
      <c r="I1238" s="25"/>
      <c r="J1238" s="25"/>
      <c r="K1238" s="25"/>
    </row>
    <row r="1239" spans="1:11">
      <c r="A1239" s="28" t="s">
        <v>685</v>
      </c>
      <c r="B1239" s="28"/>
      <c r="C1239" s="28" t="s">
        <v>6</v>
      </c>
      <c r="D1239" s="28" t="s">
        <v>3720</v>
      </c>
      <c r="E1239" s="29">
        <v>0.25</v>
      </c>
      <c r="F1239" s="25"/>
      <c r="G1239" s="25"/>
      <c r="H1239" s="25"/>
      <c r="I1239" s="25"/>
      <c r="J1239" s="25"/>
      <c r="K1239" s="25"/>
    </row>
    <row r="1240" spans="1:11">
      <c r="A1240" s="28" t="s">
        <v>685</v>
      </c>
      <c r="B1240" s="28"/>
      <c r="C1240" s="28" t="s">
        <v>6</v>
      </c>
      <c r="D1240" s="28" t="s">
        <v>1019</v>
      </c>
      <c r="E1240" s="29">
        <v>0.1</v>
      </c>
      <c r="F1240" s="25"/>
      <c r="G1240" s="25"/>
      <c r="H1240" s="25"/>
      <c r="I1240" s="25"/>
      <c r="J1240" s="25"/>
      <c r="K1240" s="25"/>
    </row>
    <row r="1241" spans="1:11">
      <c r="A1241" s="28" t="s">
        <v>685</v>
      </c>
      <c r="B1241" s="28"/>
      <c r="C1241" s="28" t="s">
        <v>6</v>
      </c>
      <c r="D1241" s="28" t="s">
        <v>1104</v>
      </c>
      <c r="E1241" s="29">
        <v>0.1</v>
      </c>
      <c r="F1241" s="25"/>
      <c r="G1241" s="25"/>
      <c r="H1241" s="25"/>
      <c r="I1241" s="25"/>
      <c r="J1241" s="25"/>
      <c r="K1241" s="25"/>
    </row>
    <row r="1242" spans="1:11">
      <c r="A1242" s="28" t="s">
        <v>685</v>
      </c>
      <c r="B1242" s="28"/>
      <c r="C1242" s="28" t="s">
        <v>6</v>
      </c>
      <c r="D1242" s="28" t="s">
        <v>1704</v>
      </c>
      <c r="E1242" s="29">
        <v>0.5</v>
      </c>
      <c r="F1242" s="25"/>
      <c r="G1242" s="25"/>
      <c r="H1242" s="25"/>
      <c r="I1242" s="25"/>
      <c r="J1242" s="25"/>
      <c r="K1242" s="25"/>
    </row>
    <row r="1243" spans="1:11">
      <c r="A1243" s="28" t="s">
        <v>685</v>
      </c>
      <c r="B1243" s="28"/>
      <c r="C1243" s="28" t="s">
        <v>6</v>
      </c>
      <c r="D1243" s="28" t="s">
        <v>2467</v>
      </c>
      <c r="E1243" s="29">
        <v>2.7808981267641801</v>
      </c>
      <c r="F1243" s="25"/>
      <c r="G1243" s="25"/>
      <c r="H1243" s="25"/>
      <c r="I1243" s="25"/>
      <c r="J1243" s="25"/>
      <c r="K1243" s="25"/>
    </row>
    <row r="1244" spans="1:11">
      <c r="A1244" s="28" t="s">
        <v>667</v>
      </c>
      <c r="B1244" s="28" t="s">
        <v>29</v>
      </c>
      <c r="C1244" s="28" t="s">
        <v>58</v>
      </c>
      <c r="D1244" s="28" t="s">
        <v>666</v>
      </c>
      <c r="E1244" s="29">
        <v>0.2</v>
      </c>
      <c r="F1244" s="25"/>
      <c r="G1244" s="25"/>
      <c r="H1244" s="25"/>
      <c r="I1244" s="25"/>
      <c r="J1244" s="25"/>
      <c r="K1244" s="25"/>
    </row>
    <row r="1245" spans="1:11">
      <c r="A1245" s="28" t="s">
        <v>667</v>
      </c>
      <c r="B1245" s="28" t="s">
        <v>29</v>
      </c>
      <c r="C1245" s="28" t="s">
        <v>58</v>
      </c>
      <c r="D1245" s="28" t="s">
        <v>797</v>
      </c>
      <c r="E1245" s="29">
        <v>0.2</v>
      </c>
      <c r="F1245" s="25"/>
      <c r="G1245" s="25"/>
      <c r="H1245" s="25"/>
      <c r="I1245" s="25"/>
      <c r="J1245" s="25"/>
      <c r="K1245" s="25"/>
    </row>
    <row r="1246" spans="1:11">
      <c r="A1246" s="28" t="s">
        <v>3630</v>
      </c>
      <c r="B1246" s="28" t="s">
        <v>150</v>
      </c>
      <c r="C1246" s="28" t="s">
        <v>21</v>
      </c>
      <c r="D1246" s="28" t="s">
        <v>3631</v>
      </c>
      <c r="E1246" s="29">
        <v>2.4E-2</v>
      </c>
      <c r="F1246" s="25"/>
      <c r="G1246" s="25"/>
      <c r="H1246" s="25"/>
      <c r="I1246" s="25"/>
      <c r="J1246" s="25"/>
      <c r="K1246" s="25"/>
    </row>
    <row r="1247" spans="1:11">
      <c r="A1247" s="28" t="s">
        <v>2346</v>
      </c>
      <c r="B1247" s="28"/>
      <c r="C1247" s="28" t="s">
        <v>6</v>
      </c>
      <c r="D1247" s="28" t="s">
        <v>2345</v>
      </c>
      <c r="E1247" s="29">
        <v>1.64084167308186</v>
      </c>
      <c r="F1247" s="25"/>
      <c r="G1247" s="25"/>
      <c r="H1247" s="25"/>
      <c r="I1247" s="25"/>
      <c r="J1247" s="25"/>
      <c r="K1247" s="25"/>
    </row>
    <row r="1248" spans="1:11">
      <c r="A1248" s="28" t="s">
        <v>3498</v>
      </c>
      <c r="B1248" s="28" t="s">
        <v>29</v>
      </c>
      <c r="C1248" s="28" t="s">
        <v>21</v>
      </c>
      <c r="D1248" s="28" t="s">
        <v>3499</v>
      </c>
      <c r="E1248" s="29">
        <v>0.04</v>
      </c>
      <c r="F1248" s="25"/>
      <c r="G1248" s="25"/>
      <c r="H1248" s="25"/>
      <c r="I1248" s="25"/>
      <c r="J1248" s="25"/>
      <c r="K1248" s="25"/>
    </row>
    <row r="1249" spans="1:11">
      <c r="A1249" s="28" t="s">
        <v>939</v>
      </c>
      <c r="B1249" s="28"/>
      <c r="C1249" s="28" t="s">
        <v>670</v>
      </c>
      <c r="D1249" s="28" t="s">
        <v>938</v>
      </c>
      <c r="E1249" s="29">
        <v>0.05</v>
      </c>
      <c r="F1249" s="25"/>
      <c r="G1249" s="25"/>
      <c r="H1249" s="25"/>
      <c r="I1249" s="25"/>
      <c r="J1249" s="25"/>
      <c r="K1249" s="25"/>
    </row>
    <row r="1250" spans="1:11">
      <c r="A1250" s="28" t="s">
        <v>3262</v>
      </c>
      <c r="B1250" s="28" t="s">
        <v>25</v>
      </c>
      <c r="C1250" s="28" t="s">
        <v>75</v>
      </c>
      <c r="D1250" s="28" t="s">
        <v>3263</v>
      </c>
      <c r="E1250" s="29">
        <v>6.4000000000000001E-2</v>
      </c>
      <c r="F1250" s="25"/>
      <c r="G1250" s="25"/>
      <c r="H1250" s="25"/>
      <c r="I1250" s="25"/>
      <c r="J1250" s="25"/>
      <c r="K1250" s="25"/>
    </row>
    <row r="1251" spans="1:11">
      <c r="A1251" s="28" t="s">
        <v>1401</v>
      </c>
      <c r="B1251" s="28"/>
      <c r="C1251" s="28" t="s">
        <v>26</v>
      </c>
      <c r="D1251" s="28" t="s">
        <v>1400</v>
      </c>
      <c r="E1251" s="29">
        <v>0.25</v>
      </c>
      <c r="F1251" s="25"/>
      <c r="G1251" s="25"/>
      <c r="H1251" s="25"/>
      <c r="I1251" s="25"/>
      <c r="J1251" s="25"/>
      <c r="K1251" s="25"/>
    </row>
    <row r="1252" spans="1:11">
      <c r="A1252" s="28" t="s">
        <v>1345</v>
      </c>
      <c r="B1252" s="28" t="s">
        <v>25</v>
      </c>
      <c r="C1252" s="28" t="s">
        <v>26</v>
      </c>
      <c r="D1252" s="28" t="s">
        <v>3585</v>
      </c>
      <c r="E1252" s="29">
        <v>2.4E-2</v>
      </c>
      <c r="F1252" s="25"/>
      <c r="G1252" s="25"/>
      <c r="H1252" s="25"/>
      <c r="I1252" s="25"/>
      <c r="J1252" s="25"/>
      <c r="K1252" s="25"/>
    </row>
    <row r="1253" spans="1:11">
      <c r="A1253" s="28" t="s">
        <v>1345</v>
      </c>
      <c r="B1253" s="28"/>
      <c r="C1253" s="28" t="s">
        <v>12</v>
      </c>
      <c r="D1253" s="28" t="s">
        <v>1344</v>
      </c>
      <c r="E1253" s="29">
        <v>0.15</v>
      </c>
      <c r="F1253" s="25"/>
      <c r="G1253" s="25"/>
      <c r="H1253" s="25"/>
      <c r="I1253" s="25"/>
      <c r="J1253" s="25"/>
      <c r="K1253" s="25"/>
    </row>
    <row r="1254" spans="1:11">
      <c r="A1254" s="28" t="s">
        <v>1345</v>
      </c>
      <c r="B1254" s="28"/>
      <c r="C1254" s="28" t="s">
        <v>26</v>
      </c>
      <c r="D1254" s="28" t="s">
        <v>1424</v>
      </c>
      <c r="E1254" s="29">
        <v>0.3</v>
      </c>
      <c r="F1254" s="25"/>
      <c r="G1254" s="25"/>
      <c r="H1254" s="25"/>
      <c r="I1254" s="25"/>
      <c r="J1254" s="25"/>
      <c r="K1254" s="25"/>
    </row>
    <row r="1255" spans="1:11">
      <c r="A1255" s="28" t="s">
        <v>1345</v>
      </c>
      <c r="B1255" s="28"/>
      <c r="C1255" s="28" t="s">
        <v>6</v>
      </c>
      <c r="D1255" s="28" t="s">
        <v>2490</v>
      </c>
      <c r="E1255" s="29">
        <v>2.9068001026430599</v>
      </c>
      <c r="F1255" s="25"/>
      <c r="G1255" s="25"/>
      <c r="H1255" s="25"/>
      <c r="I1255" s="25"/>
      <c r="J1255" s="25"/>
      <c r="K1255" s="25"/>
    </row>
    <row r="1256" spans="1:11">
      <c r="A1256" s="28" t="s">
        <v>3555</v>
      </c>
      <c r="B1256" s="28" t="s">
        <v>153</v>
      </c>
      <c r="C1256" s="28" t="s">
        <v>21</v>
      </c>
      <c r="D1256" s="28" t="s">
        <v>3556</v>
      </c>
      <c r="E1256" s="29">
        <v>2.4E-2</v>
      </c>
      <c r="F1256" s="25"/>
      <c r="G1256" s="25"/>
      <c r="H1256" s="25"/>
      <c r="I1256" s="25"/>
      <c r="J1256" s="25"/>
      <c r="K1256" s="25"/>
    </row>
    <row r="1257" spans="1:11">
      <c r="A1257" s="28" t="s">
        <v>2695</v>
      </c>
      <c r="B1257" s="28" t="s">
        <v>29</v>
      </c>
      <c r="C1257" s="28" t="s">
        <v>26</v>
      </c>
      <c r="D1257" s="28" t="s">
        <v>3206</v>
      </c>
      <c r="E1257" s="29">
        <v>9.6000000000000002E-2</v>
      </c>
      <c r="F1257" s="25"/>
      <c r="G1257" s="25"/>
      <c r="H1257" s="25"/>
      <c r="I1257" s="25"/>
      <c r="J1257" s="25"/>
      <c r="K1257" s="25"/>
    </row>
    <row r="1258" spans="1:11">
      <c r="A1258" s="28" t="s">
        <v>2695</v>
      </c>
      <c r="B1258" s="28"/>
      <c r="C1258" s="28" t="s">
        <v>26</v>
      </c>
      <c r="D1258" s="28" t="s">
        <v>2694</v>
      </c>
      <c r="E1258" s="29">
        <v>6.28</v>
      </c>
      <c r="F1258" s="25"/>
      <c r="G1258" s="25"/>
      <c r="H1258" s="25"/>
      <c r="I1258" s="25"/>
      <c r="J1258" s="25"/>
      <c r="K1258" s="25"/>
    </row>
    <row r="1259" spans="1:11">
      <c r="A1259" s="28" t="s">
        <v>3551</v>
      </c>
      <c r="B1259" s="28" t="s">
        <v>25</v>
      </c>
      <c r="C1259" s="28" t="s">
        <v>21</v>
      </c>
      <c r="D1259" s="28" t="s">
        <v>3552</v>
      </c>
      <c r="E1259" s="29">
        <v>2.4E-2</v>
      </c>
      <c r="F1259" s="25"/>
      <c r="G1259" s="25"/>
      <c r="H1259" s="25"/>
      <c r="I1259" s="25"/>
      <c r="J1259" s="25"/>
      <c r="K1259" s="25"/>
    </row>
    <row r="1260" spans="1:11">
      <c r="A1260" s="28" t="s">
        <v>712</v>
      </c>
      <c r="B1260" s="28" t="s">
        <v>156</v>
      </c>
      <c r="C1260" s="28" t="s">
        <v>30</v>
      </c>
      <c r="D1260" s="28" t="s">
        <v>711</v>
      </c>
      <c r="E1260" s="29">
        <v>0.2</v>
      </c>
      <c r="F1260" s="25"/>
      <c r="G1260" s="25"/>
      <c r="H1260" s="25"/>
      <c r="I1260" s="25"/>
      <c r="J1260" s="25"/>
      <c r="K1260" s="25"/>
    </row>
    <row r="1261" spans="1:11">
      <c r="A1261" s="28" t="s">
        <v>712</v>
      </c>
      <c r="B1261" s="28"/>
      <c r="C1261" s="28" t="s">
        <v>30</v>
      </c>
      <c r="D1261" s="28" t="s">
        <v>2147</v>
      </c>
      <c r="E1261" s="29">
        <v>1.2378066136458801</v>
      </c>
      <c r="F1261" s="25"/>
      <c r="G1261" s="25"/>
      <c r="H1261" s="25"/>
      <c r="I1261" s="25"/>
      <c r="J1261" s="25"/>
      <c r="K1261" s="25"/>
    </row>
    <row r="1262" spans="1:11">
      <c r="A1262" s="28" t="s">
        <v>3602</v>
      </c>
      <c r="B1262" s="28" t="s">
        <v>153</v>
      </c>
      <c r="C1262" s="28" t="s">
        <v>75</v>
      </c>
      <c r="D1262" s="28" t="s">
        <v>3603</v>
      </c>
      <c r="E1262" s="29">
        <v>2.4E-2</v>
      </c>
      <c r="F1262" s="25"/>
      <c r="G1262" s="25"/>
      <c r="H1262" s="25"/>
      <c r="I1262" s="25"/>
      <c r="J1262" s="25"/>
      <c r="K1262" s="25"/>
    </row>
    <row r="1263" spans="1:11">
      <c r="A1263" s="28" t="s">
        <v>1490</v>
      </c>
      <c r="B1263" s="28"/>
      <c r="C1263" s="28" t="s">
        <v>12</v>
      </c>
      <c r="D1263" s="28" t="s">
        <v>1489</v>
      </c>
      <c r="E1263" s="29">
        <v>0.3</v>
      </c>
      <c r="F1263" s="25"/>
      <c r="G1263" s="25"/>
      <c r="H1263" s="25"/>
      <c r="I1263" s="25"/>
      <c r="J1263" s="25"/>
      <c r="K1263" s="25"/>
    </row>
    <row r="1264" spans="1:11">
      <c r="A1264" s="28" t="s">
        <v>1490</v>
      </c>
      <c r="B1264" s="28"/>
      <c r="C1264" s="28" t="s">
        <v>12</v>
      </c>
      <c r="D1264" s="28" t="s">
        <v>1505</v>
      </c>
      <c r="E1264" s="29">
        <v>0.3</v>
      </c>
      <c r="F1264" s="25"/>
      <c r="G1264" s="25"/>
      <c r="H1264" s="25"/>
      <c r="I1264" s="25"/>
      <c r="J1264" s="25"/>
      <c r="K1264" s="25"/>
    </row>
    <row r="1265" spans="1:11">
      <c r="A1265" s="28" t="s">
        <v>1490</v>
      </c>
      <c r="B1265" s="28"/>
      <c r="C1265" s="28" t="s">
        <v>12</v>
      </c>
      <c r="D1265" s="28" t="s">
        <v>1507</v>
      </c>
      <c r="E1265" s="29">
        <v>0.3</v>
      </c>
      <c r="F1265" s="25"/>
      <c r="G1265" s="25"/>
      <c r="H1265" s="25"/>
      <c r="I1265" s="25"/>
      <c r="J1265" s="25"/>
      <c r="K1265" s="25"/>
    </row>
    <row r="1266" spans="1:11">
      <c r="A1266" s="28" t="s">
        <v>1490</v>
      </c>
      <c r="B1266" s="28"/>
      <c r="C1266" s="28" t="s">
        <v>12</v>
      </c>
      <c r="D1266" s="28" t="s">
        <v>1508</v>
      </c>
      <c r="E1266" s="29">
        <v>0.3</v>
      </c>
      <c r="F1266" s="25"/>
      <c r="G1266" s="25"/>
      <c r="H1266" s="25"/>
      <c r="I1266" s="25"/>
      <c r="J1266" s="25"/>
      <c r="K1266" s="25"/>
    </row>
    <row r="1267" spans="1:11">
      <c r="A1267" s="28" t="s">
        <v>1490</v>
      </c>
      <c r="B1267" s="28"/>
      <c r="C1267" s="28" t="s">
        <v>12</v>
      </c>
      <c r="D1267" s="28" t="s">
        <v>2122</v>
      </c>
      <c r="E1267" s="29">
        <v>1.2138551695269999</v>
      </c>
      <c r="F1267" s="25"/>
      <c r="G1267" s="25"/>
      <c r="H1267" s="25"/>
      <c r="I1267" s="25"/>
      <c r="J1267" s="25"/>
      <c r="K1267" s="25"/>
    </row>
    <row r="1268" spans="1:11">
      <c r="A1268" s="28" t="s">
        <v>3444</v>
      </c>
      <c r="B1268" s="28" t="s">
        <v>52</v>
      </c>
      <c r="C1268" s="28" t="s">
        <v>26</v>
      </c>
      <c r="D1268" s="28" t="s">
        <v>3445</v>
      </c>
      <c r="E1268" s="29">
        <v>0.04</v>
      </c>
      <c r="F1268" s="25"/>
      <c r="G1268" s="25"/>
      <c r="H1268" s="25"/>
      <c r="I1268" s="25"/>
      <c r="J1268" s="25"/>
      <c r="K1268" s="25"/>
    </row>
    <row r="1269" spans="1:11">
      <c r="A1269" s="28" t="s">
        <v>809</v>
      </c>
      <c r="B1269" s="28" t="s">
        <v>204</v>
      </c>
      <c r="C1269" s="28" t="s">
        <v>46</v>
      </c>
      <c r="D1269" s="28" t="s">
        <v>808</v>
      </c>
      <c r="E1269" s="29">
        <v>0.04</v>
      </c>
      <c r="F1269" s="25"/>
      <c r="G1269" s="25"/>
      <c r="H1269" s="25"/>
      <c r="I1269" s="25"/>
      <c r="J1269" s="25"/>
      <c r="K1269" s="25"/>
    </row>
    <row r="1270" spans="1:11">
      <c r="A1270" s="28" t="s">
        <v>809</v>
      </c>
      <c r="B1270" s="28" t="s">
        <v>29</v>
      </c>
      <c r="C1270" s="28" t="s">
        <v>46</v>
      </c>
      <c r="D1270" s="28" t="s">
        <v>808</v>
      </c>
      <c r="E1270" s="29">
        <v>0.2</v>
      </c>
      <c r="F1270" s="25"/>
      <c r="G1270" s="25"/>
      <c r="H1270" s="25"/>
      <c r="I1270" s="25"/>
      <c r="J1270" s="25"/>
      <c r="K1270" s="25"/>
    </row>
    <row r="1271" spans="1:11">
      <c r="A1271" s="28" t="s">
        <v>689</v>
      </c>
      <c r="B1271" s="28" t="s">
        <v>52</v>
      </c>
      <c r="C1271" s="28" t="s">
        <v>75</v>
      </c>
      <c r="D1271" s="28" t="s">
        <v>3268</v>
      </c>
      <c r="E1271" s="29">
        <v>6.4000000000000001E-2</v>
      </c>
      <c r="F1271" s="25"/>
      <c r="G1271" s="25"/>
      <c r="H1271" s="25"/>
      <c r="I1271" s="25"/>
      <c r="J1271" s="25"/>
      <c r="K1271" s="25"/>
    </row>
    <row r="1272" spans="1:11">
      <c r="A1272" s="28" t="s">
        <v>689</v>
      </c>
      <c r="B1272" s="28" t="s">
        <v>52</v>
      </c>
      <c r="C1272" s="28" t="s">
        <v>58</v>
      </c>
      <c r="D1272" s="28" t="s">
        <v>688</v>
      </c>
      <c r="E1272" s="29">
        <v>0.2</v>
      </c>
      <c r="F1272" s="25"/>
      <c r="G1272" s="25"/>
      <c r="H1272" s="25"/>
      <c r="I1272" s="25"/>
      <c r="J1272" s="25"/>
      <c r="K1272" s="25"/>
    </row>
    <row r="1273" spans="1:11">
      <c r="A1273" s="28" t="s">
        <v>1239</v>
      </c>
      <c r="B1273" s="28"/>
      <c r="C1273" s="28"/>
      <c r="D1273" s="28" t="s">
        <v>3655</v>
      </c>
      <c r="E1273" s="29">
        <v>0.1</v>
      </c>
      <c r="F1273" s="25"/>
      <c r="G1273" s="25"/>
      <c r="H1273" s="25"/>
      <c r="I1273" s="25"/>
      <c r="J1273" s="25"/>
      <c r="K1273" s="25"/>
    </row>
    <row r="1274" spans="1:11">
      <c r="A1274" s="28" t="s">
        <v>1239</v>
      </c>
      <c r="B1274" s="28"/>
      <c r="C1274" s="28" t="s">
        <v>58</v>
      </c>
      <c r="D1274" s="28" t="s">
        <v>1238</v>
      </c>
      <c r="E1274" s="29">
        <v>0.1</v>
      </c>
      <c r="F1274" s="25"/>
      <c r="G1274" s="25"/>
      <c r="H1274" s="25"/>
      <c r="I1274" s="25"/>
      <c r="J1274" s="25"/>
      <c r="K1274" s="25"/>
    </row>
    <row r="1275" spans="1:11">
      <c r="A1275" s="28" t="s">
        <v>2798</v>
      </c>
      <c r="B1275" s="28"/>
      <c r="C1275" s="28"/>
      <c r="D1275" s="28" t="s">
        <v>2799</v>
      </c>
      <c r="E1275" s="29">
        <v>6.96</v>
      </c>
      <c r="F1275" s="25"/>
      <c r="G1275" s="25"/>
      <c r="H1275" s="25"/>
      <c r="I1275" s="25"/>
      <c r="J1275" s="25"/>
      <c r="K1275" s="25"/>
    </row>
    <row r="1276" spans="1:11">
      <c r="A1276" s="28" t="s">
        <v>3329</v>
      </c>
      <c r="B1276" s="28" t="s">
        <v>153</v>
      </c>
      <c r="C1276" s="28" t="s">
        <v>75</v>
      </c>
      <c r="D1276" s="28" t="s">
        <v>3330</v>
      </c>
      <c r="E1276" s="29">
        <v>8.0000000000000002E-3</v>
      </c>
      <c r="F1276" s="25"/>
      <c r="G1276" s="25"/>
      <c r="H1276" s="25"/>
      <c r="I1276" s="25"/>
      <c r="J1276" s="25"/>
      <c r="K1276" s="25"/>
    </row>
    <row r="1277" spans="1:11">
      <c r="A1277" s="28" t="s">
        <v>672</v>
      </c>
      <c r="B1277" s="28" t="s">
        <v>57</v>
      </c>
      <c r="C1277" s="28" t="s">
        <v>58</v>
      </c>
      <c r="D1277" s="28" t="s">
        <v>671</v>
      </c>
      <c r="E1277" s="29">
        <v>0.2</v>
      </c>
      <c r="F1277" s="25"/>
      <c r="G1277" s="25"/>
      <c r="H1277" s="25"/>
      <c r="I1277" s="25"/>
      <c r="J1277" s="25"/>
      <c r="K1277" s="25"/>
    </row>
    <row r="1278" spans="1:11">
      <c r="A1278" s="28" t="s">
        <v>672</v>
      </c>
      <c r="B1278" s="28" t="s">
        <v>57</v>
      </c>
      <c r="C1278" s="28" t="s">
        <v>58</v>
      </c>
      <c r="D1278" s="28" t="s">
        <v>800</v>
      </c>
      <c r="E1278" s="29">
        <v>0.2</v>
      </c>
      <c r="F1278" s="25"/>
      <c r="G1278" s="25"/>
      <c r="H1278" s="25"/>
      <c r="I1278" s="25"/>
      <c r="J1278" s="25"/>
      <c r="K1278" s="25"/>
    </row>
    <row r="1279" spans="1:11">
      <c r="A1279" s="28" t="s">
        <v>748</v>
      </c>
      <c r="B1279" s="28" t="s">
        <v>20</v>
      </c>
      <c r="C1279" s="28" t="s">
        <v>58</v>
      </c>
      <c r="D1279" s="28" t="s">
        <v>747</v>
      </c>
      <c r="E1279" s="29">
        <v>0.2</v>
      </c>
      <c r="F1279" s="25"/>
      <c r="G1279" s="25"/>
      <c r="H1279" s="25"/>
      <c r="I1279" s="25"/>
      <c r="J1279" s="25"/>
      <c r="K1279" s="25"/>
    </row>
    <row r="1280" spans="1:11">
      <c r="A1280" s="28" t="s">
        <v>2385</v>
      </c>
      <c r="B1280" s="28"/>
      <c r="C1280" s="28" t="s">
        <v>16</v>
      </c>
      <c r="D1280" s="28" t="s">
        <v>2384</v>
      </c>
      <c r="E1280" s="29">
        <v>1.6971954792800299</v>
      </c>
      <c r="F1280" s="25"/>
      <c r="G1280" s="25"/>
      <c r="H1280" s="25"/>
      <c r="I1280" s="25"/>
      <c r="J1280" s="25"/>
      <c r="K1280" s="25"/>
    </row>
    <row r="1281" spans="1:11">
      <c r="A1281" s="28" t="s">
        <v>3488</v>
      </c>
      <c r="B1281" s="28" t="s">
        <v>150</v>
      </c>
      <c r="C1281" s="28" t="s">
        <v>21</v>
      </c>
      <c r="D1281" s="28" t="s">
        <v>3489</v>
      </c>
      <c r="E1281" s="29">
        <v>0.04</v>
      </c>
      <c r="F1281" s="25"/>
      <c r="G1281" s="25"/>
      <c r="H1281" s="25"/>
      <c r="I1281" s="25"/>
      <c r="J1281" s="25"/>
      <c r="K1281" s="25"/>
    </row>
    <row r="1282" spans="1:11">
      <c r="A1282" s="28" t="s">
        <v>754</v>
      </c>
      <c r="B1282" s="28"/>
      <c r="C1282" s="28"/>
      <c r="D1282" s="28" t="s">
        <v>2800</v>
      </c>
      <c r="E1282" s="29">
        <v>6.72</v>
      </c>
      <c r="F1282" s="25"/>
      <c r="G1282" s="25"/>
      <c r="H1282" s="25"/>
      <c r="I1282" s="25"/>
      <c r="J1282" s="25"/>
      <c r="K1282" s="25"/>
    </row>
    <row r="1283" spans="1:11">
      <c r="A1283" s="28" t="s">
        <v>754</v>
      </c>
      <c r="B1283" s="28" t="s">
        <v>25</v>
      </c>
      <c r="C1283" s="28" t="s">
        <v>131</v>
      </c>
      <c r="D1283" s="28" t="s">
        <v>753</v>
      </c>
      <c r="E1283" s="29">
        <v>0.2</v>
      </c>
      <c r="F1283" s="25"/>
      <c r="G1283" s="25"/>
      <c r="H1283" s="25"/>
      <c r="I1283" s="25"/>
      <c r="J1283" s="25"/>
      <c r="K1283" s="25"/>
    </row>
    <row r="1284" spans="1:11">
      <c r="A1284" s="28" t="s">
        <v>3103</v>
      </c>
      <c r="B1284" s="28" t="s">
        <v>29</v>
      </c>
      <c r="C1284" s="28" t="s">
        <v>194</v>
      </c>
      <c r="D1284" s="28" t="s">
        <v>3104</v>
      </c>
      <c r="E1284" s="29">
        <v>0</v>
      </c>
      <c r="F1284" s="25"/>
      <c r="G1284" s="25"/>
      <c r="H1284" s="25"/>
      <c r="I1284" s="25"/>
      <c r="J1284" s="25"/>
      <c r="K1284" s="25"/>
    </row>
    <row r="1285" spans="1:11">
      <c r="A1285" s="28" t="s">
        <v>1270</v>
      </c>
      <c r="B1285" s="28"/>
      <c r="C1285" s="28" t="s">
        <v>58</v>
      </c>
      <c r="D1285" s="28" t="s">
        <v>1269</v>
      </c>
      <c r="E1285" s="29">
        <v>0.1</v>
      </c>
      <c r="F1285" s="25"/>
      <c r="G1285" s="25"/>
      <c r="H1285" s="25"/>
      <c r="I1285" s="25"/>
      <c r="J1285" s="25"/>
      <c r="K1285" s="25"/>
    </row>
    <row r="1286" spans="1:11">
      <c r="A1286" s="28" t="s">
        <v>1270</v>
      </c>
      <c r="B1286" s="28"/>
      <c r="C1286" s="28" t="s">
        <v>58</v>
      </c>
      <c r="D1286" s="28" t="s">
        <v>1287</v>
      </c>
      <c r="E1286" s="29">
        <v>0.1</v>
      </c>
      <c r="F1286" s="25"/>
      <c r="G1286" s="25"/>
      <c r="H1286" s="25"/>
      <c r="I1286" s="25"/>
      <c r="J1286" s="25"/>
      <c r="K1286" s="25"/>
    </row>
    <row r="1287" spans="1:11">
      <c r="A1287" s="28" t="s">
        <v>1270</v>
      </c>
      <c r="B1287" s="28"/>
      <c r="C1287" s="28" t="s">
        <v>58</v>
      </c>
      <c r="D1287" s="28" t="s">
        <v>1290</v>
      </c>
      <c r="E1287" s="29">
        <v>0.1</v>
      </c>
      <c r="F1287" s="25"/>
      <c r="G1287" s="25"/>
      <c r="H1287" s="25"/>
      <c r="I1287" s="25"/>
      <c r="J1287" s="25"/>
      <c r="K1287" s="25"/>
    </row>
    <row r="1288" spans="1:11">
      <c r="A1288" s="28" t="s">
        <v>3405</v>
      </c>
      <c r="B1288" s="28" t="s">
        <v>150</v>
      </c>
      <c r="C1288" s="28" t="s">
        <v>21</v>
      </c>
      <c r="D1288" s="28" t="s">
        <v>3406</v>
      </c>
      <c r="E1288" s="29">
        <v>0.04</v>
      </c>
      <c r="F1288" s="25"/>
      <c r="G1288" s="25"/>
      <c r="H1288" s="25"/>
      <c r="I1288" s="25"/>
      <c r="J1288" s="25"/>
      <c r="K1288" s="25"/>
    </row>
    <row r="1289" spans="1:11">
      <c r="A1289" s="28" t="s">
        <v>3236</v>
      </c>
      <c r="B1289" s="28" t="s">
        <v>25</v>
      </c>
      <c r="C1289" s="28" t="s">
        <v>46</v>
      </c>
      <c r="D1289" s="28" t="s">
        <v>3237</v>
      </c>
      <c r="E1289" s="29">
        <v>9.6000000000000002E-2</v>
      </c>
      <c r="F1289" s="25"/>
      <c r="G1289" s="25"/>
      <c r="H1289" s="25"/>
      <c r="I1289" s="25"/>
      <c r="J1289" s="25"/>
      <c r="K1289" s="25"/>
    </row>
    <row r="1290" spans="1:11">
      <c r="A1290" s="28" t="s">
        <v>3278</v>
      </c>
      <c r="B1290" s="28" t="s">
        <v>29</v>
      </c>
      <c r="C1290" s="28" t="s">
        <v>90</v>
      </c>
      <c r="D1290" s="28" t="s">
        <v>3279</v>
      </c>
      <c r="E1290" s="29">
        <v>1.6E-2</v>
      </c>
      <c r="F1290" s="25"/>
      <c r="G1290" s="25"/>
      <c r="H1290" s="25"/>
      <c r="I1290" s="25"/>
      <c r="J1290" s="25"/>
      <c r="K1290" s="25"/>
    </row>
    <row r="1291" spans="1:11">
      <c r="A1291" s="28" t="s">
        <v>3278</v>
      </c>
      <c r="B1291" s="28"/>
      <c r="C1291" s="28" t="s">
        <v>90</v>
      </c>
      <c r="D1291" s="28" t="s">
        <v>3727</v>
      </c>
      <c r="E1291" s="29">
        <v>1</v>
      </c>
      <c r="F1291" s="25"/>
      <c r="G1291" s="25"/>
      <c r="H1291" s="25"/>
      <c r="I1291" s="25"/>
      <c r="J1291" s="25"/>
      <c r="K1291" s="25"/>
    </row>
    <row r="1292" spans="1:11">
      <c r="A1292" s="28" t="s">
        <v>601</v>
      </c>
      <c r="B1292" s="28"/>
      <c r="C1292" s="28"/>
      <c r="D1292" s="28" t="s">
        <v>3650</v>
      </c>
      <c r="E1292" s="29">
        <v>0.1</v>
      </c>
      <c r="F1292" s="25"/>
      <c r="G1292" s="25"/>
      <c r="H1292" s="25"/>
      <c r="I1292" s="25"/>
      <c r="J1292" s="25"/>
      <c r="K1292" s="25"/>
    </row>
    <row r="1293" spans="1:11">
      <c r="A1293" s="28" t="s">
        <v>601</v>
      </c>
      <c r="B1293" s="28" t="s">
        <v>25</v>
      </c>
      <c r="C1293" s="28" t="s">
        <v>602</v>
      </c>
      <c r="D1293" s="28" t="s">
        <v>600</v>
      </c>
      <c r="E1293" s="29">
        <v>0.2</v>
      </c>
      <c r="F1293" s="25"/>
      <c r="G1293" s="25"/>
      <c r="H1293" s="25"/>
      <c r="I1293" s="25"/>
      <c r="J1293" s="25"/>
      <c r="K1293" s="25"/>
    </row>
    <row r="1294" spans="1:11">
      <c r="A1294" s="28" t="s">
        <v>601</v>
      </c>
      <c r="B1294" s="28" t="s">
        <v>25</v>
      </c>
      <c r="C1294" s="28" t="s">
        <v>602</v>
      </c>
      <c r="D1294" s="28" t="s">
        <v>733</v>
      </c>
      <c r="E1294" s="29">
        <v>0.2</v>
      </c>
      <c r="F1294" s="25"/>
      <c r="G1294" s="25"/>
      <c r="H1294" s="25"/>
      <c r="I1294" s="25"/>
      <c r="J1294" s="25"/>
      <c r="K1294" s="25"/>
    </row>
    <row r="1295" spans="1:11">
      <c r="A1295" s="28" t="s">
        <v>601</v>
      </c>
      <c r="B1295" s="28"/>
      <c r="C1295" s="28" t="s">
        <v>602</v>
      </c>
      <c r="D1295" s="28" t="s">
        <v>1420</v>
      </c>
      <c r="E1295" s="29">
        <v>0.27497697781498498</v>
      </c>
      <c r="F1295" s="25"/>
      <c r="G1295" s="25"/>
      <c r="H1295" s="25"/>
      <c r="I1295" s="25"/>
      <c r="J1295" s="25"/>
      <c r="K1295" s="25"/>
    </row>
    <row r="1296" spans="1:11">
      <c r="A1296" s="28" t="s">
        <v>601</v>
      </c>
      <c r="B1296" s="28"/>
      <c r="C1296" s="28" t="s">
        <v>602</v>
      </c>
      <c r="D1296" s="28" t="s">
        <v>1848</v>
      </c>
      <c r="E1296" s="29">
        <v>0.59435328589367997</v>
      </c>
      <c r="F1296" s="25"/>
      <c r="G1296" s="25"/>
      <c r="H1296" s="25"/>
      <c r="I1296" s="25"/>
      <c r="J1296" s="25"/>
      <c r="K1296" s="25"/>
    </row>
    <row r="1297" spans="1:11">
      <c r="A1297" s="28" t="s">
        <v>601</v>
      </c>
      <c r="B1297" s="28"/>
      <c r="C1297" s="28" t="s">
        <v>602</v>
      </c>
      <c r="D1297" s="28" t="s">
        <v>2167</v>
      </c>
      <c r="E1297" s="29">
        <v>1.2524654667224799</v>
      </c>
      <c r="F1297" s="25"/>
      <c r="G1297" s="25"/>
      <c r="H1297" s="25"/>
      <c r="I1297" s="25"/>
      <c r="J1297" s="25"/>
      <c r="K1297" s="25"/>
    </row>
    <row r="1298" spans="1:11">
      <c r="A1298" s="28" t="s">
        <v>1844</v>
      </c>
      <c r="B1298" s="28"/>
      <c r="C1298" s="28"/>
      <c r="D1298" s="28" t="s">
        <v>2803</v>
      </c>
      <c r="E1298" s="29">
        <v>2.4249999999999998</v>
      </c>
      <c r="F1298" s="25"/>
      <c r="G1298" s="25"/>
      <c r="H1298" s="25"/>
      <c r="I1298" s="25"/>
      <c r="J1298" s="25"/>
      <c r="K1298" s="25"/>
    </row>
    <row r="1299" spans="1:11">
      <c r="A1299" s="28" t="s">
        <v>1844</v>
      </c>
      <c r="B1299" s="28"/>
      <c r="C1299" s="28" t="s">
        <v>6</v>
      </c>
      <c r="D1299" s="28" t="s">
        <v>1843</v>
      </c>
      <c r="E1299" s="29">
        <v>0.59041858518208501</v>
      </c>
      <c r="F1299" s="25"/>
      <c r="G1299" s="25"/>
      <c r="H1299" s="25"/>
      <c r="I1299" s="25"/>
      <c r="J1299" s="25"/>
      <c r="K1299" s="25"/>
    </row>
    <row r="1300" spans="1:11">
      <c r="A1300" s="28" t="s">
        <v>1844</v>
      </c>
      <c r="B1300" s="28"/>
      <c r="C1300" s="28" t="s">
        <v>6</v>
      </c>
      <c r="D1300" s="28" t="s">
        <v>1952</v>
      </c>
      <c r="E1300" s="29">
        <v>0.84156550858099599</v>
      </c>
      <c r="F1300" s="25"/>
      <c r="G1300" s="25"/>
      <c r="H1300" s="25"/>
      <c r="I1300" s="25"/>
      <c r="J1300" s="25"/>
      <c r="K1300" s="25"/>
    </row>
    <row r="1301" spans="1:11">
      <c r="A1301" s="35" t="s">
        <v>1844</v>
      </c>
      <c r="B1301" s="35"/>
      <c r="C1301" s="35" t="s">
        <v>6</v>
      </c>
      <c r="D1301" s="35" t="s">
        <v>2051</v>
      </c>
      <c r="E1301" s="36">
        <v>1.1001339472582701</v>
      </c>
      <c r="F1301" s="25"/>
      <c r="G1301" s="25"/>
      <c r="H1301" s="25"/>
      <c r="I1301" s="25"/>
      <c r="J1301" s="25"/>
      <c r="K1301" s="25"/>
    </row>
    <row r="1302" spans="1:11">
      <c r="A1302" s="37" t="s">
        <v>1273</v>
      </c>
      <c r="B1302" s="37"/>
      <c r="C1302" s="37" t="s">
        <v>58</v>
      </c>
      <c r="D1302" s="37" t="s">
        <v>3930</v>
      </c>
      <c r="E1302" s="38">
        <v>0.1</v>
      </c>
      <c r="F1302" s="25"/>
      <c r="G1302" s="25"/>
      <c r="H1302" s="25"/>
      <c r="I1302" s="25"/>
      <c r="J1302" s="25"/>
      <c r="K1302" s="25"/>
    </row>
    <row r="1303" spans="1:11">
      <c r="A1303" s="37" t="s">
        <v>1273</v>
      </c>
      <c r="B1303" s="37"/>
      <c r="C1303" s="37" t="s">
        <v>58</v>
      </c>
      <c r="D1303" s="37" t="s">
        <v>2403</v>
      </c>
      <c r="E1303" s="38">
        <v>2.02</v>
      </c>
      <c r="F1303" s="25"/>
      <c r="G1303" s="25"/>
      <c r="H1303" s="25"/>
      <c r="I1303" s="25"/>
      <c r="J1303" s="25"/>
      <c r="K1303" s="25"/>
    </row>
    <row r="1304" spans="1:11">
      <c r="A1304" s="37" t="s">
        <v>1892</v>
      </c>
      <c r="B1304" s="37"/>
      <c r="C1304" s="37" t="s">
        <v>670</v>
      </c>
      <c r="D1304" s="37" t="s">
        <v>1891</v>
      </c>
      <c r="E1304" s="38">
        <v>0.63640016743407302</v>
      </c>
      <c r="F1304" s="25"/>
      <c r="G1304" s="25"/>
      <c r="H1304" s="25"/>
      <c r="I1304" s="25"/>
      <c r="J1304" s="25"/>
      <c r="K1304" s="25"/>
    </row>
    <row r="1305" spans="1:11">
      <c r="A1305" s="37" t="s">
        <v>1892</v>
      </c>
      <c r="B1305" s="37"/>
      <c r="C1305" s="37" t="s">
        <v>670</v>
      </c>
      <c r="D1305" s="37" t="s">
        <v>2360</v>
      </c>
      <c r="E1305" s="38">
        <v>1.66275083397485</v>
      </c>
      <c r="F1305" s="25"/>
      <c r="G1305" s="25"/>
      <c r="H1305" s="25"/>
      <c r="I1305" s="25"/>
      <c r="J1305" s="25"/>
      <c r="K1305" s="25"/>
    </row>
    <row r="1306" spans="1:11" ht="16.5">
      <c r="A1306" s="39" t="s">
        <v>2334</v>
      </c>
      <c r="B1306" s="37"/>
      <c r="C1306" s="39" t="s">
        <v>26</v>
      </c>
      <c r="D1306" s="39" t="s">
        <v>2333</v>
      </c>
      <c r="E1306" s="38">
        <v>3.2262458301257402</v>
      </c>
      <c r="F1306" s="33"/>
      <c r="G1306" s="33"/>
      <c r="H1306" s="33"/>
      <c r="I1306" s="33"/>
      <c r="J1306" s="33"/>
      <c r="K1306" s="33"/>
    </row>
    <row r="1307" spans="1:11" ht="16.5">
      <c r="A1307" s="40" t="s">
        <v>763</v>
      </c>
      <c r="B1307" s="37"/>
      <c r="C1307" s="39"/>
      <c r="D1307" s="41" t="s">
        <v>4145</v>
      </c>
      <c r="E1307" s="42">
        <v>0.15</v>
      </c>
      <c r="F1307" s="33"/>
      <c r="G1307" s="33"/>
      <c r="H1307" s="33"/>
      <c r="I1307" s="33"/>
      <c r="J1307" s="33"/>
      <c r="K1307" s="33"/>
    </row>
    <row r="1308" spans="1:11" ht="16.5">
      <c r="A1308" s="40" t="s">
        <v>763</v>
      </c>
      <c r="B1308" s="37"/>
      <c r="C1308" s="39"/>
      <c r="D1308" s="40" t="s">
        <v>2761</v>
      </c>
      <c r="E1308" s="42">
        <v>0.05</v>
      </c>
      <c r="F1308" s="33"/>
      <c r="G1308" s="33"/>
      <c r="H1308" s="33"/>
      <c r="I1308" s="33"/>
      <c r="J1308" s="33"/>
      <c r="K1308" s="33"/>
    </row>
    <row r="1309" spans="1:11" ht="16.5">
      <c r="A1309" s="40" t="s">
        <v>763</v>
      </c>
      <c r="B1309" s="37"/>
      <c r="C1309" s="39"/>
      <c r="D1309" s="40" t="s">
        <v>2762</v>
      </c>
      <c r="E1309" s="42">
        <v>0.25</v>
      </c>
      <c r="F1309" s="33"/>
      <c r="G1309" s="33"/>
      <c r="H1309" s="33"/>
      <c r="I1309" s="33"/>
      <c r="J1309" s="33"/>
      <c r="K1309" s="33"/>
    </row>
    <row r="1310" spans="1:11" ht="16.5">
      <c r="A1310" s="40" t="s">
        <v>839</v>
      </c>
      <c r="B1310" s="37"/>
      <c r="C1310" s="39"/>
      <c r="D1310" s="40" t="s">
        <v>2763</v>
      </c>
      <c r="E1310" s="42">
        <v>0.5</v>
      </c>
      <c r="F1310" s="33"/>
      <c r="G1310" s="33"/>
      <c r="H1310" s="33"/>
      <c r="I1310" s="33"/>
      <c r="J1310" s="33"/>
      <c r="K1310" s="33"/>
    </row>
    <row r="1311" spans="1:11" ht="16.5">
      <c r="A1311" s="40" t="s">
        <v>839</v>
      </c>
      <c r="B1311" s="37"/>
      <c r="C1311" s="39"/>
      <c r="D1311" s="40" t="s">
        <v>1070</v>
      </c>
      <c r="E1311" s="42">
        <v>0.5</v>
      </c>
      <c r="F1311" s="33"/>
      <c r="G1311" s="33"/>
      <c r="H1311" s="33"/>
      <c r="I1311" s="33"/>
      <c r="J1311" s="33"/>
      <c r="K1311" s="33"/>
    </row>
    <row r="1312" spans="1:11" ht="16.5">
      <c r="A1312" s="43" t="s">
        <v>548</v>
      </c>
      <c r="B1312" s="37"/>
      <c r="C1312" s="39"/>
      <c r="D1312" s="43" t="s">
        <v>546</v>
      </c>
      <c r="E1312" s="38">
        <v>0.5</v>
      </c>
      <c r="F1312" s="33"/>
      <c r="G1312" s="33"/>
      <c r="H1312" s="33"/>
      <c r="I1312" s="33"/>
      <c r="J1312" s="33"/>
      <c r="K1312" s="33"/>
    </row>
    <row r="1313" spans="1:11" ht="16.5">
      <c r="A1313" s="43" t="s">
        <v>551</v>
      </c>
      <c r="B1313" s="37"/>
      <c r="C1313" s="39"/>
      <c r="D1313" s="43" t="s">
        <v>550</v>
      </c>
      <c r="E1313" s="38">
        <v>0.5</v>
      </c>
      <c r="F1313" s="33"/>
      <c r="G1313" s="33"/>
      <c r="H1313" s="33"/>
      <c r="I1313" s="33"/>
      <c r="J1313" s="33"/>
      <c r="K1313" s="33"/>
    </row>
    <row r="1314" spans="1:11">
      <c r="E1314" s="34">
        <f>SUM(E2:E1313)</f>
        <v>1044.0259164566623</v>
      </c>
    </row>
    <row r="1315" spans="1:11">
      <c r="E1315" s="45">
        <f>'2020-2021年国家级项目申报'!J212+论文!P795+'2019-2020年国家级项目结题'!K16+'2020年纵向科研项目立项'!P241+成果奖!J13+市重点实验室!H6+专著!N39+专利!Q11</f>
        <v>1044.0259164566589</v>
      </c>
    </row>
  </sheetData>
  <phoneticPr fontId="3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2020-2021年国家级项目申报</vt:lpstr>
      <vt:lpstr>论文</vt:lpstr>
      <vt:lpstr>2019-2020年国家级项目结题</vt:lpstr>
      <vt:lpstr>2020年纵向科研项目立项</vt:lpstr>
      <vt:lpstr>成果奖</vt:lpstr>
      <vt:lpstr>市重点实验室</vt:lpstr>
      <vt:lpstr>专著</vt:lpstr>
      <vt:lpstr>专利</vt:lpstr>
      <vt:lpstr>汇总</vt:lpstr>
      <vt:lpstr>名字汇总</vt:lpstr>
      <vt:lpstr>绩点汇总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sa</cp:lastModifiedBy>
  <dcterms:created xsi:type="dcterms:W3CDTF">2021-11-30T03:42:47Z</dcterms:created>
  <dcterms:modified xsi:type="dcterms:W3CDTF">2021-12-01T08:01:49Z</dcterms:modified>
</cp:coreProperties>
</file>