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院系公示成绩模板" sheetId="7" r:id="rId1"/>
  </sheets>
  <definedNames>
    <definedName name="_xlnm._FilterDatabase" localSheetId="0" hidden="1">院系公示成绩模板!$A$1:$N$1</definedName>
  </definedNames>
  <calcPr calcId="144525"/>
</workbook>
</file>

<file path=xl/sharedStrings.xml><?xml version="1.0" encoding="utf-8"?>
<sst xmlns="http://schemas.openxmlformats.org/spreadsheetml/2006/main" count="25" uniqueCount="22">
  <si>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</si>
  <si>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</si>
  <si>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</si>
  <si>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</si>
  <si>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</si>
  <si>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</si>
  <si>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</si>
  <si>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</si>
  <si>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</si>
  <si>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</si>
  <si>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</si>
  <si>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</si>
  <si>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</si>
  <si>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</si>
  <si>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</si>
  <si>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100621000103323</t>
  </si>
  <si>
    <t>郭腾友</t>
  </si>
  <si>
    <t>眼科学</t>
  </si>
  <si>
    <t>00</t>
  </si>
  <si>
    <t>不区分研究方向</t>
  </si>
  <si>
    <t>106311000316584</t>
  </si>
  <si>
    <t>向小玲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</si>
</sst>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7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5" sqref="E15"/>
    </sheetView>
  </sheetViews>
  <sheetFormatPr defaultColWidth="9" defaultRowHeight="12.75" outlineLevelRow="2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11</v>
      </c>
      <c r="M1" s="12" t="s">
        <v>12</v>
      </c>
      <c r="N1" s="12" t="s">
        <v>13</v>
      </c>
      <c r="O1" s="1" t="s">
        <v>14</v>
      </c>
    </row>
    <row r="2" spans="1:15">
      <c r="A2" s="2">
        <v>1</v>
      </c>
      <c r="B2" s="3" t="s">
        <v>15</v>
      </c>
      <c r="C2" s="10" t="s">
        <v>16</v>
      </c>
      <c r="D2" s="2">
        <v>100212</v>
      </c>
      <c r="E2" s="10" t="s">
        <v>17</v>
      </c>
      <c r="F2" s="4" t="s">
        <v>18</v>
      </c>
      <c r="G2" s="11" t="s">
        <v>19</v>
      </c>
      <c r="H2" s="2">
        <v>347</v>
      </c>
      <c r="I2" s="2">
        <v>60</v>
      </c>
      <c r="J2" s="2">
        <v>69.6</v>
      </c>
      <c r="K2" s="2">
        <f>I2+J2</f>
        <v>129.6</v>
      </c>
      <c r="L2" s="6">
        <f>H2/5*0.6</f>
        <v>41.64</v>
      </c>
      <c r="M2" s="6">
        <f>K2/2*0.4</f>
        <v>25.92</v>
      </c>
      <c r="N2" s="6">
        <f>L2+M2</f>
        <v>67.56</v>
      </c>
      <c r="O2" s="2">
        <v>1</v>
      </c>
    </row>
    <row r="3" spans="1:15">
      <c r="A3" s="2">
        <v>2</v>
      </c>
      <c r="B3" s="3" t="s">
        <v>20</v>
      </c>
      <c r="C3" s="10" t="s">
        <v>21</v>
      </c>
      <c r="D3" s="2">
        <v>100212</v>
      </c>
      <c r="E3" s="10" t="s">
        <v>17</v>
      </c>
      <c r="F3" s="4" t="s">
        <v>18</v>
      </c>
      <c r="G3" s="11" t="s">
        <v>19</v>
      </c>
      <c r="H3" s="2">
        <v>330</v>
      </c>
      <c r="I3" s="2">
        <v>62.5</v>
      </c>
      <c r="J3" s="2">
        <v>71.8</v>
      </c>
      <c r="K3" s="2">
        <f>I3+J3</f>
        <v>134.3</v>
      </c>
      <c r="L3" s="6">
        <f>H3/5*0.6</f>
        <v>39.6</v>
      </c>
      <c r="M3" s="6">
        <f>K3/2*0.4</f>
        <v>26.86</v>
      </c>
      <c r="N3" s="6">
        <f>L3+M3</f>
        <v>66.46</v>
      </c>
      <c r="O3" s="2">
        <v>2</v>
      </c>
    </row>
  </sheetData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2021-04-15T14:10:22Z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