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院系公示成绩模板" sheetId="7" r:id="rId1"/>
  </sheets>
  <definedNames>
    <definedName name="_xlnm._FilterDatabase" localSheetId="0" hidden="1">院系公示成绩模板!$B$1:$N$1</definedName>
  </definedNames>
  <calcPr calcId="144525"/>
</workbook>
</file>

<file path=xl/sharedStrings.xml><?xml version="1.0" encoding="utf-8"?>
<sst xmlns="http://schemas.openxmlformats.org/spreadsheetml/2006/main" count="35" uniqueCount="26">
  <si>
    <r>
      <rPr>
        <b/>
        <sz val="10"/>
        <rFont val="宋体"/>
        <charset val="134"/>
      </rPr>
      <t>序号</t>
    </r>
  </si>
  <si>
    <r>
      <rPr>
        <b/>
        <sz val="10"/>
        <rFont val="宋体"/>
        <charset val="134"/>
      </rPr>
      <t>考生编号</t>
    </r>
  </si>
  <si>
    <r>
      <rPr>
        <b/>
        <sz val="10"/>
        <rFont val="宋体"/>
        <charset val="134"/>
      </rPr>
      <t>姓名</t>
    </r>
  </si>
  <si>
    <r>
      <rPr>
        <b/>
        <sz val="10"/>
        <rFont val="宋体"/>
        <charset val="134"/>
      </rPr>
      <t>专业代码</t>
    </r>
  </si>
  <si>
    <r>
      <rPr>
        <b/>
        <sz val="10"/>
        <rFont val="宋体"/>
        <charset val="134"/>
      </rPr>
      <t>专业名称</t>
    </r>
  </si>
  <si>
    <r>
      <rPr>
        <b/>
        <sz val="10"/>
        <rFont val="宋体"/>
        <charset val="134"/>
      </rPr>
      <t>研究方向代码</t>
    </r>
  </si>
  <si>
    <r>
      <rPr>
        <b/>
        <sz val="10"/>
        <rFont val="宋体"/>
        <charset val="134"/>
      </rPr>
      <t>研究方向名称</t>
    </r>
  </si>
  <si>
    <r>
      <rPr>
        <b/>
        <sz val="10"/>
        <rFont val="宋体"/>
        <charset val="134"/>
      </rPr>
      <t>初试成绩</t>
    </r>
    <r>
      <rPr>
        <b/>
        <sz val="10"/>
        <rFont val="Times New Roman"/>
        <charset val="134"/>
      </rPr>
      <t>a</t>
    </r>
  </si>
  <si>
    <r>
      <rPr>
        <b/>
        <sz val="10"/>
        <rFont val="宋体"/>
        <charset val="134"/>
      </rPr>
      <t>复试笔试成绩</t>
    </r>
    <r>
      <rPr>
        <b/>
        <sz val="10"/>
        <rFont val="Times New Roman"/>
        <charset val="134"/>
      </rPr>
      <t>b1</t>
    </r>
  </si>
  <si>
    <r>
      <rPr>
        <b/>
        <sz val="10"/>
        <rFont val="宋体"/>
        <charset val="134"/>
      </rPr>
      <t>复试面试成绩</t>
    </r>
    <r>
      <rPr>
        <b/>
        <sz val="10"/>
        <rFont val="Times New Roman"/>
        <charset val="134"/>
      </rPr>
      <t>b2</t>
    </r>
  </si>
  <si>
    <r>
      <rPr>
        <b/>
        <sz val="10"/>
        <rFont val="宋体"/>
        <charset val="134"/>
      </rPr>
      <t>复试成绩</t>
    </r>
    <r>
      <rPr>
        <b/>
        <sz val="10"/>
        <rFont val="Times New Roman"/>
        <charset val="134"/>
      </rPr>
      <t>b=b1+b2</t>
    </r>
  </si>
  <si>
    <r>
      <rPr>
        <b/>
        <sz val="10"/>
        <rFont val="宋体"/>
        <charset val="134"/>
      </rPr>
      <t>初试权重成绩</t>
    </r>
    <r>
      <rPr>
        <b/>
        <sz val="10"/>
        <rFont val="Times New Roman"/>
        <charset val="134"/>
      </rPr>
      <t>A=(a/5)×60%</t>
    </r>
  </si>
  <si>
    <r>
      <rPr>
        <b/>
        <sz val="10"/>
        <rFont val="宋体"/>
        <charset val="134"/>
      </rPr>
      <t>复试权重成绩</t>
    </r>
    <r>
      <rPr>
        <b/>
        <sz val="10"/>
        <rFont val="Times New Roman"/>
        <charset val="134"/>
      </rPr>
      <t>B=(b/2)×40%</t>
    </r>
  </si>
  <si>
    <r>
      <rPr>
        <b/>
        <sz val="10"/>
        <rFont val="宋体"/>
        <charset val="134"/>
      </rPr>
      <t>考生最后成绩</t>
    </r>
    <r>
      <rPr>
        <b/>
        <sz val="10"/>
        <rFont val="Times New Roman"/>
        <charset val="134"/>
      </rPr>
      <t>A+B</t>
    </r>
  </si>
  <si>
    <r>
      <rPr>
        <b/>
        <sz val="10"/>
        <rFont val="宋体"/>
        <charset val="134"/>
      </rPr>
      <t>名次排序</t>
    </r>
  </si>
  <si>
    <t>100621000102116</t>
  </si>
  <si>
    <t>赵宇辉</t>
  </si>
  <si>
    <t>医学技术</t>
  </si>
  <si>
    <t>03</t>
  </si>
  <si>
    <t>眼视光技术</t>
  </si>
  <si>
    <t>103921216983015</t>
  </si>
  <si>
    <t>谢丽暄</t>
  </si>
  <si>
    <t>100621000103905</t>
  </si>
  <si>
    <t>潘若琳</t>
  </si>
  <si>
    <t>100621000104674</t>
  </si>
  <si>
    <t>雷卓颖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</si>
</sst>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</numFmts>
  <fonts count="26">
    <font>
      <sz val="12"/>
      <name val="宋体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4" fillId="17" borderId="2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2" borderId="8" applyNumberFormat="0" applyFon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5" borderId="1" applyNumberFormat="0" applyAlignment="0" applyProtection="0">
      <alignment vertical="center"/>
    </xf>
    <xf numFmtId="0" fontId="10" fillId="5" borderId="2" applyNumberFormat="0" applyAlignment="0" applyProtection="0">
      <alignment vertical="center"/>
    </xf>
    <xf numFmtId="0" fontId="17" fillId="22" borderId="5" applyNumberFormat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</cellStyleXfs>
  <cellXfs count="19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workbookViewId="0">
      <selection activeCell="E19" sqref="E19"/>
    </sheetView>
  </sheetViews>
  <sheetFormatPr defaultColWidth="9" defaultRowHeight="12.75" outlineLevelRow="4"/>
  <cols>
    <col min="1" max="1" width="9" style="2"/>
    <col min="2" max="2" width="14.75" style="3" customWidth="1"/>
    <col min="3" max="3" width="6.125" style="2" customWidth="1"/>
    <col min="4" max="4" width="9" style="2"/>
    <col min="5" max="5" width="18.625" style="2" customWidth="1"/>
    <col min="6" max="6" width="7.375" style="4" customWidth="1"/>
    <col min="7" max="7" width="26.125" style="5" customWidth="1"/>
    <col min="8" max="8" width="9" style="2"/>
    <col min="9" max="9" width="8.75" style="2" customWidth="1"/>
    <col min="10" max="10" width="8.125" style="2" customWidth="1"/>
    <col min="11" max="11" width="9" style="2"/>
    <col min="12" max="12" width="13.75" style="6" customWidth="1"/>
    <col min="13" max="13" width="13.625" style="6" customWidth="1"/>
    <col min="14" max="14" width="9" style="6"/>
    <col min="15" max="16384" width="9" style="2"/>
  </cols>
  <sheetData>
    <row r="1" s="1" customFormat="1" ht="62.1" customHeight="1" spans="1:15">
      <c r="A1" s="1" t="s">
        <v>0</v>
      </c>
      <c r="B1" s="7" t="s">
        <v>1</v>
      </c>
      <c r="C1" s="1" t="s">
        <v>2</v>
      </c>
      <c r="D1" s="1" t="s">
        <v>3</v>
      </c>
      <c r="E1" s="1" t="s">
        <v>4</v>
      </c>
      <c r="F1" s="8" t="s">
        <v>5</v>
      </c>
      <c r="G1" s="9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7" t="s">
        <v>11</v>
      </c>
      <c r="M1" s="17" t="s">
        <v>12</v>
      </c>
      <c r="N1" s="17" t="s">
        <v>13</v>
      </c>
      <c r="O1" s="1" t="s">
        <v>14</v>
      </c>
    </row>
    <row r="2" spans="1:15">
      <c r="A2" s="2">
        <v>1</v>
      </c>
      <c r="B2" s="3" t="s">
        <v>15</v>
      </c>
      <c r="C2" s="10" t="s">
        <v>16</v>
      </c>
      <c r="D2" s="2">
        <v>101000</v>
      </c>
      <c r="E2" s="11" t="s">
        <v>17</v>
      </c>
      <c r="F2" s="4" t="s">
        <v>18</v>
      </c>
      <c r="G2" s="11" t="s">
        <v>19</v>
      </c>
      <c r="H2" s="2">
        <v>329</v>
      </c>
      <c r="I2" s="2">
        <v>80</v>
      </c>
      <c r="J2" s="2">
        <v>80</v>
      </c>
      <c r="K2" s="2">
        <f>I2+J2</f>
        <v>160</v>
      </c>
      <c r="L2" s="6">
        <f>H2/5*0.6</f>
        <v>39.48</v>
      </c>
      <c r="M2" s="6">
        <f>K2/2*0.4</f>
        <v>32</v>
      </c>
      <c r="N2" s="6">
        <f>L2+M2</f>
        <v>71.48</v>
      </c>
      <c r="O2" s="2">
        <v>1</v>
      </c>
    </row>
    <row r="3" spans="1:15">
      <c r="A3" s="2">
        <v>2</v>
      </c>
      <c r="B3" s="12" t="s">
        <v>20</v>
      </c>
      <c r="C3" s="13" t="s">
        <v>21</v>
      </c>
      <c r="D3" s="14">
        <v>101000</v>
      </c>
      <c r="E3" s="15" t="s">
        <v>17</v>
      </c>
      <c r="F3" s="16" t="s">
        <v>18</v>
      </c>
      <c r="G3" s="15" t="s">
        <v>19</v>
      </c>
      <c r="H3" s="14">
        <v>329</v>
      </c>
      <c r="I3" s="14">
        <v>70</v>
      </c>
      <c r="J3" s="14">
        <v>69.8</v>
      </c>
      <c r="K3" s="14">
        <f>I3+J3</f>
        <v>139.8</v>
      </c>
      <c r="L3" s="18">
        <f>H3/5*0.6</f>
        <v>39.48</v>
      </c>
      <c r="M3" s="18">
        <f>K3/2*0.4</f>
        <v>27.96</v>
      </c>
      <c r="N3" s="18">
        <f>L3+M3</f>
        <v>67.44</v>
      </c>
      <c r="O3" s="2">
        <v>2</v>
      </c>
    </row>
    <row r="4" spans="1:15">
      <c r="A4" s="2">
        <v>3</v>
      </c>
      <c r="B4" s="12" t="s">
        <v>22</v>
      </c>
      <c r="C4" s="13" t="s">
        <v>23</v>
      </c>
      <c r="D4" s="14">
        <v>101000</v>
      </c>
      <c r="E4" s="15" t="s">
        <v>17</v>
      </c>
      <c r="F4" s="16" t="s">
        <v>18</v>
      </c>
      <c r="G4" s="15" t="s">
        <v>19</v>
      </c>
      <c r="H4" s="14">
        <v>328</v>
      </c>
      <c r="I4" s="14">
        <v>60</v>
      </c>
      <c r="J4" s="14">
        <v>64.4</v>
      </c>
      <c r="K4" s="14">
        <f>I4+J4</f>
        <v>124.4</v>
      </c>
      <c r="L4" s="18">
        <f>H4/5*0.6</f>
        <v>39.36</v>
      </c>
      <c r="M4" s="18">
        <f>K4/2*0.4</f>
        <v>24.88</v>
      </c>
      <c r="N4" s="18">
        <f>L4+M4</f>
        <v>64.24</v>
      </c>
      <c r="O4" s="2">
        <v>3</v>
      </c>
    </row>
    <row r="5" spans="1:15">
      <c r="A5" s="2">
        <v>4</v>
      </c>
      <c r="B5" s="12" t="s">
        <v>24</v>
      </c>
      <c r="C5" s="13" t="s">
        <v>25</v>
      </c>
      <c r="D5" s="14">
        <v>101000</v>
      </c>
      <c r="E5" s="15" t="s">
        <v>17</v>
      </c>
      <c r="F5" s="16" t="s">
        <v>18</v>
      </c>
      <c r="G5" s="15" t="s">
        <v>19</v>
      </c>
      <c r="H5" s="14">
        <v>323</v>
      </c>
      <c r="I5" s="14">
        <v>45</v>
      </c>
      <c r="J5" s="14">
        <v>67.4</v>
      </c>
      <c r="K5" s="14">
        <f>I5+J5</f>
        <v>112.4</v>
      </c>
      <c r="L5" s="18">
        <f>H5/5*0.6</f>
        <v>38.76</v>
      </c>
      <c r="M5" s="18">
        <f>K5/2*0.4</f>
        <v>22.48</v>
      </c>
      <c r="N5" s="18">
        <f>L5+M5</f>
        <v>61.24</v>
      </c>
      <c r="O5" s="2">
        <v>4</v>
      </c>
    </row>
  </sheetData>
  <pageMargins left="0.75" right="0.75" top="1" bottom="1" header="0.51" footer="0.51"/>
  <pageSetup paperSize="9" orientation="portrait" horizontalDpi="96" verticalDpi="9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院系公示成绩模板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1996-12-17T01:32:00Z</dcterms:created>
  <cp:lastPrinted>2013-04-09T07:47:00Z</cp:lastPrinted>
  <dcterms:modified xsi:type="dcterms:W3CDTF">2021-04-16T05:11:58Z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