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3" lowestEdited="5" rupBuild="9302"/>
  <workbookPr defaultThemeVersion="153222"/>
  <bookViews>
    <workbookView xWindow="0" yWindow="0" windowWidth="20385" windowHeight="7950" activeTab="2"/>
  </bookViews>
  <sheets>
    <sheet name="统分表" sheetId="1" r:id="rId1"/>
    <sheet name="结果表" sheetId="2" r:id="rId2"/>
    <sheet name="得分细则" sheetId="3" r:id="rId3"/>
  </sheets>
</workbook>
</file>

<file path=xl/sharedStrings.xml><?xml version="1.0" encoding="utf-8"?>
<sst xmlns="http://schemas.openxmlformats.org/spreadsheetml/2006/main" uniqueCount="61" count="61">
  <si>
    <t>序号</t>
  </si>
  <si>
    <t>项目名称</t>
  </si>
  <si>
    <t>现场分</t>
  </si>
  <si>
    <t>线上分</t>
  </si>
  <si>
    <t>总分</t>
  </si>
  <si>
    <t>第十三届课题申报大赛</t>
  </si>
  <si>
    <t>第二届防艾戏剧小品大赛</t>
  </si>
  <si>
    <t>手语之夜</t>
  </si>
  <si>
    <t>品诗情，话古意</t>
  </si>
  <si>
    <t>第三届英语课堂大赛</t>
  </si>
  <si>
    <t>与我们同在的他们”绘画大赛</t>
  </si>
  <si>
    <t>第二届书画大赛</t>
  </si>
  <si>
    <t>模拟联合国</t>
  </si>
  <si>
    <t>民俗文化节</t>
  </si>
  <si>
    <t>大学生课题标书大赛</t>
  </si>
  <si>
    <t>防艾海报创意设计大赛</t>
  </si>
  <si>
    <t>第十届“鸿智杯”辩论赛</t>
  </si>
  <si>
    <t>青春梦想校园达人秀</t>
  </si>
  <si>
    <t>第一届博采杯风采展示大赛</t>
  </si>
  <si>
    <t>校园涂鸦</t>
  </si>
  <si>
    <t>三高校演讲比赛</t>
  </si>
  <si>
    <t>微暖回忆录</t>
  </si>
  <si>
    <t>知书习字</t>
  </si>
  <si>
    <t>暖冬行动</t>
  </si>
  <si>
    <t>南充市三高校棋手大赛</t>
  </si>
  <si>
    <t>第四届英文歌曲大赛</t>
  </si>
  <si>
    <t>重
点
项
目</t>
  </si>
  <si>
    <t>一
般
项
目</t>
  </si>
  <si>
    <t>协会活动名称</t>
  </si>
  <si>
    <t>现场得分（未按比例）</t>
  </si>
  <si>
    <t>现场得分（按比例换算后四舍五入保留两位）</t>
  </si>
  <si>
    <t>现场得分排名</t>
  </si>
  <si>
    <t>微博</t>
  </si>
  <si>
    <t>微博（乘0.4）后</t>
  </si>
  <si>
    <t>微信</t>
  </si>
  <si>
    <t>微信（乘0.6）后</t>
  </si>
  <si>
    <t>总投票</t>
  </si>
  <si>
    <t>总投票排名</t>
  </si>
  <si>
    <t>投票得分</t>
  </si>
  <si>
    <t>最终排名</t>
  </si>
  <si>
    <t>1</t>
  </si>
  <si>
    <t>2</t>
  </si>
  <si>
    <t>10</t>
  </si>
  <si>
    <t>4</t>
  </si>
  <si>
    <t>7</t>
  </si>
  <si>
    <t>5</t>
  </si>
  <si>
    <t>17</t>
  </si>
  <si>
    <t>9</t>
  </si>
  <si>
    <t>3</t>
  </si>
  <si>
    <t>13</t>
  </si>
  <si>
    <t>8</t>
  </si>
  <si>
    <t>14</t>
  </si>
  <si>
    <t>6</t>
  </si>
  <si>
    <t>19</t>
  </si>
  <si>
    <t>12</t>
  </si>
  <si>
    <t>11</t>
  </si>
  <si>
    <t>20</t>
  </si>
  <si>
    <t>16</t>
  </si>
  <si>
    <t>18</t>
  </si>
  <si>
    <t>15</t>
  </si>
  <si>
    <t>21</t>
  </si>
</sst>
</file>

<file path=xl/styles.xml><?xml version="1.0" encoding="utf-8"?>
<styleSheet xmlns="http://schemas.openxmlformats.org/spreadsheetml/2006/main">
  <numFmts count="3">
    <numFmt numFmtId="0" formatCode="General"/>
    <numFmt numFmtId="164" formatCode="0.00_ "/>
    <numFmt numFmtId="49" formatCode="@"/>
  </numFmts>
  <fonts count="3">
    <font>
      <name val="宋体"/>
      <sz val="11"/>
    </font>
    <font>
      <name val="宋体"/>
      <charset val="134"/>
      <sz val="11"/>
      <color rgb="FF000000"/>
    </font>
    <font>
      <name val="宋体"/>
      <charset val="134"/>
      <sz val="1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bottom"/>
    </xf>
    <xf numFmtId="49" fontId="2" fillId="0" borderId="0" xfId="0" applyNumberFormat="1" applyFont="1" applyFill="1" applyAlignment="1">
      <alignment horizontal="center" vertical="bottom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bottom"/>
    </xf>
  </cellXfs>
  <cellStyles count="1">
    <cellStyle name="常规" xfId="0" builtinId="0"/>
  </cellStyles>
  <dxfs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haredStrings" Target="sharedStrings.xml"/><Relationship Id="rId5" Type="http://schemas.openxmlformats.org/officeDocument/2006/relationships/styles" Target="styles.xml"/><Relationship Id="rId6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F22"/>
  <sheetViews>
    <sheetView workbookViewId="0" zoomScale="42">
      <selection activeCell="E2" sqref="E2"/>
    </sheetView>
  </sheetViews>
  <sheetFormatPr defaultRowHeight="13.5" defaultColWidth="9"/>
  <cols>
    <col min="2" max="2" customWidth="1" width="33.632813" style="0"/>
    <col min="4" max="4" customWidth="1" width="9.363281" style="0"/>
    <col min="257" max="16384" width="9" style="0" hidden="0"/>
  </cols>
  <sheetData>
    <row r="1" spans="8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8:8">
      <c r="A2" s="1">
        <v>1.0</v>
      </c>
      <c r="B2" s="1" t="s">
        <v>5</v>
      </c>
      <c r="C2" s="2">
        <v>54.0</v>
      </c>
      <c r="D2" s="2">
        <v>23.5</v>
      </c>
      <c r="E2" s="2">
        <f>SUM(C2:D2)</f>
        <v>77.5</v>
      </c>
    </row>
    <row r="3" spans="8:8">
      <c r="A3" s="1">
        <v>2.0</v>
      </c>
      <c r="B3" s="1" t="s">
        <v>6</v>
      </c>
      <c r="C3" s="2">
        <v>59.2</v>
      </c>
      <c r="D3" s="2">
        <v>24.0</v>
      </c>
      <c r="E3" s="2">
        <f t="shared" si="0" ref="E3:E22">SUM(C3:D3)</f>
        <v>83.2</v>
      </c>
    </row>
    <row r="4" spans="8:8">
      <c r="A4" s="1">
        <v>3.0</v>
      </c>
      <c r="B4" s="1" t="s">
        <v>7</v>
      </c>
      <c r="C4" s="2">
        <v>60.9</v>
      </c>
      <c r="D4" s="2">
        <v>29.0</v>
      </c>
      <c r="E4" s="2">
        <f t="shared" si="0"/>
        <v>89.9</v>
      </c>
    </row>
    <row r="5" spans="8:8" ht="30.5" customHeight="1">
      <c r="A5" s="1">
        <v>4.0</v>
      </c>
      <c r="B5" s="1" t="s">
        <v>8</v>
      </c>
      <c r="C5" s="2">
        <v>54.7333333333333</v>
      </c>
      <c r="D5" s="2">
        <v>22.0</v>
      </c>
      <c r="E5" s="2">
        <f t="shared" si="0"/>
        <v>76.73333333333329</v>
      </c>
    </row>
    <row r="6" spans="8:8">
      <c r="A6" s="1">
        <v>5.0</v>
      </c>
      <c r="B6" s="1" t="s">
        <v>9</v>
      </c>
      <c r="C6" s="2">
        <v>56.2666666666667</v>
      </c>
      <c r="D6" s="2">
        <v>24.5</v>
      </c>
      <c r="E6" s="2">
        <f t="shared" si="0"/>
        <v>80.76666666666671</v>
      </c>
    </row>
    <row r="7" spans="8:8">
      <c r="A7" s="1">
        <v>6.0</v>
      </c>
      <c r="B7" s="3" t="s">
        <v>10</v>
      </c>
      <c r="C7" s="2">
        <v>52.9333333333333</v>
      </c>
      <c r="D7" s="2">
        <v>20.5</v>
      </c>
      <c r="E7" s="2">
        <f t="shared" si="0"/>
        <v>73.43333333333331</v>
      </c>
    </row>
    <row r="8" spans="8:8">
      <c r="A8" s="1">
        <v>7.0</v>
      </c>
      <c r="B8" s="1" t="s">
        <v>11</v>
      </c>
      <c r="C8" s="2">
        <v>56.4666666666667</v>
      </c>
      <c r="D8" s="2">
        <v>26.0</v>
      </c>
      <c r="E8" s="2">
        <f t="shared" si="0"/>
        <v>82.4666666666667</v>
      </c>
    </row>
    <row r="9" spans="8:8">
      <c r="A9" s="1">
        <v>8.0</v>
      </c>
      <c r="B9" s="3" t="s">
        <v>12</v>
      </c>
      <c r="C9" s="2">
        <v>54.6333333333333</v>
      </c>
      <c r="D9" s="2">
        <v>25.5</v>
      </c>
      <c r="E9" s="2">
        <f t="shared" si="0"/>
        <v>80.1333333333333</v>
      </c>
    </row>
    <row r="10" spans="8:8">
      <c r="A10" s="1">
        <v>9.0</v>
      </c>
      <c r="B10" s="1" t="s">
        <v>13</v>
      </c>
      <c r="C10" s="2">
        <v>57.5666666666667</v>
      </c>
      <c r="D10" s="2">
        <v>23.0</v>
      </c>
      <c r="E10" s="2">
        <f t="shared" si="0"/>
        <v>80.56666666666669</v>
      </c>
    </row>
    <row r="11" spans="8:8">
      <c r="A11" s="1">
        <v>10.0</v>
      </c>
      <c r="B11" s="3" t="s">
        <v>14</v>
      </c>
      <c r="C11" s="2">
        <v>56.9</v>
      </c>
      <c r="D11" s="2">
        <v>28.5</v>
      </c>
      <c r="E11" s="2">
        <f t="shared" si="0"/>
        <v>85.4</v>
      </c>
    </row>
    <row r="12" spans="8:8">
      <c r="A12" s="1">
        <v>11.0</v>
      </c>
      <c r="B12" s="3" t="s">
        <v>15</v>
      </c>
      <c r="C12" s="2">
        <v>56.7333333333333</v>
      </c>
      <c r="D12" s="2">
        <v>21.5</v>
      </c>
      <c r="E12" s="2">
        <f t="shared" si="0"/>
        <v>78.23333333333329</v>
      </c>
    </row>
    <row r="13" spans="8:8">
      <c r="A13" s="1">
        <v>12.0</v>
      </c>
      <c r="B13" s="3" t="s">
        <v>16</v>
      </c>
      <c r="C13" s="2">
        <v>56.6666666666667</v>
      </c>
      <c r="D13" s="2">
        <v>22.5</v>
      </c>
      <c r="E13" s="2">
        <f t="shared" si="0"/>
        <v>79.1666666666667</v>
      </c>
    </row>
    <row r="14" spans="8:8">
      <c r="A14" s="1">
        <v>13.0</v>
      </c>
      <c r="B14" s="3" t="s">
        <v>17</v>
      </c>
      <c r="C14" s="2">
        <v>57.5</v>
      </c>
      <c r="D14" s="2">
        <v>27.0</v>
      </c>
      <c r="E14" s="2">
        <f t="shared" si="0"/>
        <v>84.5</v>
      </c>
    </row>
    <row r="15" spans="8:8">
      <c r="A15" s="1">
        <v>14.0</v>
      </c>
      <c r="B15" s="3" t="s">
        <v>18</v>
      </c>
      <c r="C15" s="2">
        <v>55.9</v>
      </c>
      <c r="D15" s="2">
        <v>21.0</v>
      </c>
      <c r="E15" s="2">
        <f t="shared" si="0"/>
        <v>76.9</v>
      </c>
    </row>
    <row r="16" spans="8:8">
      <c r="A16" s="1">
        <v>15.0</v>
      </c>
      <c r="B16" s="3" t="s">
        <v>19</v>
      </c>
      <c r="C16" s="2">
        <v>59.0666666666667</v>
      </c>
      <c r="D16" s="2">
        <v>26.5</v>
      </c>
      <c r="E16" s="2">
        <f t="shared" si="0"/>
        <v>85.56666666666669</v>
      </c>
    </row>
    <row r="17" spans="8:8">
      <c r="A17" s="1">
        <v>16.0</v>
      </c>
      <c r="B17" s="3" t="s">
        <v>20</v>
      </c>
      <c r="C17" s="2">
        <v>57.1666666666667</v>
      </c>
      <c r="D17" s="2">
        <v>25.0</v>
      </c>
      <c r="E17" s="2">
        <f t="shared" si="0"/>
        <v>82.1666666666667</v>
      </c>
    </row>
    <row r="18" spans="8:8">
      <c r="A18" s="1">
        <v>17.0</v>
      </c>
      <c r="B18" s="3" t="s">
        <v>21</v>
      </c>
      <c r="C18" s="2">
        <v>55.9333333333333</v>
      </c>
      <c r="D18" s="2">
        <v>20.0</v>
      </c>
      <c r="E18" s="2">
        <f t="shared" si="0"/>
        <v>75.93333333333331</v>
      </c>
    </row>
    <row r="19" spans="8:8">
      <c r="A19" s="1">
        <v>18.0</v>
      </c>
      <c r="B19" s="3" t="s">
        <v>22</v>
      </c>
      <c r="C19" s="2">
        <v>57.6333333333333</v>
      </c>
      <c r="D19" s="2">
        <v>28.0</v>
      </c>
      <c r="E19" s="2">
        <f t="shared" si="0"/>
        <v>85.6333333333333</v>
      </c>
    </row>
    <row r="20" spans="8:8">
      <c r="A20" s="1">
        <v>19.0</v>
      </c>
      <c r="B20" s="3" t="s">
        <v>23</v>
      </c>
      <c r="C20" s="2">
        <v>59.2666666666667</v>
      </c>
      <c r="D20" s="2">
        <v>27.5</v>
      </c>
      <c r="E20" s="2">
        <f t="shared" si="0"/>
        <v>86.76666666666671</v>
      </c>
    </row>
    <row r="21" spans="8:8">
      <c r="A21" s="1">
        <v>20.0</v>
      </c>
      <c r="B21" s="3" t="s">
        <v>24</v>
      </c>
      <c r="C21" s="2">
        <v>55.2333333333333</v>
      </c>
      <c r="D21" s="2">
        <v>29.5</v>
      </c>
      <c r="E21" s="2">
        <f t="shared" si="0"/>
        <v>84.73333333333329</v>
      </c>
    </row>
    <row r="22" spans="8:8">
      <c r="A22" s="1">
        <v>21.0</v>
      </c>
      <c r="B22" s="3" t="s">
        <v>25</v>
      </c>
      <c r="C22" s="2">
        <v>56.9666666666667</v>
      </c>
      <c r="D22" s="2">
        <v>30.0</v>
      </c>
      <c r="E22" s="2">
        <f t="shared" si="0"/>
        <v>86.9666666666667</v>
      </c>
    </row>
  </sheetData>
  <pageMargins left="0.75" right="0.75" top="1.0" bottom="1.0" header="0.511805555555556" footer="0.511805555555556"/>
</worksheet>
</file>

<file path=xl/worksheets/sheet2.xml><?xml version="1.0" encoding="utf-8"?>
<worksheet xmlns:r="http://schemas.openxmlformats.org/officeDocument/2006/relationships" xmlns="http://schemas.openxmlformats.org/spreadsheetml/2006/main">
  <dimension ref="A1:C21"/>
  <sheetViews>
    <sheetView workbookViewId="0" zoomScale="130">
      <selection activeCell="A67" sqref="A67:IV67"/>
    </sheetView>
  </sheetViews>
  <sheetFormatPr defaultRowHeight="13.5" defaultColWidth="9"/>
  <cols>
    <col min="1" max="1" customWidth="1" width="10.0" style="0"/>
    <col min="2" max="2" customWidth="1" width="28.449219" style="0"/>
    <col min="3" max="3" customWidth="1" width="10.0" style="0"/>
    <col min="4" max="4" customWidth="1" width="10.0" style="0"/>
    <col min="5" max="5" customWidth="1" width="10.0" style="0"/>
    <col min="6" max="6" customWidth="1" width="10.0" style="0"/>
    <col min="7" max="7" customWidth="1" width="10.0" style="0"/>
    <col min="8" max="8" customWidth="1" width="10.0" style="0"/>
    <col min="9" max="9" customWidth="1" width="10.0" style="0"/>
    <col min="10" max="10" customWidth="1" width="10.0" style="0"/>
    <col min="11" max="11" customWidth="1" width="10.0" style="0"/>
    <col min="12" max="12" customWidth="1" width="10.0" style="0"/>
    <col min="13" max="13" customWidth="1" width="10.0" style="0"/>
    <col min="14" max="14" customWidth="1" width="10.0" style="0"/>
    <col min="15" max="15" customWidth="1" width="10.0" style="0"/>
    <col min="16" max="16" customWidth="1" width="10.0" style="0"/>
    <col min="17" max="17" customWidth="1" width="10.0" style="0"/>
    <col min="18" max="18" customWidth="1" width="10.0" style="0"/>
    <col min="19" max="19" customWidth="1" width="10.0" style="0"/>
    <col min="20" max="20" customWidth="1" width="10.0" style="0"/>
    <col min="21" max="21" customWidth="1" width="10.0" style="0"/>
    <col min="22" max="22" customWidth="1" width="10.0" style="0"/>
    <col min="23" max="23" customWidth="1" width="10.0" style="0"/>
    <col min="24" max="24" customWidth="1" width="10.0" style="0"/>
    <col min="25" max="25" customWidth="1" width="10.0" style="0"/>
    <col min="26" max="26" customWidth="1" width="10.0" style="0"/>
    <col min="27" max="27" customWidth="1" width="10.0" style="0"/>
    <col min="28" max="28" customWidth="1" width="10.0" style="0"/>
    <col min="29" max="29" customWidth="1" width="10.0" style="0"/>
    <col min="30" max="30" customWidth="1" width="10.0" style="0"/>
    <col min="31" max="31" customWidth="1" width="10.0" style="0"/>
    <col min="32" max="32" customWidth="1" width="10.0" style="0"/>
    <col min="33" max="33" customWidth="1" width="10.0" style="0"/>
    <col min="34" max="34" customWidth="1" width="10.0" style="0"/>
    <col min="35" max="35" customWidth="1" width="10.0" style="0"/>
    <col min="36" max="36" customWidth="1" width="10.0" style="0"/>
    <col min="37" max="37" customWidth="1" width="10.0" style="0"/>
    <col min="38" max="38" customWidth="1" width="10.0" style="0"/>
    <col min="39" max="39" customWidth="1" width="10.0" style="0"/>
    <col min="40" max="40" customWidth="1" width="10.0" style="0"/>
    <col min="41" max="41" customWidth="1" width="10.0" style="0"/>
    <col min="42" max="42" customWidth="1" width="10.0" style="0"/>
    <col min="43" max="43" customWidth="1" width="10.0" style="0"/>
    <col min="44" max="44" customWidth="1" width="10.0" style="0"/>
    <col min="45" max="45" customWidth="1" width="10.0" style="0"/>
    <col min="46" max="46" customWidth="1" width="10.0" style="0"/>
    <col min="47" max="47" customWidth="1" width="10.0" style="0"/>
    <col min="48" max="48" customWidth="1" width="10.0" style="0"/>
    <col min="49" max="49" customWidth="1" width="10.0" style="0"/>
    <col min="50" max="50" customWidth="1" width="10.0" style="0"/>
    <col min="51" max="51" customWidth="1" width="10.0" style="0"/>
    <col min="52" max="52" customWidth="1" width="10.0" style="0"/>
    <col min="53" max="53" customWidth="1" width="10.0" style="0"/>
    <col min="54" max="54" customWidth="1" width="10.0" style="0"/>
    <col min="55" max="55" customWidth="1" width="10.0" style="0"/>
    <col min="56" max="56" customWidth="1" width="10.0" style="0"/>
    <col min="57" max="57" customWidth="1" width="10.0" style="0"/>
    <col min="58" max="58" customWidth="1" width="10.0" style="0"/>
    <col min="59" max="59" customWidth="1" width="10.0" style="0"/>
    <col min="60" max="60" customWidth="1" width="10.0" style="0"/>
    <col min="61" max="61" customWidth="1" width="10.0" style="0"/>
    <col min="62" max="62" customWidth="1" width="10.0" style="0"/>
    <col min="63" max="63" customWidth="1" width="10.0" style="0"/>
    <col min="64" max="64" customWidth="1" width="10.0" style="0"/>
    <col min="65" max="65" customWidth="1" width="10.0" style="0"/>
    <col min="66" max="66" customWidth="1" width="10.0" style="0"/>
    <col min="67" max="67" customWidth="1" width="10.0" style="0"/>
    <col min="68" max="68" customWidth="1" width="10.0" style="0"/>
    <col min="69" max="69" customWidth="1" width="10.0" style="0"/>
    <col min="70" max="70" customWidth="1" width="10.0" style="0"/>
    <col min="71" max="71" customWidth="1" width="10.0" style="0"/>
    <col min="72" max="72" customWidth="1" width="10.0" style="0"/>
    <col min="73" max="73" customWidth="1" width="10.0" style="0"/>
    <col min="74" max="74" customWidth="1" width="10.0" style="0"/>
    <col min="75" max="75" customWidth="1" width="10.0" style="0"/>
    <col min="76" max="76" customWidth="1" width="10.0" style="0"/>
    <col min="77" max="77" customWidth="1" width="10.0" style="0"/>
    <col min="78" max="78" customWidth="1" width="10.0" style="0"/>
    <col min="79" max="79" customWidth="1" width="10.0" style="0"/>
    <col min="80" max="80" customWidth="1" width="10.0" style="0"/>
    <col min="81" max="81" customWidth="1" width="10.0" style="0"/>
    <col min="82" max="82" customWidth="1" width="10.0" style="0"/>
    <col min="83" max="83" customWidth="1" width="10.0" style="0"/>
    <col min="84" max="84" customWidth="1" width="10.0" style="0"/>
    <col min="85" max="85" customWidth="1" width="10.0" style="0"/>
    <col min="86" max="86" customWidth="1" width="10.0" style="0"/>
    <col min="87" max="87" customWidth="1" width="10.0" style="0"/>
    <col min="88" max="88" customWidth="1" width="10.0" style="0"/>
    <col min="89" max="89" customWidth="1" width="10.0" style="0"/>
    <col min="90" max="90" customWidth="1" width="10.0" style="0"/>
    <col min="91" max="91" customWidth="1" width="10.0" style="0"/>
    <col min="92" max="92" customWidth="1" width="10.0" style="0"/>
    <col min="93" max="93" customWidth="1" width="10.0" style="0"/>
    <col min="94" max="94" customWidth="1" width="10.0" style="0"/>
    <col min="95" max="95" customWidth="1" width="10.0" style="0"/>
    <col min="96" max="96" customWidth="1" width="10.0" style="0"/>
    <col min="97" max="97" customWidth="1" width="10.0" style="0"/>
    <col min="98" max="98" customWidth="1" width="10.0" style="0"/>
    <col min="99" max="99" customWidth="1" width="10.0" style="0"/>
    <col min="100" max="100" customWidth="1" width="10.0" style="0"/>
    <col min="101" max="101" customWidth="1" width="10.0" style="0"/>
    <col min="102" max="102" customWidth="1" width="10.0" style="0"/>
    <col min="103" max="103" customWidth="1" width="10.0" style="0"/>
    <col min="104" max="104" customWidth="1" width="10.0" style="0"/>
    <col min="105" max="105" customWidth="1" width="10.0" style="0"/>
    <col min="106" max="106" customWidth="1" width="10.0" style="0"/>
    <col min="107" max="107" customWidth="1" width="10.0" style="0"/>
    <col min="108" max="108" customWidth="1" width="10.0" style="0"/>
    <col min="109" max="109" customWidth="1" width="10.0" style="0"/>
    <col min="110" max="110" customWidth="1" width="10.0" style="0"/>
    <col min="111" max="111" customWidth="1" width="10.0" style="0"/>
    <col min="112" max="112" customWidth="1" width="10.0" style="0"/>
    <col min="113" max="113" customWidth="1" width="10.0" style="0"/>
    <col min="114" max="114" customWidth="1" width="10.0" style="0"/>
    <col min="115" max="115" customWidth="1" width="10.0" style="0"/>
    <col min="116" max="116" customWidth="1" width="10.0" style="0"/>
    <col min="117" max="117" customWidth="1" width="10.0" style="0"/>
    <col min="118" max="118" customWidth="1" width="10.0" style="0"/>
    <col min="119" max="119" customWidth="1" width="10.0" style="0"/>
    <col min="120" max="120" customWidth="1" width="10.0" style="0"/>
    <col min="121" max="121" customWidth="1" width="10.0" style="0"/>
    <col min="122" max="122" customWidth="1" width="10.0" style="0"/>
    <col min="123" max="123" customWidth="1" width="10.0" style="0"/>
    <col min="124" max="124" customWidth="1" width="10.0" style="0"/>
    <col min="125" max="125" customWidth="1" width="10.0" style="0"/>
    <col min="126" max="126" customWidth="1" width="10.0" style="0"/>
    <col min="127" max="127" customWidth="1" width="10.0" style="0"/>
    <col min="128" max="128" customWidth="1" width="10.0" style="0"/>
    <col min="129" max="129" customWidth="1" width="10.0" style="0"/>
    <col min="130" max="130" customWidth="1" width="10.0" style="0"/>
    <col min="131" max="131" customWidth="1" width="10.0" style="0"/>
    <col min="132" max="132" customWidth="1" width="10.0" style="0"/>
    <col min="133" max="133" customWidth="1" width="10.0" style="0"/>
    <col min="134" max="134" customWidth="1" width="10.0" style="0"/>
    <col min="135" max="135" customWidth="1" width="10.0" style="0"/>
    <col min="136" max="136" customWidth="1" width="10.0" style="0"/>
    <col min="137" max="137" customWidth="1" width="10.0" style="0"/>
    <col min="138" max="138" customWidth="1" width="10.0" style="0"/>
    <col min="139" max="139" customWidth="1" width="10.0" style="0"/>
    <col min="140" max="140" customWidth="1" width="10.0" style="0"/>
    <col min="141" max="141" customWidth="1" width="10.0" style="0"/>
    <col min="142" max="142" customWidth="1" width="10.0" style="0"/>
    <col min="143" max="143" customWidth="1" width="10.0" style="0"/>
    <col min="144" max="144" customWidth="1" width="10.0" style="0"/>
    <col min="145" max="145" customWidth="1" width="10.0" style="0"/>
    <col min="146" max="146" customWidth="1" width="10.0" style="0"/>
    <col min="147" max="147" customWidth="1" width="10.0" style="0"/>
    <col min="148" max="148" customWidth="1" width="10.0" style="0"/>
    <col min="149" max="149" customWidth="1" width="10.0" style="0"/>
    <col min="150" max="150" customWidth="1" width="10.0" style="0"/>
    <col min="151" max="151" customWidth="1" width="10.0" style="0"/>
    <col min="152" max="152" customWidth="1" width="10.0" style="0"/>
    <col min="153" max="153" customWidth="1" width="10.0" style="0"/>
    <col min="154" max="154" customWidth="1" width="10.0" style="0"/>
    <col min="155" max="155" customWidth="1" width="10.0" style="0"/>
    <col min="156" max="156" customWidth="1" width="10.0" style="0"/>
    <col min="157" max="157" customWidth="1" width="10.0" style="0"/>
    <col min="158" max="158" customWidth="1" width="10.0" style="0"/>
    <col min="159" max="159" customWidth="1" width="10.0" style="0"/>
    <col min="160" max="160" customWidth="1" width="10.0" style="0"/>
    <col min="161" max="161" customWidth="1" width="10.0" style="0"/>
    <col min="162" max="162" customWidth="1" width="10.0" style="0"/>
    <col min="163" max="163" customWidth="1" width="10.0" style="0"/>
    <col min="164" max="164" customWidth="1" width="10.0" style="0"/>
    <col min="165" max="165" customWidth="1" width="10.0" style="0"/>
    <col min="166" max="166" customWidth="1" width="10.0" style="0"/>
    <col min="167" max="167" customWidth="1" width="10.0" style="0"/>
    <col min="168" max="168" customWidth="1" width="10.0" style="0"/>
    <col min="169" max="169" customWidth="1" width="10.0" style="0"/>
    <col min="170" max="170" customWidth="1" width="10.0" style="0"/>
    <col min="171" max="171" customWidth="1" width="10.0" style="0"/>
    <col min="172" max="172" customWidth="1" width="10.0" style="0"/>
    <col min="173" max="173" customWidth="1" width="10.0" style="0"/>
    <col min="174" max="174" customWidth="1" width="10.0" style="0"/>
    <col min="175" max="175" customWidth="1" width="10.0" style="0"/>
    <col min="176" max="176" customWidth="1" width="10.0" style="0"/>
    <col min="177" max="177" customWidth="1" width="10.0" style="0"/>
    <col min="178" max="178" customWidth="1" width="10.0" style="0"/>
    <col min="179" max="179" customWidth="1" width="10.0" style="0"/>
    <col min="180" max="180" customWidth="1" width="10.0" style="0"/>
    <col min="181" max="181" customWidth="1" width="10.0" style="0"/>
    <col min="182" max="182" customWidth="1" width="10.0" style="0"/>
    <col min="183" max="183" customWidth="1" width="10.0" style="0"/>
    <col min="184" max="184" customWidth="1" width="10.0" style="0"/>
    <col min="185" max="185" customWidth="1" width="10.0" style="0"/>
    <col min="186" max="186" customWidth="1" width="10.0" style="0"/>
    <col min="187" max="187" customWidth="1" width="10.0" style="0"/>
    <col min="188" max="188" customWidth="1" width="10.0" style="0"/>
    <col min="189" max="189" customWidth="1" width="10.0" style="0"/>
    <col min="190" max="190" customWidth="1" width="10.0" style="0"/>
    <col min="191" max="191" customWidth="1" width="10.0" style="0"/>
    <col min="192" max="192" customWidth="1" width="10.0" style="0"/>
    <col min="193" max="193" customWidth="1" width="10.0" style="0"/>
    <col min="194" max="194" customWidth="1" width="10.0" style="0"/>
    <col min="195" max="195" customWidth="1" width="10.0" style="0"/>
    <col min="196" max="196" customWidth="1" width="10.0" style="0"/>
    <col min="197" max="197" customWidth="1" width="10.0" style="0"/>
    <col min="198" max="198" customWidth="1" width="10.0" style="0"/>
    <col min="199" max="199" customWidth="1" width="10.0" style="0"/>
    <col min="200" max="200" customWidth="1" width="10.0" style="0"/>
    <col min="201" max="201" customWidth="1" width="10.0" style="0"/>
    <col min="202" max="202" customWidth="1" width="10.0" style="0"/>
    <col min="203" max="203" customWidth="1" width="10.0" style="0"/>
    <col min="204" max="204" customWidth="1" width="10.0" style="0"/>
    <col min="205" max="205" customWidth="1" width="10.0" style="0"/>
    <col min="206" max="206" customWidth="1" width="10.0" style="0"/>
    <col min="207" max="207" customWidth="1" width="10.0" style="0"/>
    <col min="208" max="208" customWidth="1" width="10.0" style="0"/>
    <col min="209" max="209" customWidth="1" width="10.0" style="0"/>
    <col min="210" max="210" customWidth="1" width="10.0" style="0"/>
    <col min="211" max="211" customWidth="1" width="10.0" style="0"/>
    <col min="212" max="212" customWidth="1" width="10.0" style="0"/>
    <col min="213" max="213" customWidth="1" width="10.0" style="0"/>
    <col min="214" max="214" customWidth="1" width="10.0" style="0"/>
    <col min="215" max="215" customWidth="1" width="10.0" style="0"/>
    <col min="216" max="216" customWidth="1" width="10.0" style="0"/>
    <col min="217" max="217" customWidth="1" width="10.0" style="0"/>
    <col min="218" max="218" customWidth="1" width="10.0" style="0"/>
    <col min="219" max="219" customWidth="1" width="10.0" style="0"/>
    <col min="220" max="220" customWidth="1" width="10.0" style="0"/>
    <col min="221" max="221" customWidth="1" width="10.0" style="0"/>
    <col min="222" max="222" customWidth="1" width="10.0" style="0"/>
    <col min="223" max="223" customWidth="1" width="10.0" style="0"/>
    <col min="224" max="224" customWidth="1" width="10.0" style="0"/>
    <col min="225" max="225" customWidth="1" width="10.0" style="0"/>
    <col min="226" max="226" customWidth="1" width="10.0" style="0"/>
    <col min="227" max="227" customWidth="1" width="10.0" style="0"/>
    <col min="228" max="228" customWidth="1" width="10.0" style="0"/>
    <col min="229" max="229" customWidth="1" width="10.0" style="0"/>
    <col min="230" max="230" customWidth="1" width="10.0" style="0"/>
    <col min="231" max="231" customWidth="1" width="10.0" style="0"/>
    <col min="232" max="232" customWidth="1" width="10.0" style="0"/>
    <col min="233" max="233" customWidth="1" width="10.0" style="0"/>
    <col min="234" max="234" customWidth="1" width="10.0" style="0"/>
    <col min="235" max="235" customWidth="1" width="10.0" style="0"/>
    <col min="236" max="236" customWidth="1" width="10.0" style="0"/>
    <col min="237" max="237" customWidth="1" width="10.0" style="0"/>
    <col min="238" max="238" customWidth="1" width="10.0" style="0"/>
    <col min="239" max="239" customWidth="1" width="10.0" style="0"/>
    <col min="240" max="240" customWidth="1" width="10.0" style="0"/>
    <col min="241" max="241" customWidth="1" width="10.0" style="0"/>
    <col min="242" max="242" customWidth="1" width="10.0" style="0"/>
    <col min="243" max="243" customWidth="1" width="10.0" style="0"/>
    <col min="244" max="244" customWidth="1" width="10.0" style="0"/>
    <col min="245" max="245" customWidth="1" width="10.0" style="0"/>
    <col min="246" max="246" customWidth="1" width="10.0" style="0"/>
    <col min="247" max="247" customWidth="1" width="10.0" style="0"/>
    <col min="248" max="248" customWidth="1" width="10.0" style="0"/>
    <col min="249" max="249" customWidth="1" width="10.0" style="0"/>
    <col min="250" max="250" customWidth="1" width="10.0" style="0"/>
    <col min="251" max="251" customWidth="1" width="10.0" style="0"/>
    <col min="252" max="252" customWidth="1" width="10.0" style="0"/>
    <col min="253" max="253" customWidth="1" width="10.0" style="0"/>
    <col min="254" max="254" customWidth="1" width="10.0" style="0"/>
    <col min="255" max="255" customWidth="1" width="10.0" style="0"/>
    <col min="256" max="256" customWidth="1" width="10.0" style="0"/>
    <col min="257" max="16384" width="9" style="0" hidden="0"/>
  </cols>
  <sheetData>
    <row r="1" spans="8:8">
      <c r="A1" s="4" t="s">
        <v>26</v>
      </c>
      <c r="B1" s="3" t="s">
        <v>7</v>
      </c>
    </row>
    <row r="2" spans="8:8">
      <c r="A2" s="1"/>
      <c r="B2" s="3" t="s">
        <v>25</v>
      </c>
    </row>
    <row r="3" spans="8:8">
      <c r="A3" s="1"/>
      <c r="B3" s="3" t="s">
        <v>23</v>
      </c>
    </row>
    <row r="4" spans="8:8">
      <c r="A4" s="1"/>
      <c r="B4" s="3" t="s">
        <v>22</v>
      </c>
    </row>
    <row r="5" spans="8:8">
      <c r="A5" s="1"/>
      <c r="B5" s="3" t="s">
        <v>19</v>
      </c>
    </row>
    <row r="6" spans="8:8">
      <c r="A6" s="1"/>
      <c r="B6" s="3" t="s">
        <v>14</v>
      </c>
    </row>
    <row r="7" spans="8:8">
      <c r="A7" s="1"/>
      <c r="B7" s="3" t="s">
        <v>24</v>
      </c>
    </row>
    <row r="8" spans="8:8">
      <c r="A8" s="1"/>
      <c r="B8" s="3" t="s">
        <v>17</v>
      </c>
    </row>
    <row r="9" spans="8:8">
      <c r="A9" s="1"/>
      <c r="B9" s="3" t="s">
        <v>6</v>
      </c>
    </row>
    <row r="10" spans="8:8">
      <c r="A10" s="1"/>
      <c r="B10" s="3" t="s">
        <v>11</v>
      </c>
    </row>
    <row r="11" spans="8:8">
      <c r="A11" s="4" t="s">
        <v>27</v>
      </c>
      <c r="B11" s="3" t="s">
        <v>20</v>
      </c>
    </row>
    <row r="12" spans="8:8">
      <c r="A12" s="1"/>
      <c r="B12" s="3" t="s">
        <v>9</v>
      </c>
    </row>
    <row r="13" spans="8:8">
      <c r="A13" s="1"/>
      <c r="B13" s="3" t="s">
        <v>13</v>
      </c>
    </row>
    <row r="14" spans="8:8">
      <c r="A14" s="1"/>
      <c r="B14" s="3" t="s">
        <v>12</v>
      </c>
    </row>
    <row r="15" spans="8:8">
      <c r="A15" s="1"/>
      <c r="B15" s="3" t="s">
        <v>16</v>
      </c>
    </row>
    <row r="16" spans="8:8">
      <c r="A16" s="1"/>
      <c r="B16" s="3" t="s">
        <v>15</v>
      </c>
    </row>
    <row r="17" spans="8:8">
      <c r="A17" s="1"/>
      <c r="B17" s="3" t="s">
        <v>5</v>
      </c>
    </row>
    <row r="18" spans="8:8">
      <c r="A18" s="1"/>
      <c r="B18" s="3" t="s">
        <v>18</v>
      </c>
    </row>
    <row r="19" spans="8:8">
      <c r="A19" s="1"/>
      <c r="B19" s="3" t="s">
        <v>8</v>
      </c>
    </row>
    <row r="20" spans="8:8">
      <c r="A20" s="1"/>
      <c r="B20" s="3" t="s">
        <v>21</v>
      </c>
    </row>
    <row r="21" spans="8:8">
      <c r="A21" s="1"/>
      <c r="B21" s="3" t="s">
        <v>10</v>
      </c>
    </row>
  </sheetData>
  <mergeCells count="2">
    <mergeCell ref="A1:A10"/>
    <mergeCell ref="A11:A21"/>
  </mergeCells>
  <pageMargins left="0.75" right="0.75" top="1.0" bottom="1.0" header="0.511805555555556" footer="0.511805555555556"/>
</worksheet>
</file>

<file path=xl/worksheets/sheet3.xml><?xml version="1.0" encoding="utf-8"?>
<worksheet xmlns:r="http://schemas.openxmlformats.org/officeDocument/2006/relationships" xmlns="http://schemas.openxmlformats.org/spreadsheetml/2006/main">
  <dimension ref="A1:N22"/>
  <sheetViews>
    <sheetView tabSelected="1" workbookViewId="0" topLeftCell="C1" zoomScale="63">
      <selection activeCell="C29" sqref="C29"/>
    </sheetView>
  </sheetViews>
  <sheetFormatPr defaultRowHeight="13.5" defaultColWidth="9"/>
  <cols>
    <col min="1" max="1" customWidth="1" width="32.75" style="0"/>
    <col min="2" max="2" customWidth="1" width="21.25" style="0"/>
    <col min="3" max="3" customWidth="1" width="42.125" style="0"/>
    <col min="4" max="4" customWidth="1" width="14.125" style="0"/>
    <col min="6" max="6" customWidth="1" width="16.625" style="0"/>
    <col min="8" max="8" customWidth="1" width="16.875" style="0"/>
    <col min="10" max="10" customWidth="1" width="12.5" style="0"/>
    <col min="257" max="16384" width="9" style="0" hidden="0"/>
  </cols>
  <sheetData>
    <row r="1" spans="8:8" ht="14.25">
      <c r="A1" s="5" t="s">
        <v>28</v>
      </c>
      <c r="B1" s="5" t="s">
        <v>29</v>
      </c>
      <c r="C1" s="5" t="s">
        <v>30</v>
      </c>
      <c r="D1" s="6" t="s">
        <v>31</v>
      </c>
      <c r="E1" s="5" t="s">
        <v>32</v>
      </c>
      <c r="F1" s="5" t="s">
        <v>33</v>
      </c>
      <c r="G1" s="5" t="s">
        <v>34</v>
      </c>
      <c r="H1" s="5" t="s">
        <v>35</v>
      </c>
      <c r="I1" s="5" t="s">
        <v>36</v>
      </c>
      <c r="J1" s="5" t="s">
        <v>37</v>
      </c>
      <c r="K1" s="5" t="s">
        <v>38</v>
      </c>
      <c r="L1" s="5" t="s">
        <v>4</v>
      </c>
      <c r="M1" s="5" t="s">
        <v>39</v>
      </c>
    </row>
    <row r="2" spans="8:8" ht="14.25">
      <c r="A2" s="7" t="s">
        <v>7</v>
      </c>
      <c r="B2" s="5">
        <v>87.0</v>
      </c>
      <c r="C2" s="5">
        <f t="shared" si="0" ref="C2:C22">B2*0.7</f>
        <v>60.9</v>
      </c>
      <c r="D2" s="6" t="s">
        <v>40</v>
      </c>
      <c r="E2" s="5">
        <v>202.0</v>
      </c>
      <c r="F2" s="5">
        <f t="shared" si="1" ref="F2:F22">E2*0.4</f>
        <v>80.80000000000001</v>
      </c>
      <c r="G2" s="5">
        <v>1210.0</v>
      </c>
      <c r="H2" s="5">
        <f t="shared" si="2" ref="H2:H22">G2*0.6</f>
        <v>726.0</v>
      </c>
      <c r="I2" s="5">
        <f t="shared" si="3" ref="I2:I22">H2*0.6</f>
        <v>435.59999999999997</v>
      </c>
      <c r="J2" s="5">
        <f>RANK(I2,$I$2:$I$22,0)</f>
        <v>3.0</v>
      </c>
      <c r="K2" s="5">
        <v>29.0</v>
      </c>
      <c r="L2" s="5">
        <f t="shared" si="4" ref="L2:L22">C2+K2</f>
        <v>89.9</v>
      </c>
      <c r="M2" s="5">
        <f>RANK(L2,$L$2:$L$22,0)</f>
        <v>1.0</v>
      </c>
    </row>
    <row r="3" spans="8:8" ht="14.25">
      <c r="A3" s="7" t="s">
        <v>23</v>
      </c>
      <c r="B3" s="5">
        <v>84.67</v>
      </c>
      <c r="C3" s="5">
        <f t="shared" si="0"/>
        <v>59.269</v>
      </c>
      <c r="D3" s="6" t="s">
        <v>41</v>
      </c>
      <c r="E3" s="5">
        <v>79.0</v>
      </c>
      <c r="F3" s="5">
        <f t="shared" si="1"/>
        <v>31.6</v>
      </c>
      <c r="G3" s="5">
        <v>1195.0</v>
      </c>
      <c r="H3" s="5">
        <f t="shared" si="2"/>
        <v>717.0</v>
      </c>
      <c r="I3" s="5">
        <f t="shared" si="3"/>
        <v>430.2</v>
      </c>
      <c r="J3" s="5">
        <f>RANK(I3,$I$2:$I$22,0)</f>
        <v>4.0</v>
      </c>
      <c r="K3" s="5">
        <v>28.5</v>
      </c>
      <c r="L3" s="5">
        <f t="shared" si="4"/>
        <v>87.769</v>
      </c>
      <c r="M3" s="5">
        <f>RANK(L3,$L$2:$L$22,0)</f>
        <v>2.0</v>
      </c>
    </row>
    <row r="4" spans="8:8" ht="14.25">
      <c r="A4" s="7" t="s">
        <v>25</v>
      </c>
      <c r="B4" s="5">
        <v>81.27</v>
      </c>
      <c r="C4" s="5">
        <f t="shared" si="0"/>
        <v>56.888999999999996</v>
      </c>
      <c r="D4" s="6" t="s">
        <v>42</v>
      </c>
      <c r="E4" s="5">
        <v>47.0</v>
      </c>
      <c r="F4" s="5">
        <f t="shared" si="1"/>
        <v>18.8</v>
      </c>
      <c r="G4" s="5">
        <v>1684.0</v>
      </c>
      <c r="H4" s="5">
        <f t="shared" si="2"/>
        <v>1010.4</v>
      </c>
      <c r="I4" s="5">
        <f t="shared" si="3"/>
        <v>606.24</v>
      </c>
      <c r="J4" s="5">
        <f>RANK(I4,$I$2:$I$22,0)</f>
        <v>1.0</v>
      </c>
      <c r="K4" s="5">
        <v>30.0</v>
      </c>
      <c r="L4" s="5">
        <f t="shared" si="4"/>
        <v>86.88900000000001</v>
      </c>
      <c r="M4" s="5">
        <f>RANK(L4,$L$2:$L$22,0)</f>
        <v>3.0</v>
      </c>
    </row>
    <row r="5" spans="8:8" ht="14.25">
      <c r="A5" s="7" t="s">
        <v>19</v>
      </c>
      <c r="B5" s="5">
        <v>84.38</v>
      </c>
      <c r="C5" s="5">
        <f t="shared" si="0"/>
        <v>59.065999999999995</v>
      </c>
      <c r="D5" s="6" t="s">
        <v>43</v>
      </c>
      <c r="E5" s="5">
        <v>123.0</v>
      </c>
      <c r="F5" s="5">
        <f t="shared" si="1"/>
        <v>49.2</v>
      </c>
      <c r="G5" s="5">
        <v>1146.0</v>
      </c>
      <c r="H5" s="5">
        <f t="shared" si="2"/>
        <v>687.6</v>
      </c>
      <c r="I5" s="5">
        <f t="shared" si="3"/>
        <v>412.56</v>
      </c>
      <c r="J5" s="5">
        <f>RANK(I5,$I$2:$I$22,0)</f>
        <v>7.0</v>
      </c>
      <c r="K5" s="5">
        <v>27.0</v>
      </c>
      <c r="L5" s="5">
        <f t="shared" si="4"/>
        <v>86.066</v>
      </c>
      <c r="M5" s="5">
        <f>RANK(L5,$L$2:$L$22,0)</f>
        <v>4.0</v>
      </c>
    </row>
    <row r="6" spans="8:8" ht="14.25">
      <c r="A6" s="7" t="s">
        <v>17</v>
      </c>
      <c r="B6" s="5">
        <v>82.14</v>
      </c>
      <c r="C6" s="5">
        <f t="shared" si="0"/>
        <v>57.498</v>
      </c>
      <c r="D6" s="6" t="s">
        <v>44</v>
      </c>
      <c r="E6" s="5">
        <v>86.0</v>
      </c>
      <c r="F6" s="5">
        <f t="shared" si="1"/>
        <v>34.4</v>
      </c>
      <c r="G6" s="5">
        <v>1174.0</v>
      </c>
      <c r="H6" s="5">
        <f t="shared" si="2"/>
        <v>704.4</v>
      </c>
      <c r="I6" s="5">
        <f t="shared" si="3"/>
        <v>422.64</v>
      </c>
      <c r="J6" s="5">
        <f>RANK(I6,$I$2:$I$22,0)</f>
        <v>5.0</v>
      </c>
      <c r="K6" s="5">
        <v>28.0</v>
      </c>
      <c r="L6" s="5">
        <f t="shared" si="4"/>
        <v>85.49799999999999</v>
      </c>
      <c r="M6" s="5">
        <f>RANK(L6,$L$2:$L$22,0)</f>
        <v>5.0</v>
      </c>
    </row>
    <row r="7" spans="8:8" ht="14.25">
      <c r="A7" s="7" t="s">
        <v>22</v>
      </c>
      <c r="B7" s="5">
        <v>82.33</v>
      </c>
      <c r="C7" s="5">
        <f t="shared" si="0"/>
        <v>57.63099999999999</v>
      </c>
      <c r="D7" s="6" t="s">
        <v>45</v>
      </c>
      <c r="E7" s="5">
        <v>153.0</v>
      </c>
      <c r="F7" s="5">
        <f t="shared" si="1"/>
        <v>61.2</v>
      </c>
      <c r="G7" s="5">
        <v>1152.0</v>
      </c>
      <c r="H7" s="5">
        <f t="shared" si="2"/>
        <v>691.1999999999999</v>
      </c>
      <c r="I7" s="5">
        <f t="shared" si="3"/>
        <v>414.71999999999997</v>
      </c>
      <c r="J7" s="5">
        <f>RANK(I7,$I$2:$I$22,0)</f>
        <v>6.0</v>
      </c>
      <c r="K7" s="5">
        <v>27.5</v>
      </c>
      <c r="L7" s="5">
        <f t="shared" si="4"/>
        <v>85.131</v>
      </c>
      <c r="M7" s="5">
        <f>RANK(L7,$L$2:$L$22,0)</f>
        <v>6.0</v>
      </c>
    </row>
    <row r="8" spans="8:8" ht="14.25">
      <c r="A8" s="7" t="s">
        <v>24</v>
      </c>
      <c r="B8" s="5">
        <v>78.9</v>
      </c>
      <c r="C8" s="5">
        <f t="shared" si="0"/>
        <v>55.230000000000004</v>
      </c>
      <c r="D8" s="6" t="s">
        <v>46</v>
      </c>
      <c r="E8" s="5">
        <v>55.0</v>
      </c>
      <c r="F8" s="5">
        <f t="shared" si="1"/>
        <v>22.0</v>
      </c>
      <c r="G8" s="5">
        <v>1394.0</v>
      </c>
      <c r="H8" s="5">
        <f t="shared" si="2"/>
        <v>836.4</v>
      </c>
      <c r="I8" s="5">
        <f t="shared" si="3"/>
        <v>501.84</v>
      </c>
      <c r="J8" s="5">
        <f>RANK(I8,$I$2:$I$22,0)</f>
        <v>2.0</v>
      </c>
      <c r="K8" s="5">
        <v>29.5</v>
      </c>
      <c r="L8" s="5">
        <f t="shared" si="4"/>
        <v>84.72999999999999</v>
      </c>
      <c r="M8" s="5">
        <f>RANK(L8,$L$2:$L$22,0)</f>
        <v>7.0</v>
      </c>
    </row>
    <row r="9" spans="8:8" ht="14.25">
      <c r="A9" s="7" t="s">
        <v>14</v>
      </c>
      <c r="B9" s="5">
        <v>81.29</v>
      </c>
      <c r="C9" s="5">
        <f t="shared" si="0"/>
        <v>56.903</v>
      </c>
      <c r="D9" s="6" t="s">
        <v>47</v>
      </c>
      <c r="E9" s="5">
        <v>227.0</v>
      </c>
      <c r="F9" s="5">
        <f t="shared" si="1"/>
        <v>90.80000000000001</v>
      </c>
      <c r="G9" s="5">
        <v>1142.0</v>
      </c>
      <c r="H9" s="5">
        <f t="shared" si="2"/>
        <v>685.1999999999999</v>
      </c>
      <c r="I9" s="5">
        <f t="shared" si="3"/>
        <v>411.11999999999995</v>
      </c>
      <c r="J9" s="5">
        <f>RANK(I9,$I$2:$I$22,0)</f>
        <v>8.0</v>
      </c>
      <c r="K9" s="5">
        <v>26.5</v>
      </c>
      <c r="L9" s="5">
        <f t="shared" si="4"/>
        <v>83.40299999999999</v>
      </c>
      <c r="M9" s="5">
        <f>RANK(L9,$L$2:$L$22,0)</f>
        <v>8.0</v>
      </c>
    </row>
    <row r="10" spans="8:8" ht="14.25">
      <c r="A10" s="7" t="s">
        <v>6</v>
      </c>
      <c r="B10" s="5">
        <v>84.57</v>
      </c>
      <c r="C10" s="5">
        <f t="shared" si="0"/>
        <v>59.19899999999999</v>
      </c>
      <c r="D10" s="6" t="s">
        <v>48</v>
      </c>
      <c r="E10" s="5">
        <v>13.0</v>
      </c>
      <c r="F10" s="5">
        <f t="shared" si="1"/>
        <v>5.2</v>
      </c>
      <c r="G10" s="5">
        <v>686.0</v>
      </c>
      <c r="H10" s="5">
        <f t="shared" si="2"/>
        <v>411.59999999999997</v>
      </c>
      <c r="I10" s="5">
        <f t="shared" si="3"/>
        <v>246.95999999999998</v>
      </c>
      <c r="J10" s="5">
        <f>RANK(I10,$I$2:$I$22,0)</f>
        <v>13.0</v>
      </c>
      <c r="K10" s="5">
        <v>24.0</v>
      </c>
      <c r="L10" s="5">
        <f t="shared" si="4"/>
        <v>83.199</v>
      </c>
      <c r="M10" s="5">
        <f>RANK(L10,$L$2:$L$22,0)</f>
        <v>9.0</v>
      </c>
    </row>
    <row r="11" spans="8:8" ht="14.25">
      <c r="A11" s="7" t="s">
        <v>11</v>
      </c>
      <c r="B11" s="5">
        <v>80.67</v>
      </c>
      <c r="C11" s="5">
        <f t="shared" si="0"/>
        <v>56.468999999999994</v>
      </c>
      <c r="D11" s="6" t="s">
        <v>49</v>
      </c>
      <c r="E11" s="5">
        <v>42.0</v>
      </c>
      <c r="F11" s="5">
        <f t="shared" si="1"/>
        <v>16.8</v>
      </c>
      <c r="G11" s="5">
        <v>1141.0</v>
      </c>
      <c r="H11" s="5">
        <f t="shared" si="2"/>
        <v>684.6</v>
      </c>
      <c r="I11" s="5">
        <f t="shared" si="3"/>
        <v>410.76</v>
      </c>
      <c r="J11" s="5">
        <f>RANK(I11,$I$2:$I$22,0)</f>
        <v>9.0</v>
      </c>
      <c r="K11" s="5">
        <v>26.0</v>
      </c>
      <c r="L11" s="5">
        <f t="shared" si="4"/>
        <v>82.469</v>
      </c>
      <c r="M11" s="5">
        <f>RANK(L11,$L$2:$L$22,0)</f>
        <v>10.0</v>
      </c>
    </row>
    <row r="12" spans="8:8" ht="14.25">
      <c r="A12" s="7" t="s">
        <v>20</v>
      </c>
      <c r="B12" s="5">
        <v>81.67</v>
      </c>
      <c r="C12" s="5">
        <f t="shared" si="0"/>
        <v>57.169</v>
      </c>
      <c r="D12" s="6" t="s">
        <v>50</v>
      </c>
      <c r="E12" s="5">
        <v>95.0</v>
      </c>
      <c r="F12" s="5">
        <f t="shared" si="1"/>
        <v>38.0</v>
      </c>
      <c r="G12" s="8">
        <v>1043.0</v>
      </c>
      <c r="H12" s="5">
        <f t="shared" si="2"/>
        <v>625.8</v>
      </c>
      <c r="I12" s="5">
        <f t="shared" si="3"/>
        <v>375.47999999999996</v>
      </c>
      <c r="J12" s="5">
        <f>RANK(I12,$I$2:$I$22,0)</f>
        <v>11.0</v>
      </c>
      <c r="K12" s="5">
        <v>25.0</v>
      </c>
      <c r="L12" s="5">
        <f t="shared" si="4"/>
        <v>82.169</v>
      </c>
      <c r="M12" s="5">
        <f>RANK(L12,$L$2:$L$22,0)</f>
        <v>11.0</v>
      </c>
    </row>
    <row r="13" spans="8:8" ht="14.25">
      <c r="A13" s="7" t="s">
        <v>9</v>
      </c>
      <c r="B13" s="5">
        <v>80.38</v>
      </c>
      <c r="C13" s="5">
        <f t="shared" si="0"/>
        <v>56.26599999999999</v>
      </c>
      <c r="D13" s="6" t="s">
        <v>51</v>
      </c>
      <c r="E13" s="5">
        <v>138.0</v>
      </c>
      <c r="F13" s="5">
        <f t="shared" si="1"/>
        <v>55.2</v>
      </c>
      <c r="G13" s="8">
        <v>772.0</v>
      </c>
      <c r="H13" s="5">
        <f t="shared" si="2"/>
        <v>463.2</v>
      </c>
      <c r="I13" s="5">
        <f t="shared" si="3"/>
        <v>277.91999999999996</v>
      </c>
      <c r="J13" s="5">
        <f>RANK(I13,$I$2:$I$22,0)</f>
        <v>12.0</v>
      </c>
      <c r="K13" s="5">
        <v>24.5</v>
      </c>
      <c r="L13" s="5">
        <f t="shared" si="4"/>
        <v>80.76599999999999</v>
      </c>
      <c r="M13" s="5">
        <f>RANK(L13,$L$2:$L$22,0)</f>
        <v>12.0</v>
      </c>
    </row>
    <row r="14" spans="8:8" ht="14.25">
      <c r="A14" s="7" t="s">
        <v>13</v>
      </c>
      <c r="B14" s="5">
        <v>82.24</v>
      </c>
      <c r="C14" s="5">
        <f t="shared" si="0"/>
        <v>57.56799999999999</v>
      </c>
      <c r="D14" s="6" t="s">
        <v>52</v>
      </c>
      <c r="E14" s="5">
        <v>46.0</v>
      </c>
      <c r="F14" s="5">
        <f t="shared" si="1"/>
        <v>18.400000000000002</v>
      </c>
      <c r="G14" s="5">
        <v>482.0</v>
      </c>
      <c r="H14" s="5">
        <f t="shared" si="2"/>
        <v>289.2</v>
      </c>
      <c r="I14" s="5">
        <f t="shared" si="3"/>
        <v>173.51999999999998</v>
      </c>
      <c r="J14" s="5">
        <f>RANK(I14,$I$2:$I$22,0)</f>
        <v>15.0</v>
      </c>
      <c r="K14" s="5">
        <v>23.0</v>
      </c>
      <c r="L14" s="5">
        <f t="shared" si="4"/>
        <v>80.568</v>
      </c>
      <c r="M14" s="5">
        <f>RANK(L14,$L$2:$L$22,0)</f>
        <v>13.0</v>
      </c>
    </row>
    <row r="15" spans="8:8" ht="14.25">
      <c r="A15" s="7" t="s">
        <v>12</v>
      </c>
      <c r="B15" s="5">
        <v>78.05</v>
      </c>
      <c r="C15" s="5">
        <f t="shared" si="0"/>
        <v>54.635</v>
      </c>
      <c r="D15" s="6" t="s">
        <v>53</v>
      </c>
      <c r="E15" s="5">
        <v>62.0</v>
      </c>
      <c r="F15" s="5">
        <f t="shared" si="1"/>
        <v>24.8</v>
      </c>
      <c r="G15" s="8">
        <v>1071.0</v>
      </c>
      <c r="H15" s="5">
        <f t="shared" si="2"/>
        <v>642.6</v>
      </c>
      <c r="I15" s="5">
        <f t="shared" si="3"/>
        <v>385.56</v>
      </c>
      <c r="J15" s="5">
        <f>RANK(I15,$I$2:$I$22,0)</f>
        <v>10.0</v>
      </c>
      <c r="K15" s="5">
        <v>25.5</v>
      </c>
      <c r="L15" s="5">
        <f t="shared" si="4"/>
        <v>80.13499999999999</v>
      </c>
      <c r="M15" s="5">
        <f>RANK(L15,$L$2:$L$22,0)</f>
        <v>14.0</v>
      </c>
    </row>
    <row r="16" spans="8:8" ht="14.25">
      <c r="A16" s="7" t="s">
        <v>16</v>
      </c>
      <c r="B16" s="5">
        <v>80.95</v>
      </c>
      <c r="C16" s="5">
        <f t="shared" si="0"/>
        <v>56.665</v>
      </c>
      <c r="D16" s="6" t="s">
        <v>54</v>
      </c>
      <c r="E16" s="5">
        <v>60.0</v>
      </c>
      <c r="F16" s="5">
        <f t="shared" si="1"/>
        <v>24.0</v>
      </c>
      <c r="G16" s="5">
        <v>392.0</v>
      </c>
      <c r="H16" s="5">
        <f t="shared" si="2"/>
        <v>235.2</v>
      </c>
      <c r="I16" s="5">
        <f t="shared" si="3"/>
        <v>141.11999999999998</v>
      </c>
      <c r="J16" s="5">
        <f>RANK(I16,$I$2:$I$22,0)</f>
        <v>16.0</v>
      </c>
      <c r="K16" s="5">
        <v>22.5</v>
      </c>
      <c r="L16" s="5">
        <f t="shared" si="4"/>
        <v>79.16499999999999</v>
      </c>
      <c r="M16" s="5">
        <f>RANK(L16,$L$2:$L$22,0)</f>
        <v>15.0</v>
      </c>
    </row>
    <row r="17" spans="8:8" ht="14.25">
      <c r="A17" s="7" t="s">
        <v>15</v>
      </c>
      <c r="B17" s="5">
        <v>81.08</v>
      </c>
      <c r="C17" s="5">
        <f t="shared" si="0"/>
        <v>56.75599999999999</v>
      </c>
      <c r="D17" s="6" t="s">
        <v>55</v>
      </c>
      <c r="E17" s="5">
        <v>19.0</v>
      </c>
      <c r="F17" s="5">
        <f t="shared" si="1"/>
        <v>7.6000000000000005</v>
      </c>
      <c r="G17" s="5">
        <v>320.0</v>
      </c>
      <c r="H17" s="5">
        <f t="shared" si="2"/>
        <v>192.0</v>
      </c>
      <c r="I17" s="5">
        <f t="shared" si="3"/>
        <v>115.19999999999999</v>
      </c>
      <c r="J17" s="5">
        <f>RANK(I17,$I$2:$I$22,0)</f>
        <v>17.0</v>
      </c>
      <c r="K17" s="5">
        <v>21.5</v>
      </c>
      <c r="L17" s="5">
        <f t="shared" si="4"/>
        <v>78.256</v>
      </c>
      <c r="M17" s="5">
        <f>RANK(L17,$L$2:$L$22,0)</f>
        <v>16.0</v>
      </c>
    </row>
    <row r="18" spans="8:8" ht="14.25">
      <c r="A18" s="7" t="s">
        <v>5</v>
      </c>
      <c r="B18" s="5">
        <v>77.14</v>
      </c>
      <c r="C18" s="5">
        <f t="shared" si="0"/>
        <v>53.998</v>
      </c>
      <c r="D18" s="6" t="s">
        <v>56</v>
      </c>
      <c r="E18" s="5">
        <v>49.0</v>
      </c>
      <c r="F18" s="5">
        <f t="shared" si="1"/>
        <v>19.6</v>
      </c>
      <c r="G18" s="5">
        <v>621.0</v>
      </c>
      <c r="H18" s="5">
        <f t="shared" si="2"/>
        <v>372.59999999999997</v>
      </c>
      <c r="I18" s="5">
        <f t="shared" si="3"/>
        <v>223.55999999999997</v>
      </c>
      <c r="J18" s="5">
        <f>RANK(I18,$I$2:$I$22,0)</f>
        <v>14.0</v>
      </c>
      <c r="K18" s="5">
        <v>23.5</v>
      </c>
      <c r="L18" s="5">
        <f t="shared" si="4"/>
        <v>77.49799999999999</v>
      </c>
      <c r="M18" s="5">
        <f>RANK(L18,$L$2:$L$22,0)</f>
        <v>17.0</v>
      </c>
    </row>
    <row r="19" spans="8:8" ht="14.25">
      <c r="A19" s="7" t="s">
        <v>18</v>
      </c>
      <c r="B19" s="5">
        <v>79.86</v>
      </c>
      <c r="C19" s="5">
        <f t="shared" si="0"/>
        <v>55.901999999999994</v>
      </c>
      <c r="D19" s="6" t="s">
        <v>57</v>
      </c>
      <c r="E19" s="5">
        <v>57.0</v>
      </c>
      <c r="F19" s="5">
        <f t="shared" si="1"/>
        <v>22.8</v>
      </c>
      <c r="G19" s="5">
        <v>266.0</v>
      </c>
      <c r="H19" s="5">
        <f t="shared" si="2"/>
        <v>159.6</v>
      </c>
      <c r="I19" s="5">
        <f t="shared" si="3"/>
        <v>95.75999999999999</v>
      </c>
      <c r="J19" s="5">
        <f>RANK(I19,$I$2:$I$22,0)</f>
        <v>19.0</v>
      </c>
      <c r="K19" s="5">
        <v>21.0</v>
      </c>
      <c r="L19" s="5">
        <f t="shared" si="4"/>
        <v>76.902</v>
      </c>
      <c r="M19" s="5">
        <f>RANK(L19,$L$2:$L$22,0)</f>
        <v>18.0</v>
      </c>
    </row>
    <row r="20" spans="8:8" ht="14.25">
      <c r="A20" s="7" t="s">
        <v>8</v>
      </c>
      <c r="B20" s="5">
        <v>78.17</v>
      </c>
      <c r="C20" s="5">
        <f t="shared" si="0"/>
        <v>54.719</v>
      </c>
      <c r="D20" s="6" t="s">
        <v>58</v>
      </c>
      <c r="E20" s="5">
        <v>91.0</v>
      </c>
      <c r="F20" s="5">
        <f t="shared" si="1"/>
        <v>36.4</v>
      </c>
      <c r="G20" s="5">
        <v>297.0</v>
      </c>
      <c r="H20" s="5">
        <f t="shared" si="2"/>
        <v>178.2</v>
      </c>
      <c r="I20" s="5">
        <f t="shared" si="3"/>
        <v>106.91999999999999</v>
      </c>
      <c r="J20" s="5">
        <f>RANK(I20,$I$2:$I$22,0)</f>
        <v>18.0</v>
      </c>
      <c r="K20" s="5">
        <v>22.0</v>
      </c>
      <c r="L20" s="5">
        <f t="shared" si="4"/>
        <v>76.719</v>
      </c>
      <c r="M20" s="5">
        <f>RANK(L20,$L$2:$L$22,0)</f>
        <v>19.0</v>
      </c>
    </row>
    <row r="21" spans="8:8" ht="14.25">
      <c r="A21" s="7" t="s">
        <v>21</v>
      </c>
      <c r="B21" s="5">
        <v>79.95</v>
      </c>
      <c r="C21" s="5">
        <f t="shared" si="0"/>
        <v>55.964999999999996</v>
      </c>
      <c r="D21" s="6" t="s">
        <v>59</v>
      </c>
      <c r="E21" s="5">
        <v>53.0</v>
      </c>
      <c r="F21" s="5">
        <f t="shared" si="1"/>
        <v>21.200000000000003</v>
      </c>
      <c r="G21" s="5">
        <v>204.0</v>
      </c>
      <c r="H21" s="5">
        <f t="shared" si="2"/>
        <v>122.39999999999999</v>
      </c>
      <c r="I21" s="5">
        <f t="shared" si="3"/>
        <v>73.44</v>
      </c>
      <c r="J21" s="5">
        <f>RANK(I21,$I$2:$I$22,0)</f>
        <v>21.0</v>
      </c>
      <c r="K21" s="5">
        <v>20.0</v>
      </c>
      <c r="L21" s="5">
        <f t="shared" si="4"/>
        <v>75.965</v>
      </c>
      <c r="M21" s="5">
        <f>RANK(L21,$L$2:$L$22,0)</f>
        <v>20.0</v>
      </c>
    </row>
    <row r="22" spans="8:8" ht="14.25">
      <c r="A22" s="7" t="s">
        <v>10</v>
      </c>
      <c r="B22" s="5">
        <v>75.62</v>
      </c>
      <c r="C22" s="5">
        <f t="shared" si="0"/>
        <v>52.934</v>
      </c>
      <c r="D22" s="6" t="s">
        <v>60</v>
      </c>
      <c r="E22" s="5">
        <v>19.0</v>
      </c>
      <c r="F22" s="5">
        <f t="shared" si="1"/>
        <v>7.6000000000000005</v>
      </c>
      <c r="G22" s="5">
        <v>240.0</v>
      </c>
      <c r="H22" s="5">
        <f t="shared" si="2"/>
        <v>144.0</v>
      </c>
      <c r="I22" s="5">
        <f t="shared" si="3"/>
        <v>86.39999999999999</v>
      </c>
      <c r="J22" s="5">
        <f>RANK(I22,$I$2:$I$22,0)</f>
        <v>20.0</v>
      </c>
      <c r="K22" s="5">
        <v>20.5</v>
      </c>
      <c r="L22" s="5">
        <f t="shared" si="4"/>
        <v>73.434</v>
      </c>
      <c r="M22" s="5">
        <f>RANK(L22,$L$2:$L$22,0)</f>
        <v>21.0</v>
      </c>
    </row>
  </sheetData>
  <pageMargins left="0.75" right="0.75" top="1.0" bottom="1.0" header="0.511805555555556" footer="0.511805555555556"/>
</worksheet>
</file>

<file path=docProps/app.xml><?xml version="1.0" encoding="utf-8"?>
<Properties xmlns="http://schemas.openxmlformats.org/officeDocument/2006/extended-properties">
  <Application>Kingsoft Office</Application>
  <ScaleCrop>0</ScaleCrop>
  <LinksUpToDate>0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kingsoft</dc:creator>
  <cp:lastModifiedBy>敌敌畏DICK</cp:lastModifiedBy>
  <dcterms:created xsi:type="dcterms:W3CDTF">2018-02-25T03:14:00Z</dcterms:created>
  <dcterms:modified xsi:type="dcterms:W3CDTF">2018-10-14T08:49:55Z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