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-105" yWindow="-105" windowWidth="19425" windowHeight="10425"/>
  </bookViews>
  <sheets>
    <sheet name="院系公示成绩模板" sheetId="7" r:id="rId1"/>
  </sheets>
  <calcPr calcId="125725"/>
</workbook>
</file>

<file path=xl/calcChain.xml><?xml version="1.0" encoding="utf-8"?>
<calcChain xmlns="http://schemas.openxmlformats.org/spreadsheetml/2006/main">
  <c r="L4" i="7"/>
  <c r="L5"/>
  <c r="K4"/>
  <c r="M4" s="1"/>
  <c r="K5"/>
  <c r="M5" s="1"/>
  <c r="L3"/>
  <c r="K3"/>
  <c r="M3" s="1"/>
  <c r="N3" s="1"/>
  <c r="L2"/>
  <c r="K2"/>
  <c r="M2" s="1"/>
  <c r="N4" l="1"/>
  <c r="N5"/>
  <c r="N2"/>
</calcChain>
</file>

<file path=xl/sharedStrings.xml><?xml version="1.0" encoding="utf-8"?>
<sst xmlns="http://schemas.openxmlformats.org/spreadsheetml/2006/main" count="35" uniqueCount="27">
  <si>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</si>
  <si>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考生编号</t>
    </r>
  </si>
  <si>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</si>
  <si>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专业代码</t>
    </r>
  </si>
  <si>
    <r>
      <rPr>
        <b/>
        <sz val="10"/>
        <rFont val="宋体"/>
        <charset val="134"/>
      </rPr>
      <t>专业名称</t>
    </r>
  </si>
  <si>
    <r>
      <rPr>
        <b/>
        <sz val="10"/>
        <rFont val="宋体"/>
        <charset val="134"/>
      </rPr>
      <t>研究方向代码</t>
    </r>
  </si>
  <si>
    <r>
      <rPr>
        <b/>
        <sz val="10"/>
        <rFont val="宋体"/>
        <charset val="134"/>
      </rPr>
      <t>研究方向名称</t>
    </r>
    <phoneticPr fontId="1" type="noConversion"/>
  </si>
  <si>
    <r>
      <rPr>
        <b/>
        <sz val="10"/>
        <rFont val="宋体"/>
        <charset val="134"/>
      </rPr>
      <t>名次排序</t>
    </r>
  </si>
  <si>
    <r>
      <rPr>
        <b/>
        <sz val="10"/>
        <rFont val="宋体"/>
        <charset val="134"/>
      </rPr>
      <t>初试成绩</t>
    </r>
    <r>
      <rPr>
        <b/>
        <sz val="10"/>
        <rFont val="Times New Roman"/>
        <family val="1"/>
      </rPr>
      <t>a</t>
    </r>
    <phoneticPr fontId="1" type="noConversion"/>
  </si>
  <si>
    <r>
      <rPr>
        <b/>
        <sz val="10"/>
        <rFont val="宋体"/>
        <charset val="134"/>
      </rPr>
      <t>复试笔试成绩</t>
    </r>
    <r>
      <rPr>
        <b/>
        <sz val="10"/>
        <rFont val="Times New Roman"/>
        <family val="1"/>
      </rPr>
      <t>b1</t>
    </r>
    <phoneticPr fontId="1" type="noConversion"/>
  </si>
  <si>
    <r>
      <rPr>
        <b/>
        <sz val="10"/>
        <rFont val="宋体"/>
        <charset val="134"/>
      </rPr>
      <t>复试面试成绩</t>
    </r>
    <r>
      <rPr>
        <b/>
        <sz val="10"/>
        <rFont val="Times New Roman"/>
        <family val="1"/>
      </rPr>
      <t>b2</t>
    </r>
    <phoneticPr fontId="1" type="noConversion"/>
  </si>
  <si>
    <r>
      <rPr>
        <b/>
        <sz val="10"/>
        <rFont val="宋体"/>
        <charset val="134"/>
      </rPr>
      <t>复试成绩</t>
    </r>
    <r>
      <rPr>
        <b/>
        <sz val="10"/>
        <rFont val="Times New Roman"/>
        <family val="1"/>
      </rPr>
      <t>b=b1+b2</t>
    </r>
    <phoneticPr fontId="1" type="noConversion"/>
  </si>
  <si>
    <r>
      <rPr>
        <b/>
        <sz val="10"/>
        <rFont val="宋体"/>
        <charset val="134"/>
      </rPr>
      <t>初试权重成绩</t>
    </r>
    <r>
      <rPr>
        <b/>
        <sz val="10"/>
        <rFont val="Times New Roman"/>
        <family val="1"/>
      </rPr>
      <t>A=(a/5)×60%</t>
    </r>
    <phoneticPr fontId="1" type="noConversion"/>
  </si>
  <si>
    <r>
      <rPr>
        <b/>
        <sz val="10"/>
        <rFont val="宋体"/>
        <charset val="134"/>
      </rPr>
      <t>复试权重成绩</t>
    </r>
    <r>
      <rPr>
        <b/>
        <sz val="10"/>
        <rFont val="Times New Roman"/>
        <family val="1"/>
      </rPr>
      <t>B=(b/2)×40%</t>
    </r>
    <phoneticPr fontId="1" type="noConversion"/>
  </si>
  <si>
    <r>
      <rPr>
        <b/>
        <sz val="10"/>
        <rFont val="宋体"/>
        <charset val="134"/>
      </rPr>
      <t>考生最后成绩</t>
    </r>
    <r>
      <rPr>
        <b/>
        <sz val="10"/>
        <rFont val="Times New Roman"/>
        <family val="1"/>
      </rPr>
      <t>A+B</t>
    </r>
  </si>
  <si>
    <t>临床技能训练与研究</t>
  </si>
  <si>
    <t>中医妇科学</t>
    <phoneticPr fontId="1" type="noConversion"/>
  </si>
  <si>
    <t>熊丽萍</t>
  </si>
  <si>
    <t>张鲁</t>
  </si>
  <si>
    <t>刘欣</t>
  </si>
  <si>
    <t>张亚楠</t>
  </si>
  <si>
    <t>104411360701821</t>
  </si>
  <si>
    <t>103931215701319</t>
  </si>
  <si>
    <t>104411376601952</t>
  </si>
  <si>
    <t>103691213201826</t>
  </si>
  <si>
    <t>01</t>
    <phoneticPr fontId="1" type="noConversion"/>
  </si>
  <si>
    <t>01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</si>
</sst>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2"/>
      <name val="宋体"/>
      <charset val="134"/>
    </font>
    <font>
      <sz val="9"/>
      <name val="宋体"/>
      <charset val="134"/>
    </font>
    <font>
      <sz val="10"/>
      <name val="Times New Roman"/>
      <family val="1"/>
    </font>
    <font>
      <b/>
      <sz val="10"/>
      <name val="宋体"/>
      <charset val="134"/>
    </font>
    <font>
      <b/>
      <sz val="10"/>
      <name val="Times New Roman"/>
      <family val="1"/>
    </font>
    <font>
      <sz val="12"/>
      <name val="宋体"/>
      <family val="3"/>
      <charset val="13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14">
    <xf numFmtId="0" fontId="0" fillId="0" borderId="0" xfId="0"/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0" fontId="6" fillId="0" borderId="0" xfId="1"/>
    <xf numFmtId="0" fontId="6" fillId="0" borderId="0" xfId="1"/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"/>
  <sheetViews>
    <sheetView tabSelected="1" zoomScaleSheetLayoutView="100" workbookViewId="0">
      <selection activeCell="I5" sqref="I5"/>
    </sheetView>
  </sheetViews>
  <sheetFormatPr defaultColWidth="10.5" defaultRowHeight="12.75"/>
  <cols>
    <col min="1" max="1" width="7.5" style="1" customWidth="1"/>
    <col min="2" max="2" width="13.5" style="2" customWidth="1"/>
    <col min="3" max="3" width="6.375" style="1" customWidth="1"/>
    <col min="4" max="4" width="8.875" style="1" customWidth="1"/>
    <col min="5" max="5" width="10.5" style="1"/>
    <col min="6" max="6" width="9" style="3" customWidth="1"/>
    <col min="7" max="7" width="20.5" style="4" customWidth="1"/>
    <col min="8" max="8" width="8" style="1" customWidth="1"/>
    <col min="9" max="11" width="10.5" style="1"/>
    <col min="12" max="14" width="10.5" style="5"/>
    <col min="15" max="16384" width="10.5" style="1"/>
  </cols>
  <sheetData>
    <row r="1" spans="1:15" s="6" customFormat="1" ht="62.1" customHeight="1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8" t="s">
        <v>5</v>
      </c>
      <c r="G1" s="9" t="s">
        <v>6</v>
      </c>
      <c r="H1" s="6" t="s">
        <v>8</v>
      </c>
      <c r="I1" s="6" t="s">
        <v>9</v>
      </c>
      <c r="J1" s="6" t="s">
        <v>10</v>
      </c>
      <c r="K1" s="6" t="s">
        <v>11</v>
      </c>
      <c r="L1" s="10" t="s">
        <v>12</v>
      </c>
      <c r="M1" s="10" t="s">
        <v>13</v>
      </c>
      <c r="N1" s="10" t="s">
        <v>14</v>
      </c>
      <c r="O1" s="6" t="s">
        <v>7</v>
      </c>
    </row>
    <row r="2" spans="1:15" ht="15">
      <c r="A2" s="1">
        <v>1</v>
      </c>
      <c r="B2" s="13" t="s">
        <v>21</v>
      </c>
      <c r="C2" s="12" t="s">
        <v>17</v>
      </c>
      <c r="D2">
        <v>105704</v>
      </c>
      <c r="E2" t="s">
        <v>16</v>
      </c>
      <c r="F2" s="11" t="s">
        <v>25</v>
      </c>
      <c r="G2" t="s">
        <v>15</v>
      </c>
      <c r="H2">
        <v>341</v>
      </c>
      <c r="I2" s="1">
        <v>71</v>
      </c>
      <c r="J2" s="1">
        <v>79.400000000000006</v>
      </c>
      <c r="K2" s="1">
        <f>I2+J2</f>
        <v>150.4</v>
      </c>
      <c r="L2" s="5">
        <f>H2/5*0.6</f>
        <v>40.92</v>
      </c>
      <c r="M2" s="5">
        <f>K2/2*0.4</f>
        <v>30.080000000000002</v>
      </c>
      <c r="N2" s="5">
        <f>L2+M2</f>
        <v>71</v>
      </c>
      <c r="O2" s="1">
        <v>1</v>
      </c>
    </row>
    <row r="3" spans="1:15" ht="15">
      <c r="A3" s="1">
        <v>2</v>
      </c>
      <c r="B3" s="13" t="s">
        <v>22</v>
      </c>
      <c r="C3" s="12" t="s">
        <v>18</v>
      </c>
      <c r="D3">
        <v>105704</v>
      </c>
      <c r="E3" t="s">
        <v>16</v>
      </c>
      <c r="F3" s="11" t="s">
        <v>26</v>
      </c>
      <c r="G3" t="s">
        <v>15</v>
      </c>
      <c r="H3">
        <v>336</v>
      </c>
      <c r="I3" s="1">
        <v>75</v>
      </c>
      <c r="J3" s="1">
        <v>73.8</v>
      </c>
      <c r="K3" s="1">
        <f>I3+J3</f>
        <v>148.80000000000001</v>
      </c>
      <c r="L3" s="5">
        <f>H3/5*0.6</f>
        <v>40.32</v>
      </c>
      <c r="M3" s="5">
        <f>K3/2*0.4</f>
        <v>29.760000000000005</v>
      </c>
      <c r="N3" s="5">
        <f>L3+M3</f>
        <v>70.080000000000013</v>
      </c>
      <c r="O3" s="1">
        <v>3</v>
      </c>
    </row>
    <row r="4" spans="1:15" ht="15">
      <c r="A4" s="1">
        <v>3</v>
      </c>
      <c r="B4" s="13" t="s">
        <v>23</v>
      </c>
      <c r="C4" s="12" t="s">
        <v>19</v>
      </c>
      <c r="D4">
        <v>105704</v>
      </c>
      <c r="E4" t="s">
        <v>16</v>
      </c>
      <c r="F4" s="11" t="s">
        <v>26</v>
      </c>
      <c r="G4" t="s">
        <v>15</v>
      </c>
      <c r="H4">
        <v>337</v>
      </c>
      <c r="I4" s="1">
        <v>67</v>
      </c>
      <c r="J4" s="1">
        <v>71.2</v>
      </c>
      <c r="K4" s="1">
        <f t="shared" ref="K4:K5" si="0">I4+J4</f>
        <v>138.19999999999999</v>
      </c>
      <c r="L4" s="5">
        <f t="shared" ref="L4:L5" si="1">H4/5*0.6</f>
        <v>40.440000000000005</v>
      </c>
      <c r="M4" s="5">
        <f t="shared" ref="M4:M5" si="2">K4/2*0.4</f>
        <v>27.64</v>
      </c>
      <c r="N4" s="5">
        <f t="shared" ref="N4:N5" si="3">L4+M4</f>
        <v>68.080000000000013</v>
      </c>
      <c r="O4" s="1">
        <v>4</v>
      </c>
    </row>
    <row r="5" spans="1:15" ht="15">
      <c r="A5" s="1">
        <v>4</v>
      </c>
      <c r="B5" s="13" t="s">
        <v>24</v>
      </c>
      <c r="C5" s="12" t="s">
        <v>20</v>
      </c>
      <c r="D5">
        <v>105704</v>
      </c>
      <c r="E5" t="s">
        <v>16</v>
      </c>
      <c r="F5" s="11" t="s">
        <v>26</v>
      </c>
      <c r="G5" t="s">
        <v>15</v>
      </c>
      <c r="H5">
        <v>341</v>
      </c>
      <c r="I5" s="1">
        <v>82</v>
      </c>
      <c r="J5" s="1">
        <v>67.2</v>
      </c>
      <c r="K5" s="1">
        <f t="shared" si="0"/>
        <v>149.19999999999999</v>
      </c>
      <c r="L5" s="5">
        <f t="shared" si="1"/>
        <v>40.92</v>
      </c>
      <c r="M5" s="5">
        <f t="shared" si="2"/>
        <v>29.84</v>
      </c>
      <c r="N5" s="5">
        <f t="shared" si="3"/>
        <v>70.760000000000005</v>
      </c>
      <c r="O5" s="1">
        <v>2</v>
      </c>
    </row>
  </sheetData>
  <phoneticPr fontId="1" type="noConversion"/>
  <pageMargins left="0.75" right="0.75" top="1" bottom="1" header="0.51" footer="0.51"/>
  <pageSetup paperSize="9" orientation="portrait" horizontalDpi="96" verticalDpi="96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院系公示成绩模板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2013-04-09T07:47:03Z</cp:lastPrinted>
  <dcterms:created xsi:type="dcterms:W3CDTF">1996-12-17T01:32:42Z</dcterms:created>
  <dcterms:modified xsi:type="dcterms:W3CDTF">2021-04-16T09:26:13Z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