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1730"/>
  </bookViews>
  <sheets>
    <sheet name="院系公示成绩模板" sheetId="7" r:id="rId1"/>
  </sheets>
  <calcPr calcId="144525"/>
</workbook>
</file>

<file path=xl/sharedStrings.xml><?xml version="1.0" encoding="utf-8"?>
<sst xmlns="http://schemas.openxmlformats.org/spreadsheetml/2006/main" count="185" uniqueCount="112">
  <si>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</si>
  <si>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考生编号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</si>
  <si>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</si>
  <si>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专业代码</t>
    </r>
  </si>
  <si>
    <r>
      <rPr>
        <b/>
        <sz val="10"/>
        <rFont val="宋体"/>
        <charset val="134"/>
      </rPr>
      <t>专业名称</t>
    </r>
  </si>
  <si>
    <r>
      <rPr>
        <b/>
        <sz val="10"/>
        <rFont val="宋体"/>
        <charset val="134"/>
      </rPr>
      <t>初试成绩</t>
    </r>
    <r>
      <rPr>
        <b/>
        <sz val="10"/>
        <rFont val="Times New Roman"/>
        <charset val="134"/>
      </rPr>
      <t>a</t>
    </r>
  </si>
  <si>
    <r>
      <rPr>
        <b/>
        <sz val="10"/>
        <rFont val="宋体"/>
        <charset val="134"/>
      </rPr>
      <t>复试笔试成绩</t>
    </r>
    <r>
      <rPr>
        <b/>
        <sz val="10"/>
        <rFont val="Times New Roman"/>
        <charset val="134"/>
      </rPr>
      <t>b1</t>
    </r>
  </si>
  <si>
    <r>
      <rPr>
        <b/>
        <sz val="10"/>
        <rFont val="宋体"/>
        <charset val="134"/>
      </rPr>
      <t>复试面试成绩</t>
    </r>
    <r>
      <rPr>
        <b/>
        <sz val="10"/>
        <rFont val="Times New Roman"/>
        <charset val="134"/>
      </rPr>
      <t>b2</t>
    </r>
  </si>
  <si>
    <r>
      <rPr>
        <b/>
        <sz val="10"/>
        <rFont val="宋体"/>
        <charset val="134"/>
      </rPr>
      <t>复试成绩</t>
    </r>
    <r>
      <rPr>
        <b/>
        <sz val="10"/>
        <rFont val="Times New Roman"/>
        <charset val="134"/>
      </rPr>
      <t xml:space="preserve">                   b=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134"/>
      </rPr>
      <t>b1+b2</t>
    </r>
    <r>
      <rPr>
        <b/>
        <sz val="10"/>
        <rFont val="宋体"/>
        <charset val="134"/>
      </rPr>
      <t>）</t>
    </r>
  </si>
  <si>
    <r>
      <rPr>
        <b/>
        <sz val="10"/>
        <rFont val="宋体"/>
        <charset val="134"/>
      </rPr>
      <t>初试权重成绩</t>
    </r>
    <r>
      <rPr>
        <b/>
        <sz val="10"/>
        <rFont val="Times New Roman"/>
        <charset val="134"/>
      </rPr>
      <t>A=(a÷5)×50%</t>
    </r>
  </si>
  <si>
    <r>
      <rPr>
        <b/>
        <sz val="10"/>
        <rFont val="宋体"/>
        <charset val="134"/>
      </rPr>
      <t>复试权重成绩</t>
    </r>
    <r>
      <rPr>
        <b/>
        <sz val="10"/>
        <rFont val="Times New Roman"/>
        <charset val="134"/>
      </rPr>
      <t>B=(b÷2)×50%</t>
    </r>
  </si>
  <si>
    <r>
      <rPr>
        <b/>
        <sz val="10"/>
        <rFont val="宋体"/>
        <charset val="134"/>
      </rPr>
      <t>考生最后成绩</t>
    </r>
    <r>
      <rPr>
        <b/>
        <sz val="10"/>
        <rFont val="Times New Roman"/>
        <charset val="134"/>
      </rPr>
      <t>A+B</t>
    </r>
  </si>
  <si>
    <r>
      <rPr>
        <b/>
        <sz val="10"/>
        <rFont val="宋体"/>
        <charset val="134"/>
      </rPr>
      <t>名次排序</t>
    </r>
  </si>
  <si>
    <t>106343105701005</t>
  </si>
  <si>
    <t>罗语瞳</t>
  </si>
  <si>
    <t>105701</t>
  </si>
  <si>
    <t>中医内科学</t>
  </si>
  <si>
    <t>106343105701016</t>
  </si>
  <si>
    <t>岳莉</t>
  </si>
  <si>
    <t>106343105701011</t>
  </si>
  <si>
    <t>谢长春</t>
  </si>
  <si>
    <t>106343105701013</t>
  </si>
  <si>
    <t>罗恒希</t>
  </si>
  <si>
    <t>106343105701006</t>
  </si>
  <si>
    <t>张粟宁</t>
  </si>
  <si>
    <t>106343105701004</t>
  </si>
  <si>
    <t>邹雅</t>
  </si>
  <si>
    <t>106343105701009</t>
  </si>
  <si>
    <t>邓艾</t>
  </si>
  <si>
    <t>106343105701022</t>
  </si>
  <si>
    <t>刘鑫宇</t>
  </si>
  <si>
    <t>106343105702019</t>
  </si>
  <si>
    <t>杨晨静</t>
  </si>
  <si>
    <t>105702</t>
  </si>
  <si>
    <t>中医外科学</t>
  </si>
  <si>
    <t>106343105702020</t>
  </si>
  <si>
    <t>董爱华</t>
  </si>
  <si>
    <t>106343105702022</t>
  </si>
  <si>
    <t>徐荣</t>
  </si>
  <si>
    <t>106343105702012</t>
  </si>
  <si>
    <t>梁丹</t>
  </si>
  <si>
    <t>106343105702007</t>
  </si>
  <si>
    <t>赵雨晴</t>
  </si>
  <si>
    <t>106343105702018</t>
  </si>
  <si>
    <t>刘慧月</t>
  </si>
  <si>
    <t>106343105702014</t>
  </si>
  <si>
    <t>杨雪芳</t>
  </si>
  <si>
    <t>106343105702021</t>
  </si>
  <si>
    <t>杨宇文</t>
  </si>
  <si>
    <t>106343105702010</t>
  </si>
  <si>
    <t>何瑶</t>
  </si>
  <si>
    <t>106343105702013</t>
  </si>
  <si>
    <t>张之雨</t>
  </si>
  <si>
    <t>106343105702001</t>
  </si>
  <si>
    <t>魏珂禧</t>
  </si>
  <si>
    <t>106343105702033</t>
  </si>
  <si>
    <t>李英</t>
  </si>
  <si>
    <t>106343105702025</t>
  </si>
  <si>
    <t>李丁牛</t>
  </si>
  <si>
    <t>106343105702023</t>
  </si>
  <si>
    <t>刘雪</t>
  </si>
  <si>
    <t>106343105702029</t>
  </si>
  <si>
    <t>王睿</t>
  </si>
  <si>
    <t>106343105702002</t>
  </si>
  <si>
    <t>蒋小璇</t>
  </si>
  <si>
    <t>106343105703004</t>
  </si>
  <si>
    <t>左一婷</t>
  </si>
  <si>
    <t>105703</t>
  </si>
  <si>
    <t>中医骨伤科学</t>
  </si>
  <si>
    <t>106343105703003</t>
  </si>
  <si>
    <t>何志新</t>
  </si>
  <si>
    <t>106343105703002</t>
  </si>
  <si>
    <t>马静</t>
  </si>
  <si>
    <t>106343105703010</t>
  </si>
  <si>
    <t>左鈞化</t>
  </si>
  <si>
    <t>106343105703005</t>
  </si>
  <si>
    <t>漆诚</t>
  </si>
  <si>
    <t>106343105703001</t>
  </si>
  <si>
    <t>姚鸿越</t>
  </si>
  <si>
    <t>106343105703006</t>
  </si>
  <si>
    <t>刘梁聪</t>
  </si>
  <si>
    <t>106343105704003</t>
  </si>
  <si>
    <t>李瑞</t>
  </si>
  <si>
    <t>105704</t>
  </si>
  <si>
    <t>中医妇科学</t>
  </si>
  <si>
    <t>106343105704006</t>
  </si>
  <si>
    <t>何淼</t>
  </si>
  <si>
    <t>106343105707006</t>
  </si>
  <si>
    <t>李俊儒</t>
  </si>
  <si>
    <t>105707</t>
  </si>
  <si>
    <t>针灸推拿学</t>
  </si>
  <si>
    <t>106343105707004</t>
  </si>
  <si>
    <t>邱颖冰</t>
  </si>
  <si>
    <t>106343105707005</t>
  </si>
  <si>
    <t>肖润凡</t>
  </si>
  <si>
    <t>106343105709010</t>
  </si>
  <si>
    <t>唐瑶</t>
  </si>
  <si>
    <t>105709</t>
  </si>
  <si>
    <t>中西医结合临床（肛肠方向）</t>
  </si>
  <si>
    <t>106343105709003</t>
  </si>
  <si>
    <t>李冬</t>
  </si>
  <si>
    <t>106343105709008</t>
  </si>
  <si>
    <t>朱小龙</t>
  </si>
  <si>
    <t>106343105709009</t>
  </si>
  <si>
    <t>邹文萱</t>
  </si>
  <si>
    <t>106343105709015</t>
  </si>
  <si>
    <t>张胜南</t>
  </si>
  <si>
    <t>106343105709018</t>
  </si>
  <si>
    <t>黄威</t>
  </si>
  <si>
    <t>106343105709016</t>
  </si>
  <si>
    <t>赖茂林</t>
  </si>
  <si>
    <t>中西医结合临床（急诊与危重病方向）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</si>
</sst>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2"/>
      <name val="宋体"/>
      <charset val="134"/>
    </font>
    <font>
      <b/>
      <sz val="10"/>
      <name val="Times New Roman"/>
      <charset val="134"/>
    </font>
    <font>
      <sz val="10"/>
      <color rgb="FFFF0000"/>
      <name val="Times New Roman"/>
      <charset val="134"/>
    </font>
    <font>
      <sz val="10"/>
      <name val="Times New Roman"/>
      <charset val="134"/>
    </font>
    <font>
      <sz val="10"/>
      <color rgb="FF0070C0"/>
      <name val="Times New Roman"/>
      <charset val="134"/>
    </font>
    <font>
      <sz val="12"/>
      <color rgb="FF0070C0"/>
      <name val="宋体"/>
      <charset val="134"/>
    </font>
    <font>
      <sz val="12"/>
      <color rgb="FF7030A0"/>
      <name val="宋体"/>
      <charset val="134"/>
    </font>
    <font>
      <sz val="10"/>
      <color rgb="FF7030A0"/>
      <name val="Times New Roman"/>
      <charset val="134"/>
    </font>
    <font>
      <sz val="12"/>
      <color rgb="FFC0000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color rgb="FFC0000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76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176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"/>
  <sheetViews>
    <sheetView tabSelected="1" workbookViewId="0">
      <selection activeCell="P10" sqref="P10"/>
    </sheetView>
  </sheetViews>
  <sheetFormatPr defaultColWidth="9" defaultRowHeight="12.75"/>
  <cols>
    <col min="1" max="1" width="5" style="3" customWidth="1"/>
    <col min="2" max="2" width="13.5" style="4" customWidth="1"/>
    <col min="3" max="4" width="8.5" style="3" customWidth="1"/>
    <col min="5" max="5" width="26.25" style="3" customWidth="1"/>
    <col min="6" max="6" width="9.25" style="3" customWidth="1"/>
    <col min="7" max="7" width="8.5" style="5" customWidth="1"/>
    <col min="8" max="8" width="8.125" style="5" customWidth="1"/>
    <col min="9" max="9" width="10.875" style="5" customWidth="1"/>
    <col min="10" max="10" width="12.25" style="5" customWidth="1"/>
    <col min="11" max="11" width="12.5" style="5" customWidth="1"/>
    <col min="12" max="12" width="8.5" style="5" customWidth="1"/>
    <col min="13" max="13" width="8.5" style="3" customWidth="1"/>
    <col min="14" max="16384" width="9" style="3"/>
  </cols>
  <sheetData>
    <row r="1" s="1" customFormat="1" ht="50.1" customHeight="1" spans="1:13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6" t="s">
        <v>12</v>
      </c>
    </row>
    <row r="2" ht="20.1" customHeight="1" spans="1:13">
      <c r="A2" s="9">
        <v>1</v>
      </c>
      <c r="B2" s="10" t="s">
        <v>13</v>
      </c>
      <c r="C2" s="10" t="s">
        <v>14</v>
      </c>
      <c r="D2" s="10" t="s">
        <v>15</v>
      </c>
      <c r="E2" s="10" t="s">
        <v>16</v>
      </c>
      <c r="F2" s="10">
        <v>342</v>
      </c>
      <c r="G2" s="10">
        <v>89.5</v>
      </c>
      <c r="H2" s="10">
        <v>78.6</v>
      </c>
      <c r="I2" s="19">
        <f>(G2+H2)</f>
        <v>168.1</v>
      </c>
      <c r="J2" s="19">
        <f t="shared" ref="J2:J43" si="0">F2/5*0.5</f>
        <v>34.2</v>
      </c>
      <c r="K2" s="19">
        <f>I2/2*0.5</f>
        <v>42.025</v>
      </c>
      <c r="L2" s="19">
        <f>J2+K2</f>
        <v>76.225</v>
      </c>
      <c r="M2" s="9">
        <v>1</v>
      </c>
    </row>
    <row r="3" ht="20.1" customHeight="1" spans="1:13">
      <c r="A3" s="9">
        <v>2</v>
      </c>
      <c r="B3" s="10" t="s">
        <v>17</v>
      </c>
      <c r="C3" s="10" t="s">
        <v>18</v>
      </c>
      <c r="D3" s="10" t="s">
        <v>15</v>
      </c>
      <c r="E3" s="10" t="s">
        <v>16</v>
      </c>
      <c r="F3" s="10">
        <v>366</v>
      </c>
      <c r="G3" s="10">
        <v>74</v>
      </c>
      <c r="H3" s="10">
        <v>78.8</v>
      </c>
      <c r="I3" s="19">
        <f>(G3+H3)</f>
        <v>152.8</v>
      </c>
      <c r="J3" s="19">
        <f t="shared" si="0"/>
        <v>36.6</v>
      </c>
      <c r="K3" s="19">
        <f>I3/2*0.5</f>
        <v>38.2</v>
      </c>
      <c r="L3" s="19">
        <f>J3+K3</f>
        <v>74.8</v>
      </c>
      <c r="M3" s="9">
        <v>2</v>
      </c>
    </row>
    <row r="4" ht="20.1" customHeight="1" spans="1:13">
      <c r="A4" s="9">
        <v>3</v>
      </c>
      <c r="B4" s="10" t="s">
        <v>19</v>
      </c>
      <c r="C4" s="10" t="s">
        <v>20</v>
      </c>
      <c r="D4" s="10" t="s">
        <v>15</v>
      </c>
      <c r="E4" s="10" t="s">
        <v>16</v>
      </c>
      <c r="F4" s="10">
        <v>317</v>
      </c>
      <c r="G4" s="10">
        <v>81</v>
      </c>
      <c r="H4" s="10">
        <v>82.3</v>
      </c>
      <c r="I4" s="19">
        <f>(G4+H4)</f>
        <v>163.3</v>
      </c>
      <c r="J4" s="19">
        <f t="shared" si="0"/>
        <v>31.7</v>
      </c>
      <c r="K4" s="19">
        <f>I4/2*0.5</f>
        <v>40.825</v>
      </c>
      <c r="L4" s="19">
        <f>J4+K4</f>
        <v>72.525</v>
      </c>
      <c r="M4" s="9">
        <v>3</v>
      </c>
    </row>
    <row r="5" ht="20.1" customHeight="1" spans="1:13">
      <c r="A5" s="9">
        <v>4</v>
      </c>
      <c r="B5" s="10" t="s">
        <v>21</v>
      </c>
      <c r="C5" s="10" t="s">
        <v>22</v>
      </c>
      <c r="D5" s="10" t="s">
        <v>15</v>
      </c>
      <c r="E5" s="10" t="s">
        <v>16</v>
      </c>
      <c r="F5" s="10">
        <v>336</v>
      </c>
      <c r="G5" s="10">
        <v>66</v>
      </c>
      <c r="H5" s="10">
        <v>79.8</v>
      </c>
      <c r="I5" s="19">
        <f>(G5+H5)</f>
        <v>145.8</v>
      </c>
      <c r="J5" s="19">
        <f t="shared" si="0"/>
        <v>33.6</v>
      </c>
      <c r="K5" s="19">
        <f>I5/2*0.5</f>
        <v>36.45</v>
      </c>
      <c r="L5" s="19">
        <f>J5+K5</f>
        <v>70.05</v>
      </c>
      <c r="M5" s="9">
        <v>4</v>
      </c>
    </row>
    <row r="6" ht="20.1" customHeight="1" spans="1:13">
      <c r="A6" s="9">
        <v>5</v>
      </c>
      <c r="B6" s="10" t="s">
        <v>23</v>
      </c>
      <c r="C6" s="10" t="s">
        <v>24</v>
      </c>
      <c r="D6" s="10" t="s">
        <v>15</v>
      </c>
      <c r="E6" s="10" t="s">
        <v>16</v>
      </c>
      <c r="F6" s="10">
        <v>324</v>
      </c>
      <c r="G6" s="10">
        <v>66</v>
      </c>
      <c r="H6" s="10">
        <v>79</v>
      </c>
      <c r="I6" s="19">
        <f t="shared" ref="I6:I9" si="1">(G6+H6)</f>
        <v>145</v>
      </c>
      <c r="J6" s="19">
        <f t="shared" si="0"/>
        <v>32.4</v>
      </c>
      <c r="K6" s="19">
        <f t="shared" ref="K6:K43" si="2">I6/2*0.5</f>
        <v>36.25</v>
      </c>
      <c r="L6" s="19">
        <f t="shared" ref="L6:L43" si="3">J6+K6</f>
        <v>68.65</v>
      </c>
      <c r="M6" s="9">
        <v>5</v>
      </c>
    </row>
    <row r="7" ht="20.1" customHeight="1" spans="1:13">
      <c r="A7" s="9">
        <v>6</v>
      </c>
      <c r="B7" s="10" t="s">
        <v>25</v>
      </c>
      <c r="C7" s="10" t="s">
        <v>26</v>
      </c>
      <c r="D7" s="10" t="s">
        <v>15</v>
      </c>
      <c r="E7" s="10" t="s">
        <v>16</v>
      </c>
      <c r="F7" s="10">
        <v>310</v>
      </c>
      <c r="G7" s="10">
        <v>69</v>
      </c>
      <c r="H7" s="10">
        <v>76.1</v>
      </c>
      <c r="I7" s="19">
        <f t="shared" si="1"/>
        <v>145.1</v>
      </c>
      <c r="J7" s="19">
        <f t="shared" si="0"/>
        <v>31</v>
      </c>
      <c r="K7" s="19">
        <f t="shared" si="2"/>
        <v>36.275</v>
      </c>
      <c r="L7" s="19">
        <f t="shared" si="3"/>
        <v>67.275</v>
      </c>
      <c r="M7" s="9">
        <v>6</v>
      </c>
    </row>
    <row r="8" ht="20.1" customHeight="1" spans="1:13">
      <c r="A8" s="9">
        <v>7</v>
      </c>
      <c r="B8" s="10" t="s">
        <v>27</v>
      </c>
      <c r="C8" s="10" t="s">
        <v>28</v>
      </c>
      <c r="D8" s="10" t="s">
        <v>15</v>
      </c>
      <c r="E8" s="10" t="s">
        <v>16</v>
      </c>
      <c r="F8" s="10">
        <v>320</v>
      </c>
      <c r="G8" s="10">
        <v>75</v>
      </c>
      <c r="H8" s="10">
        <v>64</v>
      </c>
      <c r="I8" s="19">
        <f t="shared" si="1"/>
        <v>139</v>
      </c>
      <c r="J8" s="19">
        <f t="shared" si="0"/>
        <v>32</v>
      </c>
      <c r="K8" s="19">
        <f t="shared" si="2"/>
        <v>34.75</v>
      </c>
      <c r="L8" s="19">
        <f t="shared" si="3"/>
        <v>66.75</v>
      </c>
      <c r="M8" s="9">
        <v>7</v>
      </c>
    </row>
    <row r="9" ht="20.1" customHeight="1" spans="1:13">
      <c r="A9" s="9">
        <v>8</v>
      </c>
      <c r="B9" s="10" t="s">
        <v>29</v>
      </c>
      <c r="C9" s="10" t="s">
        <v>30</v>
      </c>
      <c r="D9" s="10" t="s">
        <v>15</v>
      </c>
      <c r="E9" s="10" t="s">
        <v>16</v>
      </c>
      <c r="F9" s="10">
        <v>321</v>
      </c>
      <c r="G9" s="10">
        <v>61</v>
      </c>
      <c r="H9" s="10">
        <v>67.8</v>
      </c>
      <c r="I9" s="19">
        <f t="shared" si="1"/>
        <v>128.8</v>
      </c>
      <c r="J9" s="19">
        <f t="shared" si="0"/>
        <v>32.1</v>
      </c>
      <c r="K9" s="19">
        <f t="shared" si="2"/>
        <v>32.2</v>
      </c>
      <c r="L9" s="19">
        <f t="shared" si="3"/>
        <v>64.3</v>
      </c>
      <c r="M9" s="9">
        <v>8</v>
      </c>
    </row>
    <row r="10" ht="20.1" customHeight="1" spans="1:13">
      <c r="A10" s="9">
        <v>9</v>
      </c>
      <c r="B10" s="11" t="s">
        <v>31</v>
      </c>
      <c r="C10" s="11" t="s">
        <v>32</v>
      </c>
      <c r="D10" s="11" t="s">
        <v>33</v>
      </c>
      <c r="E10" s="11" t="s">
        <v>34</v>
      </c>
      <c r="F10" s="11">
        <v>357</v>
      </c>
      <c r="G10" s="12">
        <v>84</v>
      </c>
      <c r="H10" s="12">
        <v>86.17</v>
      </c>
      <c r="I10" s="12">
        <v>170.17</v>
      </c>
      <c r="J10" s="12">
        <f t="shared" si="0"/>
        <v>35.7</v>
      </c>
      <c r="K10" s="12">
        <f t="shared" si="2"/>
        <v>42.5425</v>
      </c>
      <c r="L10" s="12">
        <f t="shared" si="3"/>
        <v>78.2425</v>
      </c>
      <c r="M10" s="20">
        <v>1</v>
      </c>
    </row>
    <row r="11" ht="17.25" customHeight="1" spans="1:13">
      <c r="A11" s="9">
        <v>10</v>
      </c>
      <c r="B11" s="11" t="s">
        <v>35</v>
      </c>
      <c r="C11" s="11" t="s">
        <v>36</v>
      </c>
      <c r="D11" s="11" t="s">
        <v>33</v>
      </c>
      <c r="E11" s="11" t="s">
        <v>34</v>
      </c>
      <c r="F11" s="11">
        <v>359</v>
      </c>
      <c r="G11" s="12">
        <v>80</v>
      </c>
      <c r="H11" s="12">
        <v>87.33</v>
      </c>
      <c r="I11" s="12">
        <v>167.33</v>
      </c>
      <c r="J11" s="12">
        <f t="shared" si="0"/>
        <v>35.9</v>
      </c>
      <c r="K11" s="12">
        <f t="shared" si="2"/>
        <v>41.8325</v>
      </c>
      <c r="L11" s="12">
        <f t="shared" si="3"/>
        <v>77.7325</v>
      </c>
      <c r="M11" s="20">
        <v>2</v>
      </c>
    </row>
    <row r="12" ht="14.25" spans="1:13">
      <c r="A12" s="9">
        <v>11</v>
      </c>
      <c r="B12" s="11" t="s">
        <v>37</v>
      </c>
      <c r="C12" s="11" t="s">
        <v>38</v>
      </c>
      <c r="D12" s="11" t="s">
        <v>33</v>
      </c>
      <c r="E12" s="11" t="s">
        <v>34</v>
      </c>
      <c r="F12" s="11">
        <v>333</v>
      </c>
      <c r="G12" s="12">
        <v>85</v>
      </c>
      <c r="H12" s="12">
        <v>79.67</v>
      </c>
      <c r="I12" s="12">
        <v>164.67</v>
      </c>
      <c r="J12" s="12">
        <f t="shared" si="0"/>
        <v>33.3</v>
      </c>
      <c r="K12" s="12">
        <f t="shared" si="2"/>
        <v>41.1675</v>
      </c>
      <c r="L12" s="12">
        <f t="shared" si="3"/>
        <v>74.4675</v>
      </c>
      <c r="M12" s="20">
        <v>3</v>
      </c>
    </row>
    <row r="13" ht="20.1" customHeight="1" spans="1:13">
      <c r="A13" s="9">
        <v>12</v>
      </c>
      <c r="B13" s="11" t="s">
        <v>39</v>
      </c>
      <c r="C13" s="11" t="s">
        <v>40</v>
      </c>
      <c r="D13" s="11" t="s">
        <v>33</v>
      </c>
      <c r="E13" s="11" t="s">
        <v>34</v>
      </c>
      <c r="F13" s="11">
        <v>317</v>
      </c>
      <c r="G13" s="12">
        <v>82</v>
      </c>
      <c r="H13" s="12">
        <v>87.67</v>
      </c>
      <c r="I13" s="12">
        <v>169.67</v>
      </c>
      <c r="J13" s="12">
        <f t="shared" si="0"/>
        <v>31.7</v>
      </c>
      <c r="K13" s="12">
        <f t="shared" si="2"/>
        <v>42.4175</v>
      </c>
      <c r="L13" s="12">
        <f t="shared" si="3"/>
        <v>74.1175</v>
      </c>
      <c r="M13" s="20">
        <v>4</v>
      </c>
    </row>
    <row r="14" ht="20.1" customHeight="1" spans="1:13">
      <c r="A14" s="9">
        <v>13</v>
      </c>
      <c r="B14" s="11" t="s">
        <v>41</v>
      </c>
      <c r="C14" s="11" t="s">
        <v>42</v>
      </c>
      <c r="D14" s="11" t="s">
        <v>33</v>
      </c>
      <c r="E14" s="11" t="s">
        <v>34</v>
      </c>
      <c r="F14" s="11">
        <v>349</v>
      </c>
      <c r="G14" s="12">
        <v>78</v>
      </c>
      <c r="H14" s="12">
        <v>75.5</v>
      </c>
      <c r="I14" s="12">
        <v>153.5</v>
      </c>
      <c r="J14" s="12">
        <f t="shared" si="0"/>
        <v>34.9</v>
      </c>
      <c r="K14" s="12">
        <f t="shared" si="2"/>
        <v>38.375</v>
      </c>
      <c r="L14" s="12">
        <f t="shared" si="3"/>
        <v>73.275</v>
      </c>
      <c r="M14" s="20">
        <v>5</v>
      </c>
    </row>
    <row r="15" ht="20.1" customHeight="1" spans="1:13">
      <c r="A15" s="9">
        <v>14</v>
      </c>
      <c r="B15" s="11" t="s">
        <v>43</v>
      </c>
      <c r="C15" s="11" t="s">
        <v>44</v>
      </c>
      <c r="D15" s="11" t="s">
        <v>33</v>
      </c>
      <c r="E15" s="11" t="s">
        <v>34</v>
      </c>
      <c r="F15" s="11">
        <v>335</v>
      </c>
      <c r="G15" s="12">
        <v>87</v>
      </c>
      <c r="H15" s="12">
        <v>71.5</v>
      </c>
      <c r="I15" s="12">
        <v>158.5</v>
      </c>
      <c r="J15" s="12">
        <f t="shared" si="0"/>
        <v>33.5</v>
      </c>
      <c r="K15" s="12">
        <f t="shared" si="2"/>
        <v>39.625</v>
      </c>
      <c r="L15" s="12">
        <f t="shared" si="3"/>
        <v>73.125</v>
      </c>
      <c r="M15" s="20">
        <v>6</v>
      </c>
    </row>
    <row r="16" ht="20.1" customHeight="1" spans="1:13">
      <c r="A16" s="9">
        <v>15</v>
      </c>
      <c r="B16" s="11" t="s">
        <v>45</v>
      </c>
      <c r="C16" s="11" t="s">
        <v>46</v>
      </c>
      <c r="D16" s="11" t="s">
        <v>33</v>
      </c>
      <c r="E16" s="11" t="s">
        <v>34</v>
      </c>
      <c r="F16" s="11">
        <v>346</v>
      </c>
      <c r="G16" s="12">
        <v>83</v>
      </c>
      <c r="H16" s="12">
        <v>71</v>
      </c>
      <c r="I16" s="12">
        <v>154</v>
      </c>
      <c r="J16" s="12">
        <f t="shared" si="0"/>
        <v>34.6</v>
      </c>
      <c r="K16" s="12">
        <f t="shared" si="2"/>
        <v>38.5</v>
      </c>
      <c r="L16" s="12">
        <f t="shared" si="3"/>
        <v>73.1</v>
      </c>
      <c r="M16" s="20">
        <v>7</v>
      </c>
    </row>
    <row r="17" ht="14.25" spans="1:13">
      <c r="A17" s="9">
        <v>16</v>
      </c>
      <c r="B17" s="11" t="s">
        <v>47</v>
      </c>
      <c r="C17" s="11" t="s">
        <v>48</v>
      </c>
      <c r="D17" s="11" t="s">
        <v>33</v>
      </c>
      <c r="E17" s="11" t="s">
        <v>34</v>
      </c>
      <c r="F17" s="11">
        <v>343</v>
      </c>
      <c r="G17" s="12">
        <v>75</v>
      </c>
      <c r="H17" s="12">
        <v>79.33</v>
      </c>
      <c r="I17" s="12">
        <v>154.33</v>
      </c>
      <c r="J17" s="12">
        <f t="shared" si="0"/>
        <v>34.3</v>
      </c>
      <c r="K17" s="12">
        <f t="shared" si="2"/>
        <v>38.5825</v>
      </c>
      <c r="L17" s="12">
        <f t="shared" si="3"/>
        <v>72.8825</v>
      </c>
      <c r="M17" s="20">
        <v>8</v>
      </c>
    </row>
    <row r="18" ht="14.25" spans="1:13">
      <c r="A18" s="9">
        <v>17</v>
      </c>
      <c r="B18" s="11" t="s">
        <v>49</v>
      </c>
      <c r="C18" s="11" t="s">
        <v>50</v>
      </c>
      <c r="D18" s="11" t="s">
        <v>33</v>
      </c>
      <c r="E18" s="11" t="s">
        <v>34</v>
      </c>
      <c r="F18" s="11">
        <v>344</v>
      </c>
      <c r="G18" s="12">
        <v>78</v>
      </c>
      <c r="H18" s="12">
        <v>75.17</v>
      </c>
      <c r="I18" s="12">
        <v>153.17</v>
      </c>
      <c r="J18" s="12">
        <f t="shared" si="0"/>
        <v>34.4</v>
      </c>
      <c r="K18" s="12">
        <f t="shared" si="2"/>
        <v>38.2925</v>
      </c>
      <c r="L18" s="12">
        <f t="shared" si="3"/>
        <v>72.6925</v>
      </c>
      <c r="M18" s="20">
        <v>9</v>
      </c>
    </row>
    <row r="19" ht="20.1" customHeight="1" spans="1:13">
      <c r="A19" s="9">
        <v>18</v>
      </c>
      <c r="B19" s="11" t="s">
        <v>51</v>
      </c>
      <c r="C19" s="11" t="s">
        <v>52</v>
      </c>
      <c r="D19" s="11" t="s">
        <v>33</v>
      </c>
      <c r="E19" s="11" t="s">
        <v>34</v>
      </c>
      <c r="F19" s="11">
        <v>315</v>
      </c>
      <c r="G19" s="12">
        <v>83</v>
      </c>
      <c r="H19" s="12">
        <v>81.33</v>
      </c>
      <c r="I19" s="12">
        <v>164.33</v>
      </c>
      <c r="J19" s="12">
        <f t="shared" si="0"/>
        <v>31.5</v>
      </c>
      <c r="K19" s="12">
        <f t="shared" si="2"/>
        <v>41.0825</v>
      </c>
      <c r="L19" s="12">
        <f t="shared" si="3"/>
        <v>72.5825</v>
      </c>
      <c r="M19" s="20">
        <v>10</v>
      </c>
    </row>
    <row r="20" ht="20.1" customHeight="1" spans="1:13">
      <c r="A20" s="9">
        <v>19</v>
      </c>
      <c r="B20" s="11" t="s">
        <v>53</v>
      </c>
      <c r="C20" s="11" t="s">
        <v>54</v>
      </c>
      <c r="D20" s="11" t="s">
        <v>33</v>
      </c>
      <c r="E20" s="11" t="s">
        <v>34</v>
      </c>
      <c r="F20" s="11">
        <v>314</v>
      </c>
      <c r="G20" s="12">
        <v>84</v>
      </c>
      <c r="H20" s="12">
        <v>79.33</v>
      </c>
      <c r="I20" s="12">
        <v>163.33</v>
      </c>
      <c r="J20" s="12">
        <f t="shared" si="0"/>
        <v>31.4</v>
      </c>
      <c r="K20" s="12">
        <f t="shared" si="2"/>
        <v>40.8325</v>
      </c>
      <c r="L20" s="12">
        <f t="shared" si="3"/>
        <v>72.2325</v>
      </c>
      <c r="M20" s="20">
        <v>11</v>
      </c>
    </row>
    <row r="21" ht="14.25" spans="1:13">
      <c r="A21" s="9">
        <v>20</v>
      </c>
      <c r="B21" s="11" t="s">
        <v>55</v>
      </c>
      <c r="C21" s="11" t="s">
        <v>56</v>
      </c>
      <c r="D21" s="11" t="s">
        <v>33</v>
      </c>
      <c r="E21" s="11" t="s">
        <v>34</v>
      </c>
      <c r="F21" s="11">
        <v>344</v>
      </c>
      <c r="G21" s="12">
        <v>73</v>
      </c>
      <c r="H21" s="12">
        <v>75.57</v>
      </c>
      <c r="I21" s="12">
        <v>148.57</v>
      </c>
      <c r="J21" s="12">
        <f t="shared" si="0"/>
        <v>34.4</v>
      </c>
      <c r="K21" s="12">
        <f t="shared" si="2"/>
        <v>37.1425</v>
      </c>
      <c r="L21" s="12">
        <f t="shared" si="3"/>
        <v>71.5425</v>
      </c>
      <c r="M21" s="20">
        <v>12</v>
      </c>
    </row>
    <row r="22" ht="14.25" spans="1:13">
      <c r="A22" s="9">
        <v>21</v>
      </c>
      <c r="B22" s="11" t="s">
        <v>57</v>
      </c>
      <c r="C22" s="11" t="s">
        <v>58</v>
      </c>
      <c r="D22" s="11" t="s">
        <v>33</v>
      </c>
      <c r="E22" s="11" t="s">
        <v>34</v>
      </c>
      <c r="F22" s="11">
        <v>340</v>
      </c>
      <c r="G22" s="12">
        <v>74</v>
      </c>
      <c r="H22" s="12">
        <v>73</v>
      </c>
      <c r="I22" s="12">
        <v>147</v>
      </c>
      <c r="J22" s="12">
        <f t="shared" si="0"/>
        <v>34</v>
      </c>
      <c r="K22" s="12">
        <f t="shared" si="2"/>
        <v>36.75</v>
      </c>
      <c r="L22" s="12">
        <f t="shared" si="3"/>
        <v>70.75</v>
      </c>
      <c r="M22" s="20">
        <v>13</v>
      </c>
    </row>
    <row r="23" ht="14.25" spans="1:13">
      <c r="A23" s="9">
        <v>22</v>
      </c>
      <c r="B23" s="11" t="s">
        <v>59</v>
      </c>
      <c r="C23" s="11" t="s">
        <v>60</v>
      </c>
      <c r="D23" s="11" t="s">
        <v>33</v>
      </c>
      <c r="E23" s="11" t="s">
        <v>34</v>
      </c>
      <c r="F23" s="11">
        <v>314</v>
      </c>
      <c r="G23" s="12">
        <v>74</v>
      </c>
      <c r="H23" s="12">
        <v>80.5</v>
      </c>
      <c r="I23" s="12">
        <v>154.5</v>
      </c>
      <c r="J23" s="12">
        <f t="shared" si="0"/>
        <v>31.4</v>
      </c>
      <c r="K23" s="12">
        <f t="shared" si="2"/>
        <v>38.625</v>
      </c>
      <c r="L23" s="12">
        <f t="shared" si="3"/>
        <v>70.025</v>
      </c>
      <c r="M23" s="20">
        <v>14</v>
      </c>
    </row>
    <row r="24" ht="14.25" spans="1:13">
      <c r="A24" s="9">
        <v>23</v>
      </c>
      <c r="B24" s="11" t="s">
        <v>61</v>
      </c>
      <c r="C24" s="11" t="s">
        <v>62</v>
      </c>
      <c r="D24" s="11" t="s">
        <v>33</v>
      </c>
      <c r="E24" s="11" t="s">
        <v>34</v>
      </c>
      <c r="F24" s="11">
        <v>295</v>
      </c>
      <c r="G24" s="12">
        <v>70</v>
      </c>
      <c r="H24" s="12">
        <v>80</v>
      </c>
      <c r="I24" s="12">
        <v>150</v>
      </c>
      <c r="J24" s="12">
        <f t="shared" si="0"/>
        <v>29.5</v>
      </c>
      <c r="K24" s="12">
        <f t="shared" si="2"/>
        <v>37.5</v>
      </c>
      <c r="L24" s="12">
        <f t="shared" si="3"/>
        <v>67</v>
      </c>
      <c r="M24" s="20">
        <v>15</v>
      </c>
    </row>
    <row r="25" ht="13.5" customHeight="1" spans="1:13">
      <c r="A25" s="9">
        <v>24</v>
      </c>
      <c r="B25" s="11" t="s">
        <v>63</v>
      </c>
      <c r="C25" s="11" t="s">
        <v>64</v>
      </c>
      <c r="D25" s="11" t="s">
        <v>33</v>
      </c>
      <c r="E25" s="11" t="s">
        <v>34</v>
      </c>
      <c r="F25" s="11">
        <v>312</v>
      </c>
      <c r="G25" s="12">
        <v>61</v>
      </c>
      <c r="H25" s="12">
        <v>75.67</v>
      </c>
      <c r="I25" s="12">
        <v>136.67</v>
      </c>
      <c r="J25" s="12">
        <f t="shared" si="0"/>
        <v>31.2</v>
      </c>
      <c r="K25" s="12">
        <f t="shared" si="2"/>
        <v>34.1675</v>
      </c>
      <c r="L25" s="12">
        <f t="shared" si="3"/>
        <v>65.3675</v>
      </c>
      <c r="M25" s="20">
        <v>16</v>
      </c>
    </row>
    <row r="26" ht="14.25" spans="1:13">
      <c r="A26" s="9">
        <v>25</v>
      </c>
      <c r="B26" s="13" t="s">
        <v>65</v>
      </c>
      <c r="C26" s="13" t="s">
        <v>66</v>
      </c>
      <c r="D26" s="13" t="s">
        <v>67</v>
      </c>
      <c r="E26" s="13" t="s">
        <v>68</v>
      </c>
      <c r="F26" s="13">
        <v>300</v>
      </c>
      <c r="G26" s="14">
        <v>70</v>
      </c>
      <c r="H26" s="14">
        <v>90.57</v>
      </c>
      <c r="I26" s="14">
        <v>160.57</v>
      </c>
      <c r="J26" s="14">
        <f t="shared" si="0"/>
        <v>30</v>
      </c>
      <c r="K26" s="14">
        <f t="shared" si="2"/>
        <v>40.1425</v>
      </c>
      <c r="L26" s="14">
        <f t="shared" si="3"/>
        <v>70.1425</v>
      </c>
      <c r="M26" s="21">
        <v>1</v>
      </c>
    </row>
    <row r="27" ht="14.25" spans="1:13">
      <c r="A27" s="9">
        <v>26</v>
      </c>
      <c r="B27" s="13" t="s">
        <v>69</v>
      </c>
      <c r="C27" s="13" t="s">
        <v>70</v>
      </c>
      <c r="D27" s="13" t="s">
        <v>67</v>
      </c>
      <c r="E27" s="13" t="s">
        <v>68</v>
      </c>
      <c r="F27" s="13">
        <v>337</v>
      </c>
      <c r="G27" s="14">
        <v>69</v>
      </c>
      <c r="H27" s="14">
        <v>73.86</v>
      </c>
      <c r="I27" s="14">
        <v>142.86</v>
      </c>
      <c r="J27" s="14">
        <f t="shared" si="0"/>
        <v>33.7</v>
      </c>
      <c r="K27" s="14">
        <f t="shared" si="2"/>
        <v>35.715</v>
      </c>
      <c r="L27" s="14">
        <f t="shared" si="3"/>
        <v>69.415</v>
      </c>
      <c r="M27" s="21">
        <v>2</v>
      </c>
    </row>
    <row r="28" ht="14.25" spans="1:13">
      <c r="A28" s="9">
        <v>27</v>
      </c>
      <c r="B28" s="13" t="s">
        <v>71</v>
      </c>
      <c r="C28" s="13" t="s">
        <v>72</v>
      </c>
      <c r="D28" s="13" t="s">
        <v>67</v>
      </c>
      <c r="E28" s="13" t="s">
        <v>68</v>
      </c>
      <c r="F28" s="13">
        <v>337</v>
      </c>
      <c r="G28" s="14">
        <v>61</v>
      </c>
      <c r="H28" s="14">
        <v>70.43</v>
      </c>
      <c r="I28" s="14">
        <v>131.43</v>
      </c>
      <c r="J28" s="14">
        <f t="shared" si="0"/>
        <v>33.7</v>
      </c>
      <c r="K28" s="14">
        <f t="shared" si="2"/>
        <v>32.8575</v>
      </c>
      <c r="L28" s="14">
        <f t="shared" si="3"/>
        <v>66.5575</v>
      </c>
      <c r="M28" s="21">
        <v>3</v>
      </c>
    </row>
    <row r="29" ht="14.25" spans="1:13">
      <c r="A29" s="9">
        <v>28</v>
      </c>
      <c r="B29" s="13" t="s">
        <v>73</v>
      </c>
      <c r="C29" s="13" t="s">
        <v>74</v>
      </c>
      <c r="D29" s="13" t="s">
        <v>67</v>
      </c>
      <c r="E29" s="13" t="s">
        <v>68</v>
      </c>
      <c r="F29" s="13">
        <v>305</v>
      </c>
      <c r="G29" s="14">
        <v>71</v>
      </c>
      <c r="H29" s="14">
        <v>70.43</v>
      </c>
      <c r="I29" s="14">
        <v>141.43</v>
      </c>
      <c r="J29" s="14">
        <f t="shared" si="0"/>
        <v>30.5</v>
      </c>
      <c r="K29" s="14">
        <f t="shared" si="2"/>
        <v>35.3575</v>
      </c>
      <c r="L29" s="14">
        <f t="shared" si="3"/>
        <v>65.8575</v>
      </c>
      <c r="M29" s="21">
        <v>4</v>
      </c>
    </row>
    <row r="30" ht="14.25" spans="1:13">
      <c r="A30" s="9">
        <v>29</v>
      </c>
      <c r="B30" s="13" t="s">
        <v>75</v>
      </c>
      <c r="C30" s="13" t="s">
        <v>76</v>
      </c>
      <c r="D30" s="13" t="s">
        <v>67</v>
      </c>
      <c r="E30" s="13" t="s">
        <v>68</v>
      </c>
      <c r="F30" s="13">
        <v>327</v>
      </c>
      <c r="G30" s="14">
        <v>60</v>
      </c>
      <c r="H30" s="14">
        <v>69.14</v>
      </c>
      <c r="I30" s="14">
        <v>129.14</v>
      </c>
      <c r="J30" s="14">
        <f t="shared" si="0"/>
        <v>32.7</v>
      </c>
      <c r="K30" s="14">
        <f t="shared" si="2"/>
        <v>32.285</v>
      </c>
      <c r="L30" s="14">
        <f t="shared" si="3"/>
        <v>64.985</v>
      </c>
      <c r="M30" s="21">
        <v>5</v>
      </c>
    </row>
    <row r="31" ht="14.25" spans="1:13">
      <c r="A31" s="9">
        <v>30</v>
      </c>
      <c r="B31" s="13" t="s">
        <v>77</v>
      </c>
      <c r="C31" s="13" t="s">
        <v>78</v>
      </c>
      <c r="D31" s="13" t="s">
        <v>67</v>
      </c>
      <c r="E31" s="13" t="s">
        <v>68</v>
      </c>
      <c r="F31" s="13">
        <v>311</v>
      </c>
      <c r="G31" s="14">
        <v>60</v>
      </c>
      <c r="H31" s="14">
        <v>72.86</v>
      </c>
      <c r="I31" s="14">
        <v>132.86</v>
      </c>
      <c r="J31" s="14">
        <f t="shared" si="0"/>
        <v>31.1</v>
      </c>
      <c r="K31" s="14">
        <f t="shared" si="2"/>
        <v>33.215</v>
      </c>
      <c r="L31" s="14">
        <f t="shared" si="3"/>
        <v>64.315</v>
      </c>
      <c r="M31" s="21">
        <v>6</v>
      </c>
    </row>
    <row r="32" ht="14.25" spans="1:13">
      <c r="A32" s="9">
        <v>31</v>
      </c>
      <c r="B32" s="13" t="s">
        <v>79</v>
      </c>
      <c r="C32" s="13" t="s">
        <v>80</v>
      </c>
      <c r="D32" s="13" t="s">
        <v>67</v>
      </c>
      <c r="E32" s="13" t="s">
        <v>68</v>
      </c>
      <c r="F32" s="13">
        <v>305</v>
      </c>
      <c r="G32" s="14">
        <v>60</v>
      </c>
      <c r="H32" s="14">
        <v>63</v>
      </c>
      <c r="I32" s="14">
        <v>123</v>
      </c>
      <c r="J32" s="14">
        <f t="shared" si="0"/>
        <v>30.5</v>
      </c>
      <c r="K32" s="14">
        <f t="shared" si="2"/>
        <v>30.75</v>
      </c>
      <c r="L32" s="14">
        <f t="shared" si="3"/>
        <v>61.25</v>
      </c>
      <c r="M32" s="21">
        <v>7</v>
      </c>
    </row>
    <row r="33" ht="14.25" spans="1:13">
      <c r="A33" s="9">
        <v>32</v>
      </c>
      <c r="B33" s="11" t="s">
        <v>81</v>
      </c>
      <c r="C33" s="11" t="s">
        <v>82</v>
      </c>
      <c r="D33" s="11" t="s">
        <v>83</v>
      </c>
      <c r="E33" s="11" t="s">
        <v>84</v>
      </c>
      <c r="F33" s="11">
        <v>381</v>
      </c>
      <c r="G33" s="11">
        <v>73</v>
      </c>
      <c r="H33" s="11">
        <v>76.3</v>
      </c>
      <c r="I33" s="12">
        <f>(G33+H33)</f>
        <v>149.3</v>
      </c>
      <c r="J33" s="12">
        <f t="shared" si="0"/>
        <v>38.1</v>
      </c>
      <c r="K33" s="12">
        <f t="shared" si="2"/>
        <v>37.325</v>
      </c>
      <c r="L33" s="12">
        <f t="shared" si="3"/>
        <v>75.425</v>
      </c>
      <c r="M33" s="20">
        <v>1</v>
      </c>
    </row>
    <row r="34" ht="14.25" spans="1:13">
      <c r="A34" s="9">
        <v>33</v>
      </c>
      <c r="B34" s="11" t="s">
        <v>85</v>
      </c>
      <c r="C34" s="11" t="s">
        <v>86</v>
      </c>
      <c r="D34" s="11" t="s">
        <v>83</v>
      </c>
      <c r="E34" s="11" t="s">
        <v>84</v>
      </c>
      <c r="F34" s="11">
        <v>305</v>
      </c>
      <c r="G34" s="11">
        <v>66</v>
      </c>
      <c r="H34" s="11">
        <v>85.5</v>
      </c>
      <c r="I34" s="12">
        <f>(G34+H34)</f>
        <v>151.5</v>
      </c>
      <c r="J34" s="12">
        <f t="shared" si="0"/>
        <v>30.5</v>
      </c>
      <c r="K34" s="12">
        <f t="shared" si="2"/>
        <v>37.875</v>
      </c>
      <c r="L34" s="12">
        <f t="shared" si="3"/>
        <v>68.375</v>
      </c>
      <c r="M34" s="20">
        <v>2</v>
      </c>
    </row>
    <row r="35" ht="14.25" spans="1:13">
      <c r="A35" s="9">
        <v>34</v>
      </c>
      <c r="B35" s="15" t="s">
        <v>87</v>
      </c>
      <c r="C35" s="15" t="s">
        <v>88</v>
      </c>
      <c r="D35" s="15" t="s">
        <v>89</v>
      </c>
      <c r="E35" s="15" t="s">
        <v>90</v>
      </c>
      <c r="F35" s="15">
        <v>311</v>
      </c>
      <c r="G35" s="15">
        <v>62</v>
      </c>
      <c r="H35" s="15">
        <v>83.5</v>
      </c>
      <c r="I35" s="22">
        <f>(G35+H35)</f>
        <v>145.5</v>
      </c>
      <c r="J35" s="22">
        <f t="shared" si="0"/>
        <v>31.1</v>
      </c>
      <c r="K35" s="22">
        <f t="shared" si="2"/>
        <v>36.375</v>
      </c>
      <c r="L35" s="22">
        <f t="shared" si="3"/>
        <v>67.475</v>
      </c>
      <c r="M35" s="23">
        <v>1</v>
      </c>
    </row>
    <row r="36" ht="14.25" spans="1:13">
      <c r="A36" s="9">
        <v>35</v>
      </c>
      <c r="B36" s="15" t="s">
        <v>91</v>
      </c>
      <c r="C36" s="15" t="s">
        <v>92</v>
      </c>
      <c r="D36" s="15" t="s">
        <v>89</v>
      </c>
      <c r="E36" s="15" t="s">
        <v>90</v>
      </c>
      <c r="F36" s="15">
        <v>308</v>
      </c>
      <c r="G36" s="15">
        <v>58</v>
      </c>
      <c r="H36" s="15">
        <v>71.8</v>
      </c>
      <c r="I36" s="22">
        <f>(G36+H36)</f>
        <v>129.8</v>
      </c>
      <c r="J36" s="22">
        <f t="shared" si="0"/>
        <v>30.8</v>
      </c>
      <c r="K36" s="22">
        <f t="shared" si="2"/>
        <v>32.45</v>
      </c>
      <c r="L36" s="22">
        <f t="shared" si="3"/>
        <v>63.25</v>
      </c>
      <c r="M36" s="23">
        <v>2</v>
      </c>
    </row>
    <row r="37" ht="14.25" spans="1:13">
      <c r="A37" s="9">
        <v>36</v>
      </c>
      <c r="B37" s="15" t="s">
        <v>93</v>
      </c>
      <c r="C37" s="15" t="s">
        <v>94</v>
      </c>
      <c r="D37" s="15" t="s">
        <v>89</v>
      </c>
      <c r="E37" s="15" t="s">
        <v>90</v>
      </c>
      <c r="F37" s="15">
        <v>296</v>
      </c>
      <c r="G37" s="15">
        <v>58</v>
      </c>
      <c r="H37" s="15">
        <v>67.6</v>
      </c>
      <c r="I37" s="22">
        <f>(G37+H37)</f>
        <v>125.6</v>
      </c>
      <c r="J37" s="22">
        <f t="shared" si="0"/>
        <v>29.6</v>
      </c>
      <c r="K37" s="22">
        <f t="shared" si="2"/>
        <v>31.4</v>
      </c>
      <c r="L37" s="22">
        <f t="shared" si="3"/>
        <v>61</v>
      </c>
      <c r="M37" s="23">
        <v>3</v>
      </c>
    </row>
    <row r="38" ht="14.25" spans="1:13">
      <c r="A38" s="9">
        <v>37</v>
      </c>
      <c r="B38" s="11" t="s">
        <v>95</v>
      </c>
      <c r="C38" s="11" t="s">
        <v>96</v>
      </c>
      <c r="D38" s="11" t="s">
        <v>97</v>
      </c>
      <c r="E38" s="16" t="s">
        <v>98</v>
      </c>
      <c r="F38" s="11">
        <v>374</v>
      </c>
      <c r="G38" s="12">
        <v>74</v>
      </c>
      <c r="H38" s="12">
        <v>83.71</v>
      </c>
      <c r="I38" s="12">
        <v>157.71</v>
      </c>
      <c r="J38" s="12">
        <f t="shared" si="0"/>
        <v>37.4</v>
      </c>
      <c r="K38" s="12">
        <f t="shared" si="2"/>
        <v>39.4275</v>
      </c>
      <c r="L38" s="12">
        <f t="shared" si="3"/>
        <v>76.8275</v>
      </c>
      <c r="M38" s="20">
        <v>1</v>
      </c>
    </row>
    <row r="39" ht="14.25" spans="1:13">
      <c r="A39" s="9">
        <v>38</v>
      </c>
      <c r="B39" s="11" t="s">
        <v>99</v>
      </c>
      <c r="C39" s="11" t="s">
        <v>100</v>
      </c>
      <c r="D39" s="11" t="s">
        <v>97</v>
      </c>
      <c r="E39" s="16" t="s">
        <v>98</v>
      </c>
      <c r="F39" s="11">
        <v>349</v>
      </c>
      <c r="G39" s="12">
        <v>71</v>
      </c>
      <c r="H39" s="12">
        <v>73.14</v>
      </c>
      <c r="I39" s="12">
        <v>144.14</v>
      </c>
      <c r="J39" s="12">
        <f t="shared" si="0"/>
        <v>34.9</v>
      </c>
      <c r="K39" s="12">
        <f t="shared" si="2"/>
        <v>36.035</v>
      </c>
      <c r="L39" s="12">
        <f t="shared" si="3"/>
        <v>70.935</v>
      </c>
      <c r="M39" s="20">
        <v>2</v>
      </c>
    </row>
    <row r="40" ht="14.25" spans="1:13">
      <c r="A40" s="9">
        <v>39</v>
      </c>
      <c r="B40" s="11" t="s">
        <v>101</v>
      </c>
      <c r="C40" s="11" t="s">
        <v>102</v>
      </c>
      <c r="D40" s="11" t="s">
        <v>97</v>
      </c>
      <c r="E40" s="16" t="s">
        <v>98</v>
      </c>
      <c r="F40" s="11">
        <v>330</v>
      </c>
      <c r="G40" s="12">
        <v>74</v>
      </c>
      <c r="H40" s="12">
        <v>75.86</v>
      </c>
      <c r="I40" s="12">
        <v>149.86</v>
      </c>
      <c r="J40" s="12">
        <f t="shared" si="0"/>
        <v>33</v>
      </c>
      <c r="K40" s="12">
        <f t="shared" si="2"/>
        <v>37.465</v>
      </c>
      <c r="L40" s="12">
        <f t="shared" si="3"/>
        <v>70.465</v>
      </c>
      <c r="M40" s="20">
        <v>3</v>
      </c>
    </row>
    <row r="41" ht="14.25" spans="1:13">
      <c r="A41" s="9">
        <v>40</v>
      </c>
      <c r="B41" s="11" t="s">
        <v>103</v>
      </c>
      <c r="C41" s="11" t="s">
        <v>104</v>
      </c>
      <c r="D41" s="11" t="s">
        <v>97</v>
      </c>
      <c r="E41" s="16" t="s">
        <v>98</v>
      </c>
      <c r="F41" s="11">
        <v>320</v>
      </c>
      <c r="G41" s="12">
        <v>73</v>
      </c>
      <c r="H41" s="12">
        <v>77.71</v>
      </c>
      <c r="I41" s="12">
        <v>150.71</v>
      </c>
      <c r="J41" s="12">
        <f t="shared" si="0"/>
        <v>32</v>
      </c>
      <c r="K41" s="12">
        <f t="shared" si="2"/>
        <v>37.6775</v>
      </c>
      <c r="L41" s="12">
        <f t="shared" si="3"/>
        <v>69.6775</v>
      </c>
      <c r="M41" s="20">
        <v>4</v>
      </c>
    </row>
    <row r="42" ht="14.25" spans="1:13">
      <c r="A42" s="9">
        <v>41</v>
      </c>
      <c r="B42" s="11" t="s">
        <v>105</v>
      </c>
      <c r="C42" s="11" t="s">
        <v>106</v>
      </c>
      <c r="D42" s="11" t="s">
        <v>97</v>
      </c>
      <c r="E42" s="16" t="s">
        <v>98</v>
      </c>
      <c r="F42" s="11">
        <v>308</v>
      </c>
      <c r="G42" s="12">
        <v>64</v>
      </c>
      <c r="H42" s="12">
        <v>80.29</v>
      </c>
      <c r="I42" s="12">
        <v>144.29</v>
      </c>
      <c r="J42" s="12">
        <f t="shared" si="0"/>
        <v>30.8</v>
      </c>
      <c r="K42" s="12">
        <f t="shared" si="2"/>
        <v>36.0725</v>
      </c>
      <c r="L42" s="12">
        <f t="shared" si="3"/>
        <v>66.8725</v>
      </c>
      <c r="M42" s="20">
        <v>5</v>
      </c>
    </row>
    <row r="43" ht="14.25" spans="1:13">
      <c r="A43" s="9">
        <v>42</v>
      </c>
      <c r="B43" s="11" t="s">
        <v>107</v>
      </c>
      <c r="C43" s="11" t="s">
        <v>108</v>
      </c>
      <c r="D43" s="11" t="s">
        <v>97</v>
      </c>
      <c r="E43" s="16" t="s">
        <v>98</v>
      </c>
      <c r="F43" s="11">
        <v>319</v>
      </c>
      <c r="G43" s="12">
        <v>59</v>
      </c>
      <c r="H43" s="12">
        <v>67.86</v>
      </c>
      <c r="I43" s="12">
        <v>126.86</v>
      </c>
      <c r="J43" s="12">
        <f t="shared" si="0"/>
        <v>31.9</v>
      </c>
      <c r="K43" s="12">
        <f t="shared" si="2"/>
        <v>31.715</v>
      </c>
      <c r="L43" s="12">
        <f t="shared" si="3"/>
        <v>63.615</v>
      </c>
      <c r="M43" s="20">
        <v>6</v>
      </c>
    </row>
    <row r="44" s="2" customFormat="1" ht="28.5" spans="1:13">
      <c r="A44" s="9">
        <v>43</v>
      </c>
      <c r="B44" s="17" t="s">
        <v>109</v>
      </c>
      <c r="C44" s="17" t="s">
        <v>110</v>
      </c>
      <c r="D44" s="17" t="s">
        <v>97</v>
      </c>
      <c r="E44" s="18" t="s">
        <v>111</v>
      </c>
      <c r="F44" s="17">
        <v>332</v>
      </c>
      <c r="G44" s="17">
        <v>71</v>
      </c>
      <c r="H44" s="17">
        <v>72.8</v>
      </c>
      <c r="I44" s="24">
        <f t="shared" ref="I44" si="4">(G44+H44)</f>
        <v>143.8</v>
      </c>
      <c r="J44" s="24">
        <f t="shared" ref="J44" si="5">F44/5*0.5</f>
        <v>33.2</v>
      </c>
      <c r="K44" s="24">
        <f t="shared" ref="K44" si="6">I44/2*0.5</f>
        <v>35.95</v>
      </c>
      <c r="L44" s="24">
        <f t="shared" ref="L44" si="7">J44+K44</f>
        <v>69.15</v>
      </c>
      <c r="M44" s="25">
        <v>1</v>
      </c>
    </row>
  </sheetData>
  <pageMargins left="0.393700787401575" right="0.393700787401575" top="0.984251968503937" bottom="0.984251968503937" header="0.511811023622047" footer="0.511811023622047"/>
  <pageSetup paperSize="9" orientation="landscape" horizontalDpi="96" verticalDpi="9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院系公示成绩模板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水煮鱼</cp:lastModifiedBy>
  <dcterms:created xsi:type="dcterms:W3CDTF">1996-12-17T01:32:00Z</dcterms:created>
  <cp:lastPrinted>2023-03-29T13:59:00Z</cp:lastPrinted>
  <dcterms:modified xsi:type="dcterms:W3CDTF">2023-04-04T00:50:46Z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45A390EB25AB4DF8B75DA1C9F23B4F8E</vt:lpwstr>
  </property>
</Properties>
</file>