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showInkAnnotation="0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D57FB373-5725-4AC4-B1D4-BF27D86B7BC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院系公示成绩模板" sheetId="7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6" i="7" l="1"/>
  <c r="M38" i="7"/>
  <c r="N38" i="7" s="1"/>
  <c r="M42" i="7"/>
  <c r="N42" i="7" s="1"/>
  <c r="L3" i="7"/>
  <c r="L4" i="7"/>
  <c r="L5" i="7"/>
  <c r="L6" i="7"/>
  <c r="L7" i="7"/>
  <c r="L8" i="7"/>
  <c r="N8" i="7" s="1"/>
  <c r="L9" i="7"/>
  <c r="L12" i="7"/>
  <c r="N12" i="7" s="1"/>
  <c r="L13" i="7"/>
  <c r="L11" i="7"/>
  <c r="L10" i="7"/>
  <c r="L17" i="7"/>
  <c r="L15" i="7"/>
  <c r="L25" i="7"/>
  <c r="L21" i="7"/>
  <c r="L22" i="7"/>
  <c r="L26" i="7"/>
  <c r="L23" i="7"/>
  <c r="L24" i="7"/>
  <c r="L16" i="7"/>
  <c r="L18" i="7"/>
  <c r="L27" i="7"/>
  <c r="L20" i="7"/>
  <c r="L19" i="7"/>
  <c r="L14" i="7"/>
  <c r="L28" i="7"/>
  <c r="L29" i="7"/>
  <c r="L34" i="7"/>
  <c r="L31" i="7"/>
  <c r="L30" i="7"/>
  <c r="L35" i="7"/>
  <c r="L36" i="7"/>
  <c r="L32" i="7"/>
  <c r="L33" i="7"/>
  <c r="L45" i="7"/>
  <c r="L48" i="7"/>
  <c r="L47" i="7"/>
  <c r="L41" i="7"/>
  <c r="L43" i="7"/>
  <c r="L50" i="7"/>
  <c r="L39" i="7"/>
  <c r="L38" i="7"/>
  <c r="L37" i="7"/>
  <c r="L52" i="7"/>
  <c r="L53" i="7"/>
  <c r="L44" i="7"/>
  <c r="L51" i="7"/>
  <c r="L40" i="7"/>
  <c r="L49" i="7"/>
  <c r="L42" i="7"/>
  <c r="L46" i="7"/>
  <c r="K3" i="7"/>
  <c r="M3" i="7" s="1"/>
  <c r="N3" i="7" s="1"/>
  <c r="K4" i="7"/>
  <c r="M4" i="7" s="1"/>
  <c r="K5" i="7"/>
  <c r="M5" i="7" s="1"/>
  <c r="K6" i="7"/>
  <c r="M6" i="7" s="1"/>
  <c r="K7" i="7"/>
  <c r="M7" i="7" s="1"/>
  <c r="N7" i="7" s="1"/>
  <c r="K8" i="7"/>
  <c r="M8" i="7" s="1"/>
  <c r="K9" i="7"/>
  <c r="M9" i="7" s="1"/>
  <c r="K12" i="7"/>
  <c r="M12" i="7" s="1"/>
  <c r="K13" i="7"/>
  <c r="M13" i="7" s="1"/>
  <c r="K11" i="7"/>
  <c r="M11" i="7" s="1"/>
  <c r="K10" i="7"/>
  <c r="M10" i="7" s="1"/>
  <c r="K17" i="7"/>
  <c r="M17" i="7" s="1"/>
  <c r="N17" i="7" s="1"/>
  <c r="K15" i="7"/>
  <c r="M15" i="7" s="1"/>
  <c r="K25" i="7"/>
  <c r="M25" i="7" s="1"/>
  <c r="K21" i="7"/>
  <c r="M21" i="7" s="1"/>
  <c r="K22" i="7"/>
  <c r="M22" i="7" s="1"/>
  <c r="K26" i="7"/>
  <c r="M26" i="7" s="1"/>
  <c r="K23" i="7"/>
  <c r="M23" i="7" s="1"/>
  <c r="K24" i="7"/>
  <c r="M24" i="7" s="1"/>
  <c r="N24" i="7" s="1"/>
  <c r="K16" i="7"/>
  <c r="M16" i="7" s="1"/>
  <c r="N16" i="7" s="1"/>
  <c r="K18" i="7"/>
  <c r="M18" i="7" s="1"/>
  <c r="K27" i="7"/>
  <c r="M27" i="7" s="1"/>
  <c r="K20" i="7"/>
  <c r="M20" i="7" s="1"/>
  <c r="K19" i="7"/>
  <c r="M19" i="7" s="1"/>
  <c r="K14" i="7"/>
  <c r="M14" i="7" s="1"/>
  <c r="K28" i="7"/>
  <c r="M28" i="7" s="1"/>
  <c r="K29" i="7"/>
  <c r="M29" i="7" s="1"/>
  <c r="N29" i="7" s="1"/>
  <c r="K34" i="7"/>
  <c r="M34" i="7" s="1"/>
  <c r="K31" i="7"/>
  <c r="M31" i="7" s="1"/>
  <c r="K30" i="7"/>
  <c r="M30" i="7" s="1"/>
  <c r="N30" i="7" s="1"/>
  <c r="K35" i="7"/>
  <c r="M35" i="7" s="1"/>
  <c r="M36" i="7"/>
  <c r="K32" i="7"/>
  <c r="M32" i="7" s="1"/>
  <c r="K33" i="7"/>
  <c r="M33" i="7" s="1"/>
  <c r="N33" i="7" s="1"/>
  <c r="K45" i="7"/>
  <c r="M45" i="7" s="1"/>
  <c r="N45" i="7" s="1"/>
  <c r="K48" i="7"/>
  <c r="M48" i="7" s="1"/>
  <c r="K47" i="7"/>
  <c r="M47" i="7" s="1"/>
  <c r="K41" i="7"/>
  <c r="M41" i="7" s="1"/>
  <c r="N41" i="7" s="1"/>
  <c r="K43" i="7"/>
  <c r="M43" i="7" s="1"/>
  <c r="K50" i="7"/>
  <c r="M50" i="7" s="1"/>
  <c r="K39" i="7"/>
  <c r="M39" i="7" s="1"/>
  <c r="K38" i="7"/>
  <c r="K37" i="7"/>
  <c r="M37" i="7" s="1"/>
  <c r="N37" i="7" s="1"/>
  <c r="K52" i="7"/>
  <c r="M52" i="7" s="1"/>
  <c r="K53" i="7"/>
  <c r="M53" i="7" s="1"/>
  <c r="K44" i="7"/>
  <c r="M44" i="7" s="1"/>
  <c r="N44" i="7" s="1"/>
  <c r="K51" i="7"/>
  <c r="M51" i="7" s="1"/>
  <c r="K40" i="7"/>
  <c r="M40" i="7" s="1"/>
  <c r="K49" i="7"/>
  <c r="M49" i="7" s="1"/>
  <c r="K42" i="7"/>
  <c r="K46" i="7"/>
  <c r="M46" i="7" s="1"/>
  <c r="N46" i="7" s="1"/>
  <c r="N4" i="7" l="1"/>
  <c r="N27" i="7"/>
  <c r="N25" i="7"/>
  <c r="N6" i="7"/>
  <c r="N19" i="7"/>
  <c r="N22" i="7"/>
  <c r="N5" i="7"/>
  <c r="N51" i="7"/>
  <c r="N35" i="7"/>
  <c r="N20" i="7"/>
  <c r="N21" i="7"/>
  <c r="N28" i="7"/>
  <c r="N23" i="7"/>
  <c r="N43" i="7"/>
  <c r="N10" i="7"/>
  <c r="N9" i="7"/>
  <c r="N49" i="7"/>
  <c r="N53" i="7"/>
  <c r="N39" i="7"/>
  <c r="N47" i="7"/>
  <c r="N14" i="7"/>
  <c r="N18" i="7"/>
  <c r="N26" i="7"/>
  <c r="N15" i="7"/>
  <c r="N13" i="7"/>
  <c r="N40" i="7"/>
  <c r="N52" i="7"/>
  <c r="N50" i="7"/>
  <c r="N48" i="7"/>
  <c r="N36" i="7"/>
  <c r="N34" i="7"/>
  <c r="N32" i="7"/>
  <c r="N31" i="7"/>
  <c r="N11" i="7"/>
  <c r="L2" i="7"/>
  <c r="K2" i="7"/>
  <c r="M2" i="7" s="1"/>
  <c r="N2" i="7" l="1"/>
</calcChain>
</file>

<file path=xl/sharedStrings.xml><?xml version="1.0" encoding="utf-8"?>
<sst xmlns="http://schemas.openxmlformats.org/spreadsheetml/2006/main" count="329" uniqueCount="137">
  <si>
    <t>01</t>
  </si>
  <si>
    <t>105582840120740</t>
  </si>
  <si>
    <t>刘紫涵</t>
  </si>
  <si>
    <t>105124</t>
  </si>
  <si>
    <t>超声医学</t>
  </si>
  <si>
    <t>临床技能训练与研究</t>
  </si>
  <si>
    <t>910302161290446</t>
  </si>
  <si>
    <t>赵艳芬</t>
  </si>
  <si>
    <t>100207</t>
  </si>
  <si>
    <t>影像医学与核医学</t>
  </si>
  <si>
    <t>腹部影像诊断与CT、MRI介入治疗</t>
  </si>
  <si>
    <t>106142105107652</t>
  </si>
  <si>
    <t>唐超华</t>
  </si>
  <si>
    <t>17</t>
  </si>
  <si>
    <t>前列腺癌PET分子影像的临床</t>
  </si>
  <si>
    <t>106312000847277</t>
  </si>
  <si>
    <t>谭敏</t>
  </si>
  <si>
    <t>106342101000084</t>
  </si>
  <si>
    <t>钟杰</t>
  </si>
  <si>
    <t>101000</t>
  </si>
  <si>
    <t>医学技术</t>
  </si>
  <si>
    <t>02</t>
  </si>
  <si>
    <t>医学工程技术</t>
  </si>
  <si>
    <t>100622000104390</t>
  </si>
  <si>
    <t>安富珍</t>
  </si>
  <si>
    <t>100622000104381</t>
  </si>
  <si>
    <t>毛文靖</t>
  </si>
  <si>
    <t>106312000857372</t>
  </si>
  <si>
    <t>谢逸飞</t>
  </si>
  <si>
    <t>11</t>
  </si>
  <si>
    <t>侵袭性前列腺癌的基础和影像研究</t>
  </si>
  <si>
    <t>106342101000098</t>
  </si>
  <si>
    <t>伍鹏</t>
  </si>
  <si>
    <t>121212000008285</t>
  </si>
  <si>
    <t>马艺绮</t>
  </si>
  <si>
    <t>105125</t>
  </si>
  <si>
    <t>核医学</t>
  </si>
  <si>
    <t>100622000104353</t>
  </si>
  <si>
    <t>苏雅旭</t>
  </si>
  <si>
    <t>102462323911342</t>
  </si>
  <si>
    <t>夏慧欣</t>
  </si>
  <si>
    <t>104592410450114</t>
  </si>
  <si>
    <t>刘景田</t>
  </si>
  <si>
    <t>101832217514065</t>
  </si>
  <si>
    <t>王诗淳</t>
  </si>
  <si>
    <t>106342105123145</t>
  </si>
  <si>
    <t>周维明</t>
  </si>
  <si>
    <t>103922216964150</t>
  </si>
  <si>
    <t>杨电</t>
  </si>
  <si>
    <t>102472451920957</t>
  </si>
  <si>
    <t>何奕宗</t>
  </si>
  <si>
    <t>106342101000146</t>
  </si>
  <si>
    <t>周丽雯</t>
  </si>
  <si>
    <t>106342101000156</t>
  </si>
  <si>
    <t>唐雪婷</t>
  </si>
  <si>
    <t>102462514721239</t>
  </si>
  <si>
    <t>赵奕</t>
  </si>
  <si>
    <t>101832217524981</t>
  </si>
  <si>
    <t>唐弘</t>
  </si>
  <si>
    <t>101592000004321</t>
  </si>
  <si>
    <t>邹珍洋</t>
  </si>
  <si>
    <t>101832217324907</t>
  </si>
  <si>
    <t>朱焓钰</t>
  </si>
  <si>
    <t>103432511403461</t>
  </si>
  <si>
    <t>周婷婷</t>
  </si>
  <si>
    <t>106782000006889</t>
  </si>
  <si>
    <t>马鸿燕</t>
  </si>
  <si>
    <t>106342101000136</t>
  </si>
  <si>
    <t>赵倩钰</t>
  </si>
  <si>
    <t>121212000008381</t>
  </si>
  <si>
    <t>李珊</t>
  </si>
  <si>
    <t>106322105123067</t>
  </si>
  <si>
    <t>王琪</t>
  </si>
  <si>
    <t>100232511903348</t>
  </si>
  <si>
    <t>肖为瀚</t>
  </si>
  <si>
    <t>911022512500878</t>
  </si>
  <si>
    <t>陈俊燚</t>
  </si>
  <si>
    <t>106342105123062</t>
  </si>
  <si>
    <t>蔡韦雯</t>
  </si>
  <si>
    <t>105072000002003</t>
  </si>
  <si>
    <t>吕金丰</t>
  </si>
  <si>
    <t>106312000847321</t>
  </si>
  <si>
    <t>周星旭</t>
  </si>
  <si>
    <t>100252413803496</t>
  </si>
  <si>
    <t>杜邦</t>
  </si>
  <si>
    <t>101832217508330</t>
  </si>
  <si>
    <t>刘鑫鸽</t>
  </si>
  <si>
    <t>101612342203467</t>
  </si>
  <si>
    <t>冉梦玉</t>
  </si>
  <si>
    <t>100232511802353</t>
  </si>
  <si>
    <t>胡悦玲</t>
  </si>
  <si>
    <t>100622000104395</t>
  </si>
  <si>
    <t>刘静宜</t>
  </si>
  <si>
    <t>104862303032165</t>
  </si>
  <si>
    <t>周绍波</t>
  </si>
  <si>
    <t>103922213064822</t>
  </si>
  <si>
    <t>钟春叶</t>
  </si>
  <si>
    <t>106342105123207</t>
  </si>
  <si>
    <t>黄逸飞</t>
  </si>
  <si>
    <t>112302101000083</t>
  </si>
  <si>
    <t>闫光兰</t>
  </si>
  <si>
    <t>106142105117375</t>
  </si>
  <si>
    <t>曾紫菱</t>
  </si>
  <si>
    <t>102852212525576</t>
  </si>
  <si>
    <t>吕耘仪</t>
  </si>
  <si>
    <t>102462502320445</t>
  </si>
  <si>
    <t>赵思奇</t>
  </si>
  <si>
    <t>101612650205505</t>
  </si>
  <si>
    <t>陈宇琪</t>
  </si>
  <si>
    <t>121212000008293</t>
  </si>
  <si>
    <t>崔四玉</t>
  </si>
  <si>
    <t>104872000144631</t>
  </si>
  <si>
    <t>周竞业</t>
  </si>
  <si>
    <t>106342101000085</t>
  </si>
  <si>
    <t>余艳玲</t>
  </si>
  <si>
    <t>112302101000423</t>
  </si>
  <si>
    <t>周銮</t>
  </si>
  <si>
    <t>105592210022844</t>
  </si>
  <si>
    <t>成一鸣</t>
  </si>
  <si>
    <t>100812122220041</t>
  </si>
  <si>
    <t>王文乐</t>
  </si>
  <si>
    <r>
      <rPr>
        <b/>
        <sz val="10"/>
        <color theme="1"/>
        <rFont val="宋体"/>
        <family val="3"/>
        <charset val="134"/>
      </rPr>
      <t>序号</t>
    </r>
  </si>
  <si>
    <r>
      <rPr>
        <b/>
        <sz val="10"/>
        <color theme="1"/>
        <rFont val="宋体"/>
        <family val="3"/>
        <charset val="134"/>
      </rPr>
      <t>考生编号</t>
    </r>
  </si>
  <si>
    <r>
      <rPr>
        <b/>
        <sz val="10"/>
        <color theme="1"/>
        <rFont val="宋体"/>
        <family val="3"/>
        <charset val="134"/>
      </rPr>
      <t>姓名</t>
    </r>
  </si>
  <si>
    <r>
      <rPr>
        <b/>
        <sz val="10"/>
        <color theme="1"/>
        <rFont val="宋体"/>
        <family val="3"/>
        <charset val="134"/>
      </rPr>
      <t>专业代码</t>
    </r>
  </si>
  <si>
    <r>
      <rPr>
        <b/>
        <sz val="10"/>
        <color theme="1"/>
        <rFont val="宋体"/>
        <family val="3"/>
        <charset val="134"/>
      </rPr>
      <t>专业名称</t>
    </r>
  </si>
  <si>
    <r>
      <rPr>
        <b/>
        <sz val="10"/>
        <color theme="1"/>
        <rFont val="宋体"/>
        <family val="3"/>
        <charset val="134"/>
      </rPr>
      <t>研究方向代码</t>
    </r>
  </si>
  <si>
    <r>
      <rPr>
        <b/>
        <sz val="10"/>
        <color theme="1"/>
        <rFont val="宋体"/>
        <family val="3"/>
        <charset val="134"/>
      </rPr>
      <t>初试权重成绩</t>
    </r>
    <r>
      <rPr>
        <b/>
        <sz val="10"/>
        <color theme="1"/>
        <rFont val="Times New Roman"/>
        <family val="1"/>
      </rPr>
      <t>A=(a÷5)×60%</t>
    </r>
    <phoneticPr fontId="1" type="noConversion"/>
  </si>
  <si>
    <r>
      <rPr>
        <b/>
        <sz val="10"/>
        <color theme="1"/>
        <rFont val="宋体"/>
        <family val="3"/>
        <charset val="134"/>
      </rPr>
      <t>考生最后成绩</t>
    </r>
    <r>
      <rPr>
        <b/>
        <sz val="10"/>
        <color theme="1"/>
        <rFont val="Times New Roman"/>
        <family val="1"/>
      </rPr>
      <t>A+B</t>
    </r>
  </si>
  <si>
    <r>
      <rPr>
        <b/>
        <sz val="10"/>
        <color theme="1"/>
        <rFont val="宋体"/>
        <family val="3"/>
        <charset val="134"/>
      </rPr>
      <t>名次排序</t>
    </r>
  </si>
  <si>
    <r>
      <rPr>
        <b/>
        <sz val="10"/>
        <color theme="1"/>
        <rFont val="宋体"/>
        <family val="3"/>
        <charset val="134"/>
      </rPr>
      <t>研究方向名称</t>
    </r>
    <phoneticPr fontId="1" type="noConversion"/>
  </si>
  <si>
    <r>
      <rPr>
        <b/>
        <sz val="10"/>
        <color theme="1"/>
        <rFont val="宋体"/>
        <family val="3"/>
        <charset val="134"/>
      </rPr>
      <t>初试成绩</t>
    </r>
    <r>
      <rPr>
        <b/>
        <sz val="10"/>
        <color theme="1"/>
        <rFont val="Times New Roman"/>
        <family val="1"/>
      </rPr>
      <t>a</t>
    </r>
    <phoneticPr fontId="1" type="noConversion"/>
  </si>
  <si>
    <r>
      <rPr>
        <b/>
        <sz val="10"/>
        <color theme="1"/>
        <rFont val="宋体"/>
        <family val="3"/>
        <charset val="134"/>
      </rPr>
      <t>复试笔试成绩</t>
    </r>
    <r>
      <rPr>
        <b/>
        <sz val="10"/>
        <color theme="1"/>
        <rFont val="Times New Roman"/>
        <family val="1"/>
      </rPr>
      <t>b1</t>
    </r>
    <phoneticPr fontId="1" type="noConversion"/>
  </si>
  <si>
    <r>
      <rPr>
        <b/>
        <sz val="10"/>
        <color theme="1"/>
        <rFont val="宋体"/>
        <family val="3"/>
        <charset val="134"/>
      </rPr>
      <t>复试面试成绩</t>
    </r>
    <r>
      <rPr>
        <b/>
        <sz val="10"/>
        <color theme="1"/>
        <rFont val="Times New Roman"/>
        <family val="1"/>
      </rPr>
      <t>b2</t>
    </r>
    <phoneticPr fontId="1" type="noConversion"/>
  </si>
  <si>
    <r>
      <rPr>
        <b/>
        <sz val="10"/>
        <color theme="1"/>
        <rFont val="宋体"/>
        <family val="3"/>
        <charset val="134"/>
      </rPr>
      <t>复试成绩</t>
    </r>
    <r>
      <rPr>
        <b/>
        <sz val="10"/>
        <color theme="1"/>
        <rFont val="Times New Roman"/>
        <family val="1"/>
      </rPr>
      <t xml:space="preserve">                   b=</t>
    </r>
    <r>
      <rPr>
        <b/>
        <sz val="10"/>
        <color theme="1"/>
        <rFont val="宋体"/>
        <family val="3"/>
        <charset val="134"/>
      </rPr>
      <t>（</t>
    </r>
    <r>
      <rPr>
        <b/>
        <sz val="10"/>
        <color theme="1"/>
        <rFont val="Times New Roman"/>
        <family val="1"/>
      </rPr>
      <t>b1+b2</t>
    </r>
    <r>
      <rPr>
        <b/>
        <sz val="10"/>
        <color theme="1"/>
        <rFont val="宋体"/>
        <family val="3"/>
        <charset val="134"/>
      </rPr>
      <t>）÷</t>
    </r>
    <r>
      <rPr>
        <b/>
        <sz val="10"/>
        <color theme="1"/>
        <rFont val="Times New Roman"/>
        <family val="1"/>
      </rPr>
      <t>2</t>
    </r>
    <phoneticPr fontId="1" type="noConversion"/>
  </si>
  <si>
    <r>
      <rPr>
        <b/>
        <sz val="10"/>
        <color theme="1"/>
        <rFont val="宋体"/>
        <family val="3"/>
        <charset val="134"/>
      </rPr>
      <t>复试权重成绩</t>
    </r>
    <r>
      <rPr>
        <b/>
        <sz val="10"/>
        <color theme="1"/>
        <rFont val="Times New Roman"/>
        <family val="1"/>
      </rPr>
      <t>B=b×40%</t>
    </r>
    <phoneticPr fontId="1" type="noConversion"/>
  </si>
  <si>
    <t>不合格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</si>
</sst>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9" x14ac:knownFonts="1">
    <font>
      <sz val="12"/>
      <name val="宋体"/>
      <charset val="134"/>
    </font>
    <font>
      <sz val="9"/>
      <name val="宋体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tabSelected="1" zoomScale="76" zoomScaleNormal="76" zoomScaleSheetLayoutView="100" workbookViewId="0">
      <pane ySplit="1" topLeftCell="A26" activePane="bottomLeft" state="frozen"/>
      <selection activeCell="B1" sqref="B1"/>
      <selection pane="bottomLeft" activeCell="A35" sqref="A35:XFD35"/>
    </sheetView>
  </sheetViews>
  <sheetFormatPr defaultColWidth="9" defaultRowHeight="13" x14ac:dyDescent="0.25"/>
  <cols>
    <col min="1" max="1" width="5.5" style="1" customWidth="1"/>
    <col min="2" max="2" width="16.33203125" style="2" customWidth="1"/>
    <col min="3" max="3" width="8.08203125" style="1" customWidth="1"/>
    <col min="4" max="4" width="9" style="1"/>
    <col min="5" max="5" width="18.58203125" style="1" bestFit="1" customWidth="1"/>
    <col min="6" max="6" width="7.33203125" style="3" customWidth="1"/>
    <col min="7" max="7" width="31.5" style="4" customWidth="1"/>
    <col min="8" max="8" width="9" style="1" customWidth="1"/>
    <col min="9" max="9" width="8.75" style="1" customWidth="1"/>
    <col min="10" max="10" width="8.08203125" style="1" customWidth="1"/>
    <col min="11" max="11" width="12.58203125" style="5" customWidth="1"/>
    <col min="12" max="12" width="11.83203125" style="5" customWidth="1"/>
    <col min="13" max="13" width="11.75" style="5" customWidth="1"/>
    <col min="14" max="14" width="9" style="5"/>
    <col min="15" max="15" width="7.75" style="1" customWidth="1"/>
    <col min="16" max="16384" width="9" style="1"/>
  </cols>
  <sheetData>
    <row r="1" spans="1:15" s="6" customFormat="1" ht="62.15" customHeight="1" x14ac:dyDescent="0.25">
      <c r="A1" s="7" t="s">
        <v>121</v>
      </c>
      <c r="B1" s="8" t="s">
        <v>122</v>
      </c>
      <c r="C1" s="7" t="s">
        <v>123</v>
      </c>
      <c r="D1" s="7" t="s">
        <v>124</v>
      </c>
      <c r="E1" s="7" t="s">
        <v>125</v>
      </c>
      <c r="F1" s="9" t="s">
        <v>126</v>
      </c>
      <c r="G1" s="10" t="s">
        <v>130</v>
      </c>
      <c r="H1" s="7" t="s">
        <v>131</v>
      </c>
      <c r="I1" s="7" t="s">
        <v>132</v>
      </c>
      <c r="J1" s="7" t="s">
        <v>133</v>
      </c>
      <c r="K1" s="11" t="s">
        <v>134</v>
      </c>
      <c r="L1" s="11" t="s">
        <v>127</v>
      </c>
      <c r="M1" s="11" t="s">
        <v>135</v>
      </c>
      <c r="N1" s="11" t="s">
        <v>128</v>
      </c>
      <c r="O1" s="7" t="s">
        <v>129</v>
      </c>
    </row>
    <row r="2" spans="1:15" ht="20.149999999999999" customHeight="1" x14ac:dyDescent="0.25">
      <c r="A2" s="12">
        <v>1</v>
      </c>
      <c r="B2" s="12" t="s">
        <v>117</v>
      </c>
      <c r="C2" s="12" t="s">
        <v>118</v>
      </c>
      <c r="D2" s="12" t="s">
        <v>8</v>
      </c>
      <c r="E2" s="12" t="s">
        <v>9</v>
      </c>
      <c r="F2" s="12" t="s">
        <v>29</v>
      </c>
      <c r="G2" s="12" t="s">
        <v>30</v>
      </c>
      <c r="H2" s="12">
        <v>340</v>
      </c>
      <c r="I2" s="12">
        <v>84</v>
      </c>
      <c r="J2" s="12">
        <v>84.4</v>
      </c>
      <c r="K2" s="12">
        <f t="shared" ref="K2:K8" si="0">(I2+J2)/2</f>
        <v>84.2</v>
      </c>
      <c r="L2" s="12">
        <f t="shared" ref="L2:L8" si="1">H2/5*0.6</f>
        <v>40.799999999999997</v>
      </c>
      <c r="M2" s="12">
        <f t="shared" ref="M2:M8" si="2">K2*0.4</f>
        <v>33.68</v>
      </c>
      <c r="N2" s="12">
        <f t="shared" ref="N2:N8" si="3">L2+M2</f>
        <v>74.47999999999999</v>
      </c>
      <c r="O2" s="12">
        <v>1</v>
      </c>
    </row>
    <row r="3" spans="1:15" ht="20.149999999999999" customHeight="1" x14ac:dyDescent="0.25">
      <c r="A3" s="12">
        <v>2</v>
      </c>
      <c r="B3" s="12" t="s">
        <v>59</v>
      </c>
      <c r="C3" s="12" t="s">
        <v>60</v>
      </c>
      <c r="D3" s="12" t="s">
        <v>8</v>
      </c>
      <c r="E3" s="12" t="s">
        <v>9</v>
      </c>
      <c r="F3" s="12" t="s">
        <v>29</v>
      </c>
      <c r="G3" s="12" t="s">
        <v>30</v>
      </c>
      <c r="H3" s="12">
        <v>345</v>
      </c>
      <c r="I3" s="12">
        <v>70</v>
      </c>
      <c r="J3" s="12">
        <v>93.2</v>
      </c>
      <c r="K3" s="12">
        <f t="shared" si="0"/>
        <v>81.599999999999994</v>
      </c>
      <c r="L3" s="12">
        <f t="shared" si="1"/>
        <v>41.4</v>
      </c>
      <c r="M3" s="12">
        <f t="shared" si="2"/>
        <v>32.64</v>
      </c>
      <c r="N3" s="12">
        <f t="shared" si="3"/>
        <v>74.039999999999992</v>
      </c>
      <c r="O3" s="12">
        <v>2</v>
      </c>
    </row>
    <row r="4" spans="1:15" ht="20.149999999999999" customHeight="1" x14ac:dyDescent="0.25">
      <c r="A4" s="12">
        <v>3</v>
      </c>
      <c r="B4" s="12" t="s">
        <v>107</v>
      </c>
      <c r="C4" s="12" t="s">
        <v>108</v>
      </c>
      <c r="D4" s="12" t="s">
        <v>8</v>
      </c>
      <c r="E4" s="12" t="s">
        <v>9</v>
      </c>
      <c r="F4" s="12" t="s">
        <v>29</v>
      </c>
      <c r="G4" s="12" t="s">
        <v>30</v>
      </c>
      <c r="H4" s="12">
        <v>336</v>
      </c>
      <c r="I4" s="12">
        <v>62</v>
      </c>
      <c r="J4" s="12">
        <v>76.099999999999994</v>
      </c>
      <c r="K4" s="12">
        <f t="shared" si="0"/>
        <v>69.05</v>
      </c>
      <c r="L4" s="12">
        <f t="shared" si="1"/>
        <v>40.32</v>
      </c>
      <c r="M4" s="12">
        <f t="shared" si="2"/>
        <v>27.62</v>
      </c>
      <c r="N4" s="12">
        <f t="shared" si="3"/>
        <v>67.94</v>
      </c>
      <c r="O4" s="12">
        <v>3</v>
      </c>
    </row>
    <row r="5" spans="1:15" ht="20.149999999999999" customHeight="1" x14ac:dyDescent="0.25">
      <c r="A5" s="12">
        <v>4</v>
      </c>
      <c r="B5" s="12" t="s">
        <v>71</v>
      </c>
      <c r="C5" s="12" t="s">
        <v>72</v>
      </c>
      <c r="D5" s="12" t="s">
        <v>8</v>
      </c>
      <c r="E5" s="12" t="s">
        <v>9</v>
      </c>
      <c r="F5" s="12" t="s">
        <v>13</v>
      </c>
      <c r="G5" s="12" t="s">
        <v>14</v>
      </c>
      <c r="H5" s="12">
        <v>354</v>
      </c>
      <c r="I5" s="12">
        <v>58</v>
      </c>
      <c r="J5" s="12">
        <v>80.599999999999994</v>
      </c>
      <c r="K5" s="12">
        <f t="shared" si="0"/>
        <v>69.3</v>
      </c>
      <c r="L5" s="12">
        <f t="shared" si="1"/>
        <v>42.48</v>
      </c>
      <c r="M5" s="12">
        <f t="shared" si="2"/>
        <v>27.72</v>
      </c>
      <c r="N5" s="12">
        <f t="shared" si="3"/>
        <v>70.199999999999989</v>
      </c>
      <c r="O5" s="12">
        <v>1</v>
      </c>
    </row>
    <row r="6" spans="1:15" ht="20.149999999999999" customHeight="1" x14ac:dyDescent="0.25">
      <c r="A6" s="12">
        <v>5</v>
      </c>
      <c r="B6" s="12" t="s">
        <v>11</v>
      </c>
      <c r="C6" s="12" t="s">
        <v>12</v>
      </c>
      <c r="D6" s="12" t="s">
        <v>8</v>
      </c>
      <c r="E6" s="12" t="s">
        <v>9</v>
      </c>
      <c r="F6" s="12" t="s">
        <v>13</v>
      </c>
      <c r="G6" s="12" t="s">
        <v>14</v>
      </c>
      <c r="H6" s="12">
        <v>346</v>
      </c>
      <c r="I6" s="12">
        <v>60</v>
      </c>
      <c r="J6" s="12">
        <v>83</v>
      </c>
      <c r="K6" s="12">
        <f t="shared" si="0"/>
        <v>71.5</v>
      </c>
      <c r="L6" s="12">
        <f t="shared" si="1"/>
        <v>41.52</v>
      </c>
      <c r="M6" s="12">
        <f t="shared" si="2"/>
        <v>28.6</v>
      </c>
      <c r="N6" s="12">
        <f t="shared" si="3"/>
        <v>70.12</v>
      </c>
      <c r="O6" s="12">
        <v>2</v>
      </c>
    </row>
    <row r="7" spans="1:15" ht="20.149999999999999" customHeight="1" x14ac:dyDescent="0.25">
      <c r="A7" s="12">
        <v>6</v>
      </c>
      <c r="B7" s="12" t="s">
        <v>15</v>
      </c>
      <c r="C7" s="12" t="s">
        <v>16</v>
      </c>
      <c r="D7" s="12" t="s">
        <v>8</v>
      </c>
      <c r="E7" s="12" t="s">
        <v>9</v>
      </c>
      <c r="F7" s="12" t="s">
        <v>13</v>
      </c>
      <c r="G7" s="12" t="s">
        <v>14</v>
      </c>
      <c r="H7" s="12">
        <v>338</v>
      </c>
      <c r="I7" s="12">
        <v>50</v>
      </c>
      <c r="J7" s="12">
        <v>80</v>
      </c>
      <c r="K7" s="12">
        <f t="shared" si="0"/>
        <v>65</v>
      </c>
      <c r="L7" s="12">
        <f t="shared" si="1"/>
        <v>40.559999999999995</v>
      </c>
      <c r="M7" s="12">
        <f t="shared" si="2"/>
        <v>26</v>
      </c>
      <c r="N7" s="12">
        <f t="shared" si="3"/>
        <v>66.56</v>
      </c>
      <c r="O7" s="12">
        <v>3</v>
      </c>
    </row>
    <row r="8" spans="1:15" ht="20.149999999999999" customHeight="1" x14ac:dyDescent="0.25">
      <c r="A8" s="12">
        <v>7</v>
      </c>
      <c r="B8" s="12" t="s">
        <v>85</v>
      </c>
      <c r="C8" s="12" t="s">
        <v>86</v>
      </c>
      <c r="D8" s="12" t="s">
        <v>8</v>
      </c>
      <c r="E8" s="12" t="s">
        <v>9</v>
      </c>
      <c r="F8" s="12" t="s">
        <v>13</v>
      </c>
      <c r="G8" s="12" t="s">
        <v>14</v>
      </c>
      <c r="H8" s="12">
        <v>337</v>
      </c>
      <c r="I8" s="12">
        <v>34</v>
      </c>
      <c r="J8" s="12">
        <v>73.599999999999994</v>
      </c>
      <c r="K8" s="13">
        <f t="shared" si="0"/>
        <v>53.8</v>
      </c>
      <c r="L8" s="12">
        <f t="shared" si="1"/>
        <v>40.440000000000005</v>
      </c>
      <c r="M8" s="12">
        <f t="shared" si="2"/>
        <v>21.52</v>
      </c>
      <c r="N8" s="12">
        <f t="shared" si="3"/>
        <v>61.960000000000008</v>
      </c>
      <c r="O8" s="14" t="s">
        <v>136</v>
      </c>
    </row>
    <row r="9" spans="1:15" ht="20.149999999999999" customHeight="1" x14ac:dyDescent="0.25">
      <c r="A9" s="12">
        <v>8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0</v>
      </c>
      <c r="G9" s="12" t="s">
        <v>10</v>
      </c>
      <c r="H9" s="12">
        <v>353</v>
      </c>
      <c r="I9" s="12">
        <v>79</v>
      </c>
      <c r="J9" s="12">
        <v>86.4</v>
      </c>
      <c r="K9" s="12">
        <f t="shared" ref="K9:K53" si="4">(I9+J9)/2</f>
        <v>82.7</v>
      </c>
      <c r="L9" s="12">
        <f t="shared" ref="L9:L53" si="5">H9/5*0.6</f>
        <v>42.359999999999992</v>
      </c>
      <c r="M9" s="12">
        <f t="shared" ref="M9:M53" si="6">K9*0.4</f>
        <v>33.080000000000005</v>
      </c>
      <c r="N9" s="12">
        <f t="shared" ref="N9:N53" si="7">L9+M9</f>
        <v>75.44</v>
      </c>
      <c r="O9" s="12">
        <v>1</v>
      </c>
    </row>
    <row r="10" spans="1:15" ht="20.149999999999999" customHeight="1" x14ac:dyDescent="0.25">
      <c r="A10" s="12">
        <v>9</v>
      </c>
      <c r="B10" s="12" t="s">
        <v>105</v>
      </c>
      <c r="C10" s="12" t="s">
        <v>106</v>
      </c>
      <c r="D10" s="12" t="s">
        <v>8</v>
      </c>
      <c r="E10" s="12" t="s">
        <v>9</v>
      </c>
      <c r="F10" s="12" t="s">
        <v>0</v>
      </c>
      <c r="G10" s="12" t="s">
        <v>10</v>
      </c>
      <c r="H10" s="12">
        <v>365</v>
      </c>
      <c r="I10" s="12">
        <v>74</v>
      </c>
      <c r="J10" s="12">
        <v>82.6</v>
      </c>
      <c r="K10" s="12">
        <f t="shared" si="4"/>
        <v>78.3</v>
      </c>
      <c r="L10" s="12">
        <f t="shared" si="5"/>
        <v>43.8</v>
      </c>
      <c r="M10" s="12">
        <f t="shared" si="6"/>
        <v>31.32</v>
      </c>
      <c r="N10" s="12">
        <f t="shared" si="7"/>
        <v>75.12</v>
      </c>
      <c r="O10" s="12">
        <v>2</v>
      </c>
    </row>
    <row r="11" spans="1:15" ht="20.149999999999999" customHeight="1" x14ac:dyDescent="0.25">
      <c r="A11" s="12">
        <v>10</v>
      </c>
      <c r="B11" s="12" t="s">
        <v>69</v>
      </c>
      <c r="C11" s="12" t="s">
        <v>70</v>
      </c>
      <c r="D11" s="12" t="s">
        <v>8</v>
      </c>
      <c r="E11" s="12" t="s">
        <v>9</v>
      </c>
      <c r="F11" s="12" t="s">
        <v>0</v>
      </c>
      <c r="G11" s="12" t="s">
        <v>10</v>
      </c>
      <c r="H11" s="12">
        <v>356</v>
      </c>
      <c r="I11" s="12">
        <v>71</v>
      </c>
      <c r="J11" s="12">
        <v>88.4</v>
      </c>
      <c r="K11" s="12">
        <f t="shared" si="4"/>
        <v>79.7</v>
      </c>
      <c r="L11" s="12">
        <f t="shared" si="5"/>
        <v>42.72</v>
      </c>
      <c r="M11" s="12">
        <f t="shared" si="6"/>
        <v>31.880000000000003</v>
      </c>
      <c r="N11" s="12">
        <f t="shared" si="7"/>
        <v>74.599999999999994</v>
      </c>
      <c r="O11" s="12">
        <v>3</v>
      </c>
    </row>
    <row r="12" spans="1:15" ht="20.149999999999999" customHeight="1" x14ac:dyDescent="0.25">
      <c r="A12" s="12">
        <v>11</v>
      </c>
      <c r="B12" s="12" t="s">
        <v>45</v>
      </c>
      <c r="C12" s="12" t="s">
        <v>46</v>
      </c>
      <c r="D12" s="12" t="s">
        <v>8</v>
      </c>
      <c r="E12" s="12" t="s">
        <v>9</v>
      </c>
      <c r="F12" s="12" t="s">
        <v>0</v>
      </c>
      <c r="G12" s="12" t="s">
        <v>10</v>
      </c>
      <c r="H12" s="12">
        <v>358</v>
      </c>
      <c r="I12" s="12">
        <v>61</v>
      </c>
      <c r="J12" s="12">
        <v>83.6</v>
      </c>
      <c r="K12" s="12">
        <f t="shared" si="4"/>
        <v>72.3</v>
      </c>
      <c r="L12" s="12">
        <f t="shared" si="5"/>
        <v>42.959999999999994</v>
      </c>
      <c r="M12" s="12">
        <f t="shared" si="6"/>
        <v>28.92</v>
      </c>
      <c r="N12" s="12">
        <f t="shared" si="7"/>
        <v>71.88</v>
      </c>
      <c r="O12" s="12">
        <v>4</v>
      </c>
    </row>
    <row r="13" spans="1:15" ht="20.149999999999999" customHeight="1" x14ac:dyDescent="0.25">
      <c r="A13" s="12">
        <v>12</v>
      </c>
      <c r="B13" s="12" t="s">
        <v>65</v>
      </c>
      <c r="C13" s="12" t="s">
        <v>66</v>
      </c>
      <c r="D13" s="12" t="s">
        <v>8</v>
      </c>
      <c r="E13" s="12" t="s">
        <v>9</v>
      </c>
      <c r="F13" s="12" t="s">
        <v>0</v>
      </c>
      <c r="G13" s="12" t="s">
        <v>10</v>
      </c>
      <c r="H13" s="12">
        <v>371</v>
      </c>
      <c r="I13" s="12">
        <v>53</v>
      </c>
      <c r="J13" s="12">
        <v>82.2</v>
      </c>
      <c r="K13" s="12">
        <f t="shared" si="4"/>
        <v>67.599999999999994</v>
      </c>
      <c r="L13" s="12">
        <f t="shared" si="5"/>
        <v>44.52</v>
      </c>
      <c r="M13" s="12">
        <f t="shared" si="6"/>
        <v>27.04</v>
      </c>
      <c r="N13" s="12">
        <f t="shared" si="7"/>
        <v>71.56</v>
      </c>
      <c r="O13" s="12">
        <v>5</v>
      </c>
    </row>
    <row r="14" spans="1:15" ht="20.149999999999999" customHeight="1" x14ac:dyDescent="0.25">
      <c r="A14" s="12">
        <v>13</v>
      </c>
      <c r="B14" s="12" t="s">
        <v>113</v>
      </c>
      <c r="C14" s="12" t="s">
        <v>114</v>
      </c>
      <c r="D14" s="12" t="s">
        <v>19</v>
      </c>
      <c r="E14" s="12" t="s">
        <v>20</v>
      </c>
      <c r="F14" s="12" t="s">
        <v>21</v>
      </c>
      <c r="G14" s="12" t="s">
        <v>22</v>
      </c>
      <c r="H14" s="12">
        <v>361</v>
      </c>
      <c r="I14" s="12">
        <v>72</v>
      </c>
      <c r="J14" s="12">
        <v>81</v>
      </c>
      <c r="K14" s="12">
        <f t="shared" si="4"/>
        <v>76.5</v>
      </c>
      <c r="L14" s="12">
        <f t="shared" si="5"/>
        <v>43.32</v>
      </c>
      <c r="M14" s="12">
        <f t="shared" si="6"/>
        <v>30.6</v>
      </c>
      <c r="N14" s="12">
        <f t="shared" si="7"/>
        <v>73.92</v>
      </c>
      <c r="O14" s="12">
        <v>1</v>
      </c>
    </row>
    <row r="15" spans="1:15" ht="20.149999999999999" customHeight="1" x14ac:dyDescent="0.25">
      <c r="A15" s="12">
        <v>14</v>
      </c>
      <c r="B15" s="12" t="s">
        <v>23</v>
      </c>
      <c r="C15" s="12" t="s">
        <v>24</v>
      </c>
      <c r="D15" s="12" t="s">
        <v>19</v>
      </c>
      <c r="E15" s="12" t="s">
        <v>20</v>
      </c>
      <c r="F15" s="12" t="s">
        <v>21</v>
      </c>
      <c r="G15" s="12" t="s">
        <v>22</v>
      </c>
      <c r="H15" s="12">
        <v>342</v>
      </c>
      <c r="I15" s="12">
        <v>78</v>
      </c>
      <c r="J15" s="12">
        <v>71.2</v>
      </c>
      <c r="K15" s="12">
        <f t="shared" si="4"/>
        <v>74.599999999999994</v>
      </c>
      <c r="L15" s="12">
        <f t="shared" si="5"/>
        <v>41.04</v>
      </c>
      <c r="M15" s="12">
        <f t="shared" si="6"/>
        <v>29.84</v>
      </c>
      <c r="N15" s="12">
        <f t="shared" si="7"/>
        <v>70.88</v>
      </c>
      <c r="O15" s="12">
        <v>2</v>
      </c>
    </row>
    <row r="16" spans="1:15" ht="20.149999999999999" customHeight="1" x14ac:dyDescent="0.25">
      <c r="A16" s="12">
        <v>15</v>
      </c>
      <c r="B16" s="12" t="s">
        <v>63</v>
      </c>
      <c r="C16" s="12" t="s">
        <v>64</v>
      </c>
      <c r="D16" s="12" t="s">
        <v>19</v>
      </c>
      <c r="E16" s="12" t="s">
        <v>20</v>
      </c>
      <c r="F16" s="12" t="s">
        <v>21</v>
      </c>
      <c r="G16" s="12" t="s">
        <v>22</v>
      </c>
      <c r="H16" s="12">
        <v>321</v>
      </c>
      <c r="I16" s="12">
        <v>72</v>
      </c>
      <c r="J16" s="12">
        <v>79.599999999999994</v>
      </c>
      <c r="K16" s="12">
        <f t="shared" si="4"/>
        <v>75.8</v>
      </c>
      <c r="L16" s="12">
        <f t="shared" si="5"/>
        <v>38.520000000000003</v>
      </c>
      <c r="M16" s="12">
        <f t="shared" si="6"/>
        <v>30.32</v>
      </c>
      <c r="N16" s="12">
        <f t="shared" si="7"/>
        <v>68.84</v>
      </c>
      <c r="O16" s="12">
        <v>3</v>
      </c>
    </row>
    <row r="17" spans="1:15" ht="20.149999999999999" customHeight="1" x14ac:dyDescent="0.25">
      <c r="A17" s="12">
        <v>16</v>
      </c>
      <c r="B17" s="12" t="s">
        <v>17</v>
      </c>
      <c r="C17" s="12" t="s">
        <v>18</v>
      </c>
      <c r="D17" s="12" t="s">
        <v>19</v>
      </c>
      <c r="E17" s="12" t="s">
        <v>20</v>
      </c>
      <c r="F17" s="12" t="s">
        <v>21</v>
      </c>
      <c r="G17" s="12" t="s">
        <v>22</v>
      </c>
      <c r="H17" s="12">
        <v>331</v>
      </c>
      <c r="I17" s="12">
        <v>66</v>
      </c>
      <c r="J17" s="12">
        <v>76.599999999999994</v>
      </c>
      <c r="K17" s="12">
        <f t="shared" si="4"/>
        <v>71.3</v>
      </c>
      <c r="L17" s="12">
        <f t="shared" si="5"/>
        <v>39.72</v>
      </c>
      <c r="M17" s="12">
        <f t="shared" si="6"/>
        <v>28.52</v>
      </c>
      <c r="N17" s="12">
        <f t="shared" si="7"/>
        <v>68.239999999999995</v>
      </c>
      <c r="O17" s="12">
        <v>4</v>
      </c>
    </row>
    <row r="18" spans="1:15" ht="20.149999999999999" customHeight="1" x14ac:dyDescent="0.25">
      <c r="A18" s="12">
        <v>17</v>
      </c>
      <c r="B18" s="12" t="s">
        <v>67</v>
      </c>
      <c r="C18" s="12" t="s">
        <v>68</v>
      </c>
      <c r="D18" s="12" t="s">
        <v>19</v>
      </c>
      <c r="E18" s="12" t="s">
        <v>20</v>
      </c>
      <c r="F18" s="12" t="s">
        <v>21</v>
      </c>
      <c r="G18" s="12" t="s">
        <v>22</v>
      </c>
      <c r="H18" s="12">
        <v>318</v>
      </c>
      <c r="I18" s="12">
        <v>68</v>
      </c>
      <c r="J18" s="12">
        <v>79.599999999999994</v>
      </c>
      <c r="K18" s="12">
        <f t="shared" si="4"/>
        <v>73.8</v>
      </c>
      <c r="L18" s="12">
        <f t="shared" si="5"/>
        <v>38.159999999999997</v>
      </c>
      <c r="M18" s="12">
        <f t="shared" si="6"/>
        <v>29.52</v>
      </c>
      <c r="N18" s="12">
        <f t="shared" si="7"/>
        <v>67.679999999999993</v>
      </c>
      <c r="O18" s="12">
        <v>5</v>
      </c>
    </row>
    <row r="19" spans="1:15" ht="20.149999999999999" customHeight="1" x14ac:dyDescent="0.25">
      <c r="A19" s="12">
        <v>18</v>
      </c>
      <c r="B19" s="12" t="s">
        <v>99</v>
      </c>
      <c r="C19" s="12" t="s">
        <v>100</v>
      </c>
      <c r="D19" s="12" t="s">
        <v>19</v>
      </c>
      <c r="E19" s="12" t="s">
        <v>20</v>
      </c>
      <c r="F19" s="12" t="s">
        <v>21</v>
      </c>
      <c r="G19" s="12" t="s">
        <v>22</v>
      </c>
      <c r="H19" s="12">
        <v>337</v>
      </c>
      <c r="I19" s="12">
        <v>63</v>
      </c>
      <c r="J19" s="12">
        <v>72</v>
      </c>
      <c r="K19" s="12">
        <f t="shared" si="4"/>
        <v>67.5</v>
      </c>
      <c r="L19" s="12">
        <f t="shared" si="5"/>
        <v>40.440000000000005</v>
      </c>
      <c r="M19" s="12">
        <f t="shared" si="6"/>
        <v>27</v>
      </c>
      <c r="N19" s="12">
        <f t="shared" si="7"/>
        <v>67.44</v>
      </c>
      <c r="O19" s="12">
        <v>6</v>
      </c>
    </row>
    <row r="20" spans="1:15" ht="20.149999999999999" customHeight="1" x14ac:dyDescent="0.25">
      <c r="A20" s="12">
        <v>19</v>
      </c>
      <c r="B20" s="12" t="s">
        <v>87</v>
      </c>
      <c r="C20" s="12" t="s">
        <v>88</v>
      </c>
      <c r="D20" s="12" t="s">
        <v>19</v>
      </c>
      <c r="E20" s="12" t="s">
        <v>20</v>
      </c>
      <c r="F20" s="12" t="s">
        <v>21</v>
      </c>
      <c r="G20" s="12" t="s">
        <v>22</v>
      </c>
      <c r="H20" s="12">
        <v>336</v>
      </c>
      <c r="I20" s="12">
        <v>61</v>
      </c>
      <c r="J20" s="12">
        <v>74</v>
      </c>
      <c r="K20" s="12">
        <f t="shared" si="4"/>
        <v>67.5</v>
      </c>
      <c r="L20" s="12">
        <f t="shared" si="5"/>
        <v>40.32</v>
      </c>
      <c r="M20" s="12">
        <f t="shared" si="6"/>
        <v>27</v>
      </c>
      <c r="N20" s="12">
        <f t="shared" si="7"/>
        <v>67.319999999999993</v>
      </c>
      <c r="O20" s="12">
        <v>7</v>
      </c>
    </row>
    <row r="21" spans="1:15" ht="20.149999999999999" customHeight="1" x14ac:dyDescent="0.25">
      <c r="A21" s="12">
        <v>20</v>
      </c>
      <c r="B21" s="12" t="s">
        <v>31</v>
      </c>
      <c r="C21" s="12" t="s">
        <v>32</v>
      </c>
      <c r="D21" s="12" t="s">
        <v>19</v>
      </c>
      <c r="E21" s="12" t="s">
        <v>20</v>
      </c>
      <c r="F21" s="12" t="s">
        <v>21</v>
      </c>
      <c r="G21" s="12" t="s">
        <v>22</v>
      </c>
      <c r="H21" s="12">
        <v>315</v>
      </c>
      <c r="I21" s="12">
        <v>66</v>
      </c>
      <c r="J21" s="12">
        <v>78.599999999999994</v>
      </c>
      <c r="K21" s="12">
        <f t="shared" si="4"/>
        <v>72.3</v>
      </c>
      <c r="L21" s="12">
        <f t="shared" si="5"/>
        <v>37.799999999999997</v>
      </c>
      <c r="M21" s="12">
        <f t="shared" si="6"/>
        <v>28.92</v>
      </c>
      <c r="N21" s="12">
        <f t="shared" si="7"/>
        <v>66.72</v>
      </c>
      <c r="O21" s="12">
        <v>8</v>
      </c>
    </row>
    <row r="22" spans="1:15" ht="20.149999999999999" customHeight="1" x14ac:dyDescent="0.25">
      <c r="A22" s="12">
        <v>21</v>
      </c>
      <c r="B22" s="12" t="s">
        <v>41</v>
      </c>
      <c r="C22" s="12" t="s">
        <v>42</v>
      </c>
      <c r="D22" s="12" t="s">
        <v>19</v>
      </c>
      <c r="E22" s="12" t="s">
        <v>20</v>
      </c>
      <c r="F22" s="12" t="s">
        <v>21</v>
      </c>
      <c r="G22" s="12" t="s">
        <v>22</v>
      </c>
      <c r="H22" s="12">
        <v>323</v>
      </c>
      <c r="I22" s="12">
        <v>69</v>
      </c>
      <c r="J22" s="12">
        <v>70.400000000000006</v>
      </c>
      <c r="K22" s="12">
        <f t="shared" si="4"/>
        <v>69.7</v>
      </c>
      <c r="L22" s="12">
        <f t="shared" si="5"/>
        <v>38.76</v>
      </c>
      <c r="M22" s="12">
        <f t="shared" si="6"/>
        <v>27.880000000000003</v>
      </c>
      <c r="N22" s="12">
        <f t="shared" si="7"/>
        <v>66.64</v>
      </c>
      <c r="O22" s="12">
        <v>9</v>
      </c>
    </row>
    <row r="23" spans="1:15" ht="20.149999999999999" customHeight="1" x14ac:dyDescent="0.25">
      <c r="A23" s="12">
        <v>22</v>
      </c>
      <c r="B23" s="12" t="s">
        <v>51</v>
      </c>
      <c r="C23" s="12" t="s">
        <v>52</v>
      </c>
      <c r="D23" s="12" t="s">
        <v>19</v>
      </c>
      <c r="E23" s="12" t="s">
        <v>20</v>
      </c>
      <c r="F23" s="12" t="s">
        <v>21</v>
      </c>
      <c r="G23" s="12" t="s">
        <v>22</v>
      </c>
      <c r="H23" s="12">
        <v>332</v>
      </c>
      <c r="I23" s="12">
        <v>55</v>
      </c>
      <c r="J23" s="12">
        <v>74.599999999999994</v>
      </c>
      <c r="K23" s="12">
        <f t="shared" si="4"/>
        <v>64.8</v>
      </c>
      <c r="L23" s="12">
        <f t="shared" si="5"/>
        <v>39.840000000000003</v>
      </c>
      <c r="M23" s="12">
        <f t="shared" si="6"/>
        <v>25.92</v>
      </c>
      <c r="N23" s="12">
        <f t="shared" si="7"/>
        <v>65.760000000000005</v>
      </c>
      <c r="O23" s="12">
        <v>10</v>
      </c>
    </row>
    <row r="24" spans="1:15" ht="20.149999999999999" customHeight="1" x14ac:dyDescent="0.25">
      <c r="A24" s="12">
        <v>23</v>
      </c>
      <c r="B24" s="12" t="s">
        <v>53</v>
      </c>
      <c r="C24" s="12" t="s">
        <v>54</v>
      </c>
      <c r="D24" s="12" t="s">
        <v>19</v>
      </c>
      <c r="E24" s="12" t="s">
        <v>20</v>
      </c>
      <c r="F24" s="12" t="s">
        <v>21</v>
      </c>
      <c r="G24" s="12" t="s">
        <v>22</v>
      </c>
      <c r="H24" s="12">
        <v>324</v>
      </c>
      <c r="I24" s="12">
        <v>59</v>
      </c>
      <c r="J24" s="12">
        <v>71.599999999999994</v>
      </c>
      <c r="K24" s="12">
        <f t="shared" si="4"/>
        <v>65.3</v>
      </c>
      <c r="L24" s="12">
        <f t="shared" si="5"/>
        <v>38.879999999999995</v>
      </c>
      <c r="M24" s="12">
        <f t="shared" si="6"/>
        <v>26.12</v>
      </c>
      <c r="N24" s="12">
        <f t="shared" si="7"/>
        <v>65</v>
      </c>
      <c r="O24" s="12">
        <v>11</v>
      </c>
    </row>
    <row r="25" spans="1:15" ht="20.149999999999999" customHeight="1" x14ac:dyDescent="0.25">
      <c r="A25" s="12">
        <v>24</v>
      </c>
      <c r="B25" s="12" t="s">
        <v>25</v>
      </c>
      <c r="C25" s="12" t="s">
        <v>26</v>
      </c>
      <c r="D25" s="12" t="s">
        <v>19</v>
      </c>
      <c r="E25" s="12" t="s">
        <v>20</v>
      </c>
      <c r="F25" s="12" t="s">
        <v>21</v>
      </c>
      <c r="G25" s="12" t="s">
        <v>22</v>
      </c>
      <c r="H25" s="12">
        <v>329</v>
      </c>
      <c r="I25" s="12">
        <v>52</v>
      </c>
      <c r="J25" s="12">
        <v>72.8</v>
      </c>
      <c r="K25" s="12">
        <f t="shared" si="4"/>
        <v>62.4</v>
      </c>
      <c r="L25" s="12">
        <f t="shared" si="5"/>
        <v>39.479999999999997</v>
      </c>
      <c r="M25" s="12">
        <f t="shared" si="6"/>
        <v>24.96</v>
      </c>
      <c r="N25" s="12">
        <f t="shared" si="7"/>
        <v>64.44</v>
      </c>
      <c r="O25" s="12">
        <v>12</v>
      </c>
    </row>
    <row r="26" spans="1:15" ht="20.149999999999999" customHeight="1" x14ac:dyDescent="0.25">
      <c r="A26" s="12">
        <v>25</v>
      </c>
      <c r="B26" s="12" t="s">
        <v>47</v>
      </c>
      <c r="C26" s="12" t="s">
        <v>48</v>
      </c>
      <c r="D26" s="12" t="s">
        <v>19</v>
      </c>
      <c r="E26" s="12" t="s">
        <v>20</v>
      </c>
      <c r="F26" s="12" t="s">
        <v>21</v>
      </c>
      <c r="G26" s="12" t="s">
        <v>22</v>
      </c>
      <c r="H26" s="12">
        <v>337</v>
      </c>
      <c r="I26" s="12">
        <v>55</v>
      </c>
      <c r="J26" s="12">
        <v>61.8</v>
      </c>
      <c r="K26" s="12">
        <f t="shared" si="4"/>
        <v>58.4</v>
      </c>
      <c r="L26" s="12">
        <f t="shared" si="5"/>
        <v>40.440000000000005</v>
      </c>
      <c r="M26" s="12">
        <f t="shared" si="6"/>
        <v>23.36</v>
      </c>
      <c r="N26" s="12">
        <f t="shared" si="7"/>
        <v>63.800000000000004</v>
      </c>
      <c r="O26" s="12">
        <v>13</v>
      </c>
    </row>
    <row r="27" spans="1:15" ht="20.149999999999999" customHeight="1" x14ac:dyDescent="0.25">
      <c r="A27" s="12">
        <v>26</v>
      </c>
      <c r="B27" s="12" t="s">
        <v>79</v>
      </c>
      <c r="C27" s="12" t="s">
        <v>80</v>
      </c>
      <c r="D27" s="12" t="s">
        <v>19</v>
      </c>
      <c r="E27" s="12" t="s">
        <v>20</v>
      </c>
      <c r="F27" s="12" t="s">
        <v>21</v>
      </c>
      <c r="G27" s="12" t="s">
        <v>22</v>
      </c>
      <c r="H27" s="12">
        <v>313</v>
      </c>
      <c r="I27" s="12">
        <v>56</v>
      </c>
      <c r="J27" s="12">
        <v>71.2</v>
      </c>
      <c r="K27" s="12">
        <f t="shared" si="4"/>
        <v>63.6</v>
      </c>
      <c r="L27" s="12">
        <f t="shared" si="5"/>
        <v>37.56</v>
      </c>
      <c r="M27" s="12">
        <f t="shared" si="6"/>
        <v>25.44</v>
      </c>
      <c r="N27" s="12">
        <f t="shared" si="7"/>
        <v>63</v>
      </c>
      <c r="O27" s="12">
        <v>14</v>
      </c>
    </row>
    <row r="28" spans="1:15" ht="20.149999999999999" customHeight="1" x14ac:dyDescent="0.25">
      <c r="A28" s="12">
        <v>27</v>
      </c>
      <c r="B28" s="12" t="s">
        <v>115</v>
      </c>
      <c r="C28" s="12" t="s">
        <v>116</v>
      </c>
      <c r="D28" s="12" t="s">
        <v>19</v>
      </c>
      <c r="E28" s="12" t="s">
        <v>20</v>
      </c>
      <c r="F28" s="12" t="s">
        <v>21</v>
      </c>
      <c r="G28" s="12" t="s">
        <v>22</v>
      </c>
      <c r="H28" s="12">
        <v>319</v>
      </c>
      <c r="I28" s="12">
        <v>58</v>
      </c>
      <c r="J28" s="12">
        <v>64.400000000000006</v>
      </c>
      <c r="K28" s="12">
        <f t="shared" si="4"/>
        <v>61.2</v>
      </c>
      <c r="L28" s="12">
        <f t="shared" si="5"/>
        <v>38.279999999999994</v>
      </c>
      <c r="M28" s="12">
        <f t="shared" si="6"/>
        <v>24.480000000000004</v>
      </c>
      <c r="N28" s="12">
        <f t="shared" si="7"/>
        <v>62.76</v>
      </c>
      <c r="O28" s="12">
        <v>15</v>
      </c>
    </row>
    <row r="29" spans="1:15" ht="20.149999999999999" customHeight="1" x14ac:dyDescent="0.25">
      <c r="A29" s="12">
        <v>28</v>
      </c>
      <c r="B29" s="12" t="s">
        <v>33</v>
      </c>
      <c r="C29" s="12" t="s">
        <v>34</v>
      </c>
      <c r="D29" s="12" t="s">
        <v>35</v>
      </c>
      <c r="E29" s="12" t="s">
        <v>36</v>
      </c>
      <c r="F29" s="12" t="s">
        <v>0</v>
      </c>
      <c r="G29" s="12" t="s">
        <v>5</v>
      </c>
      <c r="H29" s="12">
        <v>382</v>
      </c>
      <c r="I29" s="12">
        <v>69</v>
      </c>
      <c r="J29" s="12">
        <v>89.8</v>
      </c>
      <c r="K29" s="12">
        <f t="shared" si="4"/>
        <v>79.400000000000006</v>
      </c>
      <c r="L29" s="12">
        <f t="shared" si="5"/>
        <v>45.84</v>
      </c>
      <c r="M29" s="12">
        <f t="shared" si="6"/>
        <v>31.760000000000005</v>
      </c>
      <c r="N29" s="12">
        <f t="shared" si="7"/>
        <v>77.600000000000009</v>
      </c>
      <c r="O29" s="12">
        <v>1</v>
      </c>
    </row>
    <row r="30" spans="1:15" ht="20.149999999999999" customHeight="1" x14ac:dyDescent="0.25">
      <c r="A30" s="12">
        <v>29</v>
      </c>
      <c r="B30" s="12" t="s">
        <v>61</v>
      </c>
      <c r="C30" s="12" t="s">
        <v>62</v>
      </c>
      <c r="D30" s="12" t="s">
        <v>35</v>
      </c>
      <c r="E30" s="12" t="s">
        <v>36</v>
      </c>
      <c r="F30" s="12" t="s">
        <v>0</v>
      </c>
      <c r="G30" s="12" t="s">
        <v>5</v>
      </c>
      <c r="H30" s="12">
        <v>379</v>
      </c>
      <c r="I30" s="12">
        <v>80</v>
      </c>
      <c r="J30" s="12">
        <v>75.2</v>
      </c>
      <c r="K30" s="12">
        <f t="shared" si="4"/>
        <v>77.599999999999994</v>
      </c>
      <c r="L30" s="12">
        <f t="shared" si="5"/>
        <v>45.48</v>
      </c>
      <c r="M30" s="12">
        <f t="shared" si="6"/>
        <v>31.04</v>
      </c>
      <c r="N30" s="12">
        <f t="shared" si="7"/>
        <v>76.52</v>
      </c>
      <c r="O30" s="12">
        <v>2</v>
      </c>
    </row>
    <row r="31" spans="1:15" ht="20.149999999999999" customHeight="1" x14ac:dyDescent="0.25">
      <c r="A31" s="12">
        <v>30</v>
      </c>
      <c r="B31" s="12" t="s">
        <v>55</v>
      </c>
      <c r="C31" s="12" t="s">
        <v>56</v>
      </c>
      <c r="D31" s="12" t="s">
        <v>35</v>
      </c>
      <c r="E31" s="12" t="s">
        <v>36</v>
      </c>
      <c r="F31" s="12" t="s">
        <v>0</v>
      </c>
      <c r="G31" s="12" t="s">
        <v>5</v>
      </c>
      <c r="H31" s="12">
        <v>358</v>
      </c>
      <c r="I31" s="12">
        <v>78</v>
      </c>
      <c r="J31" s="12">
        <v>85.8</v>
      </c>
      <c r="K31" s="12">
        <f t="shared" si="4"/>
        <v>81.900000000000006</v>
      </c>
      <c r="L31" s="12">
        <f t="shared" si="5"/>
        <v>42.959999999999994</v>
      </c>
      <c r="M31" s="12">
        <f t="shared" si="6"/>
        <v>32.760000000000005</v>
      </c>
      <c r="N31" s="12">
        <f t="shared" si="7"/>
        <v>75.72</v>
      </c>
      <c r="O31" s="12">
        <v>3</v>
      </c>
    </row>
    <row r="32" spans="1:15" ht="20.149999999999999" customHeight="1" x14ac:dyDescent="0.25">
      <c r="A32" s="12">
        <v>31</v>
      </c>
      <c r="B32" s="12" t="s">
        <v>103</v>
      </c>
      <c r="C32" s="12" t="s">
        <v>104</v>
      </c>
      <c r="D32" s="12" t="s">
        <v>35</v>
      </c>
      <c r="E32" s="12" t="s">
        <v>36</v>
      </c>
      <c r="F32" s="12" t="s">
        <v>0</v>
      </c>
      <c r="G32" s="12" t="s">
        <v>5</v>
      </c>
      <c r="H32" s="12">
        <v>368</v>
      </c>
      <c r="I32" s="12">
        <v>70</v>
      </c>
      <c r="J32" s="12">
        <v>87.4</v>
      </c>
      <c r="K32" s="12">
        <f t="shared" si="4"/>
        <v>78.7</v>
      </c>
      <c r="L32" s="12">
        <f t="shared" si="5"/>
        <v>44.16</v>
      </c>
      <c r="M32" s="12">
        <f t="shared" si="6"/>
        <v>31.480000000000004</v>
      </c>
      <c r="N32" s="12">
        <f t="shared" si="7"/>
        <v>75.64</v>
      </c>
      <c r="O32" s="12">
        <v>4</v>
      </c>
    </row>
    <row r="33" spans="1:15" ht="20.149999999999999" customHeight="1" x14ac:dyDescent="0.25">
      <c r="A33" s="12">
        <v>32</v>
      </c>
      <c r="B33" s="12" t="s">
        <v>109</v>
      </c>
      <c r="C33" s="12" t="s">
        <v>110</v>
      </c>
      <c r="D33" s="12" t="s">
        <v>35</v>
      </c>
      <c r="E33" s="12" t="s">
        <v>36</v>
      </c>
      <c r="F33" s="12" t="s">
        <v>0</v>
      </c>
      <c r="G33" s="12" t="s">
        <v>5</v>
      </c>
      <c r="H33" s="12">
        <v>369</v>
      </c>
      <c r="I33" s="12">
        <v>66</v>
      </c>
      <c r="J33" s="12">
        <v>81.400000000000006</v>
      </c>
      <c r="K33" s="12">
        <f t="shared" si="4"/>
        <v>73.7</v>
      </c>
      <c r="L33" s="12">
        <f t="shared" si="5"/>
        <v>44.279999999999994</v>
      </c>
      <c r="M33" s="12">
        <f t="shared" si="6"/>
        <v>29.480000000000004</v>
      </c>
      <c r="N33" s="12">
        <f t="shared" si="7"/>
        <v>73.759999999999991</v>
      </c>
      <c r="O33" s="12">
        <v>5</v>
      </c>
    </row>
    <row r="34" spans="1:15" ht="20.149999999999999" customHeight="1" x14ac:dyDescent="0.25">
      <c r="A34" s="12">
        <v>33</v>
      </c>
      <c r="B34" s="12" t="s">
        <v>37</v>
      </c>
      <c r="C34" s="12" t="s">
        <v>38</v>
      </c>
      <c r="D34" s="12" t="s">
        <v>35</v>
      </c>
      <c r="E34" s="12" t="s">
        <v>36</v>
      </c>
      <c r="F34" s="12" t="s">
        <v>0</v>
      </c>
      <c r="G34" s="12" t="s">
        <v>5</v>
      </c>
      <c r="H34" s="12">
        <v>364</v>
      </c>
      <c r="I34" s="12">
        <v>61</v>
      </c>
      <c r="J34" s="12">
        <v>82.2</v>
      </c>
      <c r="K34" s="12">
        <f t="shared" si="4"/>
        <v>71.599999999999994</v>
      </c>
      <c r="L34" s="12">
        <f t="shared" si="5"/>
        <v>43.68</v>
      </c>
      <c r="M34" s="12">
        <f t="shared" si="6"/>
        <v>28.64</v>
      </c>
      <c r="N34" s="12">
        <f t="shared" si="7"/>
        <v>72.319999999999993</v>
      </c>
      <c r="O34" s="12">
        <v>6</v>
      </c>
    </row>
    <row r="35" spans="1:15" ht="20.149999999999999" customHeight="1" x14ac:dyDescent="0.25">
      <c r="A35" s="12">
        <v>34</v>
      </c>
      <c r="B35" s="12" t="s">
        <v>75</v>
      </c>
      <c r="C35" s="12" t="s">
        <v>76</v>
      </c>
      <c r="D35" s="12" t="s">
        <v>35</v>
      </c>
      <c r="E35" s="12" t="s">
        <v>36</v>
      </c>
      <c r="F35" s="12" t="s">
        <v>0</v>
      </c>
      <c r="G35" s="12" t="s">
        <v>5</v>
      </c>
      <c r="H35" s="12">
        <v>355</v>
      </c>
      <c r="I35" s="12">
        <v>57</v>
      </c>
      <c r="J35" s="12">
        <v>79</v>
      </c>
      <c r="K35" s="12">
        <f t="shared" si="4"/>
        <v>68</v>
      </c>
      <c r="L35" s="12">
        <f t="shared" si="5"/>
        <v>42.6</v>
      </c>
      <c r="M35" s="12">
        <f t="shared" si="6"/>
        <v>27.200000000000003</v>
      </c>
      <c r="N35" s="12">
        <f t="shared" si="7"/>
        <v>69.800000000000011</v>
      </c>
      <c r="O35" s="12">
        <v>7</v>
      </c>
    </row>
    <row r="36" spans="1:15" ht="20" customHeight="1" x14ac:dyDescent="0.25">
      <c r="A36" s="12">
        <v>35</v>
      </c>
      <c r="B36" s="12" t="s">
        <v>91</v>
      </c>
      <c r="C36" s="12" t="s">
        <v>92</v>
      </c>
      <c r="D36" s="12" t="s">
        <v>35</v>
      </c>
      <c r="E36" s="12" t="s">
        <v>36</v>
      </c>
      <c r="F36" s="12" t="s">
        <v>0</v>
      </c>
      <c r="G36" s="12" t="s">
        <v>5</v>
      </c>
      <c r="H36" s="12">
        <v>354</v>
      </c>
      <c r="I36" s="12">
        <v>69</v>
      </c>
      <c r="J36" s="12">
        <v>0</v>
      </c>
      <c r="K36" s="13">
        <f>(I36+J36)/2</f>
        <v>34.5</v>
      </c>
      <c r="L36" s="12">
        <f t="shared" si="5"/>
        <v>42.48</v>
      </c>
      <c r="M36" s="12">
        <f t="shared" si="6"/>
        <v>13.8</v>
      </c>
      <c r="N36" s="12">
        <f t="shared" si="7"/>
        <v>56.28</v>
      </c>
      <c r="O36" s="14" t="s">
        <v>136</v>
      </c>
    </row>
    <row r="37" spans="1:15" ht="20.149999999999999" customHeight="1" x14ac:dyDescent="0.25">
      <c r="A37" s="12">
        <v>36</v>
      </c>
      <c r="B37" s="12" t="s">
        <v>81</v>
      </c>
      <c r="C37" s="12" t="s">
        <v>82</v>
      </c>
      <c r="D37" s="12" t="s">
        <v>3</v>
      </c>
      <c r="E37" s="12" t="s">
        <v>4</v>
      </c>
      <c r="F37" s="12" t="s">
        <v>0</v>
      </c>
      <c r="G37" s="12" t="s">
        <v>5</v>
      </c>
      <c r="H37" s="12">
        <v>379</v>
      </c>
      <c r="I37" s="12">
        <v>78</v>
      </c>
      <c r="J37" s="12">
        <v>95.4</v>
      </c>
      <c r="K37" s="12">
        <f t="shared" si="4"/>
        <v>86.7</v>
      </c>
      <c r="L37" s="12">
        <f t="shared" si="5"/>
        <v>45.48</v>
      </c>
      <c r="M37" s="12">
        <f t="shared" si="6"/>
        <v>34.68</v>
      </c>
      <c r="N37" s="12">
        <f t="shared" si="7"/>
        <v>80.16</v>
      </c>
      <c r="O37" s="12">
        <v>1</v>
      </c>
    </row>
    <row r="38" spans="1:15" ht="20.149999999999999" customHeight="1" x14ac:dyDescent="0.25">
      <c r="A38" s="12">
        <v>37</v>
      </c>
      <c r="B38" s="12" t="s">
        <v>77</v>
      </c>
      <c r="C38" s="12" t="s">
        <v>78</v>
      </c>
      <c r="D38" s="12" t="s">
        <v>3</v>
      </c>
      <c r="E38" s="12" t="s">
        <v>4</v>
      </c>
      <c r="F38" s="12" t="s">
        <v>0</v>
      </c>
      <c r="G38" s="12" t="s">
        <v>5</v>
      </c>
      <c r="H38" s="12">
        <v>361</v>
      </c>
      <c r="I38" s="12">
        <v>77</v>
      </c>
      <c r="J38" s="12">
        <v>96.4</v>
      </c>
      <c r="K38" s="12">
        <f t="shared" si="4"/>
        <v>86.7</v>
      </c>
      <c r="L38" s="12">
        <f t="shared" si="5"/>
        <v>43.32</v>
      </c>
      <c r="M38" s="12">
        <f t="shared" si="6"/>
        <v>34.68</v>
      </c>
      <c r="N38" s="12">
        <f t="shared" si="7"/>
        <v>78</v>
      </c>
      <c r="O38" s="12">
        <v>2</v>
      </c>
    </row>
    <row r="39" spans="1:15" ht="20.149999999999999" customHeight="1" x14ac:dyDescent="0.25">
      <c r="A39" s="12">
        <v>38</v>
      </c>
      <c r="B39" s="12" t="s">
        <v>73</v>
      </c>
      <c r="C39" s="12" t="s">
        <v>74</v>
      </c>
      <c r="D39" s="12" t="s">
        <v>3</v>
      </c>
      <c r="E39" s="12" t="s">
        <v>4</v>
      </c>
      <c r="F39" s="12" t="s">
        <v>0</v>
      </c>
      <c r="G39" s="12" t="s">
        <v>5</v>
      </c>
      <c r="H39" s="12">
        <v>366</v>
      </c>
      <c r="I39" s="12">
        <v>74</v>
      </c>
      <c r="J39" s="12">
        <v>94.8</v>
      </c>
      <c r="K39" s="12">
        <f t="shared" si="4"/>
        <v>84.4</v>
      </c>
      <c r="L39" s="12">
        <f t="shared" si="5"/>
        <v>43.92</v>
      </c>
      <c r="M39" s="12">
        <f t="shared" si="6"/>
        <v>33.760000000000005</v>
      </c>
      <c r="N39" s="12">
        <f t="shared" si="7"/>
        <v>77.680000000000007</v>
      </c>
      <c r="O39" s="12">
        <v>3</v>
      </c>
    </row>
    <row r="40" spans="1:15" ht="20.149999999999999" customHeight="1" x14ac:dyDescent="0.25">
      <c r="A40" s="12">
        <v>39</v>
      </c>
      <c r="B40" s="12" t="s">
        <v>97</v>
      </c>
      <c r="C40" s="12" t="s">
        <v>98</v>
      </c>
      <c r="D40" s="12" t="s">
        <v>3</v>
      </c>
      <c r="E40" s="12" t="s">
        <v>4</v>
      </c>
      <c r="F40" s="12" t="s">
        <v>0</v>
      </c>
      <c r="G40" s="12" t="s">
        <v>5</v>
      </c>
      <c r="H40" s="12">
        <v>368</v>
      </c>
      <c r="I40" s="12">
        <v>68</v>
      </c>
      <c r="J40" s="12">
        <v>94.8</v>
      </c>
      <c r="K40" s="12">
        <f t="shared" si="4"/>
        <v>81.400000000000006</v>
      </c>
      <c r="L40" s="12">
        <f t="shared" si="5"/>
        <v>44.16</v>
      </c>
      <c r="M40" s="12">
        <f t="shared" si="6"/>
        <v>32.56</v>
      </c>
      <c r="N40" s="12">
        <f t="shared" si="7"/>
        <v>76.72</v>
      </c>
      <c r="O40" s="12">
        <v>4</v>
      </c>
    </row>
    <row r="41" spans="1:15" ht="20.149999999999999" customHeight="1" x14ac:dyDescent="0.25">
      <c r="A41" s="12">
        <v>40</v>
      </c>
      <c r="B41" s="12" t="s">
        <v>43</v>
      </c>
      <c r="C41" s="12" t="s">
        <v>44</v>
      </c>
      <c r="D41" s="12" t="s">
        <v>3</v>
      </c>
      <c r="E41" s="12" t="s">
        <v>4</v>
      </c>
      <c r="F41" s="12" t="s">
        <v>0</v>
      </c>
      <c r="G41" s="12" t="s">
        <v>5</v>
      </c>
      <c r="H41" s="12">
        <v>369</v>
      </c>
      <c r="I41" s="12">
        <v>70</v>
      </c>
      <c r="J41" s="12">
        <v>90.4</v>
      </c>
      <c r="K41" s="12">
        <f t="shared" si="4"/>
        <v>80.2</v>
      </c>
      <c r="L41" s="12">
        <f t="shared" si="5"/>
        <v>44.279999999999994</v>
      </c>
      <c r="M41" s="12">
        <f t="shared" si="6"/>
        <v>32.080000000000005</v>
      </c>
      <c r="N41" s="12">
        <f t="shared" si="7"/>
        <v>76.36</v>
      </c>
      <c r="O41" s="12">
        <v>5</v>
      </c>
    </row>
    <row r="42" spans="1:15" ht="20.149999999999999" customHeight="1" x14ac:dyDescent="0.25">
      <c r="A42" s="12">
        <v>41</v>
      </c>
      <c r="B42" s="12" t="s">
        <v>111</v>
      </c>
      <c r="C42" s="12" t="s">
        <v>112</v>
      </c>
      <c r="D42" s="12" t="s">
        <v>3</v>
      </c>
      <c r="E42" s="12" t="s">
        <v>4</v>
      </c>
      <c r="F42" s="12" t="s">
        <v>0</v>
      </c>
      <c r="G42" s="12" t="s">
        <v>5</v>
      </c>
      <c r="H42" s="12">
        <v>372</v>
      </c>
      <c r="I42" s="12">
        <v>67</v>
      </c>
      <c r="J42" s="12">
        <v>90.8</v>
      </c>
      <c r="K42" s="12">
        <f t="shared" si="4"/>
        <v>78.900000000000006</v>
      </c>
      <c r="L42" s="12">
        <f t="shared" si="5"/>
        <v>44.64</v>
      </c>
      <c r="M42" s="12">
        <f t="shared" si="6"/>
        <v>31.560000000000002</v>
      </c>
      <c r="N42" s="12">
        <f t="shared" si="7"/>
        <v>76.2</v>
      </c>
      <c r="O42" s="12">
        <v>6</v>
      </c>
    </row>
    <row r="43" spans="1:15" ht="20.149999999999999" customHeight="1" x14ac:dyDescent="0.25">
      <c r="A43" s="12">
        <v>42</v>
      </c>
      <c r="B43" s="12" t="s">
        <v>49</v>
      </c>
      <c r="C43" s="12" t="s">
        <v>50</v>
      </c>
      <c r="D43" s="12" t="s">
        <v>3</v>
      </c>
      <c r="E43" s="12" t="s">
        <v>4</v>
      </c>
      <c r="F43" s="12" t="s">
        <v>0</v>
      </c>
      <c r="G43" s="12" t="s">
        <v>5</v>
      </c>
      <c r="H43" s="12">
        <v>369</v>
      </c>
      <c r="I43" s="12">
        <v>68</v>
      </c>
      <c r="J43" s="12">
        <v>89.2</v>
      </c>
      <c r="K43" s="12">
        <f t="shared" si="4"/>
        <v>78.599999999999994</v>
      </c>
      <c r="L43" s="12">
        <f t="shared" si="5"/>
        <v>44.279999999999994</v>
      </c>
      <c r="M43" s="12">
        <f t="shared" si="6"/>
        <v>31.439999999999998</v>
      </c>
      <c r="N43" s="12">
        <f t="shared" si="7"/>
        <v>75.72</v>
      </c>
      <c r="O43" s="12">
        <v>7</v>
      </c>
    </row>
    <row r="44" spans="1:15" ht="20.149999999999999" customHeight="1" x14ac:dyDescent="0.25">
      <c r="A44" s="12">
        <v>43</v>
      </c>
      <c r="B44" s="12" t="s">
        <v>93</v>
      </c>
      <c r="C44" s="12" t="s">
        <v>94</v>
      </c>
      <c r="D44" s="12" t="s">
        <v>3</v>
      </c>
      <c r="E44" s="12" t="s">
        <v>4</v>
      </c>
      <c r="F44" s="12" t="s">
        <v>0</v>
      </c>
      <c r="G44" s="12" t="s">
        <v>5</v>
      </c>
      <c r="H44" s="12">
        <v>366</v>
      </c>
      <c r="I44" s="12">
        <v>71</v>
      </c>
      <c r="J44" s="12">
        <v>86.2</v>
      </c>
      <c r="K44" s="12">
        <f t="shared" si="4"/>
        <v>78.599999999999994</v>
      </c>
      <c r="L44" s="12">
        <f t="shared" si="5"/>
        <v>43.92</v>
      </c>
      <c r="M44" s="12">
        <f t="shared" si="6"/>
        <v>31.439999999999998</v>
      </c>
      <c r="N44" s="12">
        <f t="shared" si="7"/>
        <v>75.36</v>
      </c>
      <c r="O44" s="12">
        <v>8</v>
      </c>
    </row>
    <row r="45" spans="1:15" ht="20.149999999999999" customHeight="1" x14ac:dyDescent="0.25">
      <c r="A45" s="12">
        <v>44</v>
      </c>
      <c r="B45" s="12" t="s">
        <v>1</v>
      </c>
      <c r="C45" s="12" t="s">
        <v>2</v>
      </c>
      <c r="D45" s="12" t="s">
        <v>3</v>
      </c>
      <c r="E45" s="12" t="s">
        <v>4</v>
      </c>
      <c r="F45" s="12" t="s">
        <v>0</v>
      </c>
      <c r="G45" s="12" t="s">
        <v>5</v>
      </c>
      <c r="H45" s="12">
        <v>367</v>
      </c>
      <c r="I45" s="12">
        <v>60</v>
      </c>
      <c r="J45" s="12">
        <v>96.2</v>
      </c>
      <c r="K45" s="12">
        <f t="shared" si="4"/>
        <v>78.099999999999994</v>
      </c>
      <c r="L45" s="12">
        <f t="shared" si="5"/>
        <v>44.04</v>
      </c>
      <c r="M45" s="12">
        <f t="shared" si="6"/>
        <v>31.24</v>
      </c>
      <c r="N45" s="12">
        <f t="shared" si="7"/>
        <v>75.28</v>
      </c>
      <c r="O45" s="12">
        <v>9</v>
      </c>
    </row>
    <row r="46" spans="1:15" ht="20.149999999999999" customHeight="1" x14ac:dyDescent="0.25">
      <c r="A46" s="12">
        <v>45</v>
      </c>
      <c r="B46" s="12" t="s">
        <v>119</v>
      </c>
      <c r="C46" s="12" t="s">
        <v>120</v>
      </c>
      <c r="D46" s="12" t="s">
        <v>3</v>
      </c>
      <c r="E46" s="12" t="s">
        <v>4</v>
      </c>
      <c r="F46" s="12" t="s">
        <v>0</v>
      </c>
      <c r="G46" s="12" t="s">
        <v>5</v>
      </c>
      <c r="H46" s="12">
        <v>365</v>
      </c>
      <c r="I46" s="12">
        <v>69</v>
      </c>
      <c r="J46" s="12">
        <v>84.4</v>
      </c>
      <c r="K46" s="12">
        <f t="shared" si="4"/>
        <v>76.7</v>
      </c>
      <c r="L46" s="12">
        <f t="shared" si="5"/>
        <v>43.8</v>
      </c>
      <c r="M46" s="12">
        <f t="shared" si="6"/>
        <v>30.680000000000003</v>
      </c>
      <c r="N46" s="12">
        <f t="shared" si="7"/>
        <v>74.48</v>
      </c>
      <c r="O46" s="12">
        <v>10</v>
      </c>
    </row>
    <row r="47" spans="1:15" ht="20.149999999999999" customHeight="1" x14ac:dyDescent="0.25">
      <c r="A47" s="12">
        <v>46</v>
      </c>
      <c r="B47" s="12" t="s">
        <v>39</v>
      </c>
      <c r="C47" s="12" t="s">
        <v>40</v>
      </c>
      <c r="D47" s="12" t="s">
        <v>3</v>
      </c>
      <c r="E47" s="12" t="s">
        <v>4</v>
      </c>
      <c r="F47" s="12" t="s">
        <v>0</v>
      </c>
      <c r="G47" s="12" t="s">
        <v>5</v>
      </c>
      <c r="H47" s="12">
        <v>360</v>
      </c>
      <c r="I47" s="12">
        <v>63</v>
      </c>
      <c r="J47" s="12">
        <v>91.6</v>
      </c>
      <c r="K47" s="12">
        <f t="shared" si="4"/>
        <v>77.3</v>
      </c>
      <c r="L47" s="12">
        <f t="shared" si="5"/>
        <v>43.199999999999996</v>
      </c>
      <c r="M47" s="12">
        <f t="shared" si="6"/>
        <v>30.92</v>
      </c>
      <c r="N47" s="12">
        <f t="shared" si="7"/>
        <v>74.12</v>
      </c>
      <c r="O47" s="12">
        <v>11</v>
      </c>
    </row>
    <row r="48" spans="1:15" ht="20.149999999999999" customHeight="1" x14ac:dyDescent="0.25">
      <c r="A48" s="12">
        <v>47</v>
      </c>
      <c r="B48" s="12" t="s">
        <v>27</v>
      </c>
      <c r="C48" s="12" t="s">
        <v>28</v>
      </c>
      <c r="D48" s="12" t="s">
        <v>3</v>
      </c>
      <c r="E48" s="12" t="s">
        <v>4</v>
      </c>
      <c r="F48" s="12" t="s">
        <v>0</v>
      </c>
      <c r="G48" s="12" t="s">
        <v>5</v>
      </c>
      <c r="H48" s="12">
        <v>360</v>
      </c>
      <c r="I48" s="12">
        <v>60</v>
      </c>
      <c r="J48" s="12">
        <v>90.2</v>
      </c>
      <c r="K48" s="12">
        <f t="shared" si="4"/>
        <v>75.099999999999994</v>
      </c>
      <c r="L48" s="12">
        <f t="shared" si="5"/>
        <v>43.199999999999996</v>
      </c>
      <c r="M48" s="12">
        <f t="shared" si="6"/>
        <v>30.04</v>
      </c>
      <c r="N48" s="12">
        <f t="shared" si="7"/>
        <v>73.239999999999995</v>
      </c>
      <c r="O48" s="12">
        <v>12</v>
      </c>
    </row>
    <row r="49" spans="1:15" ht="20.149999999999999" customHeight="1" x14ac:dyDescent="0.25">
      <c r="A49" s="12">
        <v>48</v>
      </c>
      <c r="B49" s="12" t="s">
        <v>101</v>
      </c>
      <c r="C49" s="12" t="s">
        <v>102</v>
      </c>
      <c r="D49" s="12" t="s">
        <v>3</v>
      </c>
      <c r="E49" s="12" t="s">
        <v>4</v>
      </c>
      <c r="F49" s="12" t="s">
        <v>0</v>
      </c>
      <c r="G49" s="12" t="s">
        <v>5</v>
      </c>
      <c r="H49" s="12">
        <v>360</v>
      </c>
      <c r="I49" s="12">
        <v>60</v>
      </c>
      <c r="J49" s="12">
        <v>86.9</v>
      </c>
      <c r="K49" s="12">
        <f t="shared" si="4"/>
        <v>73.45</v>
      </c>
      <c r="L49" s="12">
        <f t="shared" si="5"/>
        <v>43.199999999999996</v>
      </c>
      <c r="M49" s="12">
        <f t="shared" si="6"/>
        <v>29.380000000000003</v>
      </c>
      <c r="N49" s="12">
        <f t="shared" si="7"/>
        <v>72.58</v>
      </c>
      <c r="O49" s="12">
        <v>13</v>
      </c>
    </row>
    <row r="50" spans="1:15" ht="20.149999999999999" customHeight="1" x14ac:dyDescent="0.25">
      <c r="A50" s="12">
        <v>49</v>
      </c>
      <c r="B50" s="12" t="s">
        <v>57</v>
      </c>
      <c r="C50" s="12" t="s">
        <v>58</v>
      </c>
      <c r="D50" s="12" t="s">
        <v>3</v>
      </c>
      <c r="E50" s="12" t="s">
        <v>4</v>
      </c>
      <c r="F50" s="12" t="s">
        <v>0</v>
      </c>
      <c r="G50" s="12" t="s">
        <v>5</v>
      </c>
      <c r="H50" s="12">
        <v>383</v>
      </c>
      <c r="I50" s="12">
        <v>75</v>
      </c>
      <c r="J50" s="12">
        <v>58</v>
      </c>
      <c r="K50" s="12">
        <f t="shared" si="4"/>
        <v>66.5</v>
      </c>
      <c r="L50" s="12">
        <f t="shared" si="5"/>
        <v>45.959999999999994</v>
      </c>
      <c r="M50" s="12">
        <f t="shared" si="6"/>
        <v>26.6</v>
      </c>
      <c r="N50" s="12">
        <f t="shared" si="7"/>
        <v>72.56</v>
      </c>
      <c r="O50" s="12">
        <v>14</v>
      </c>
    </row>
    <row r="51" spans="1:15" ht="20.149999999999999" customHeight="1" x14ac:dyDescent="0.25">
      <c r="A51" s="12">
        <v>50</v>
      </c>
      <c r="B51" s="12" t="s">
        <v>95</v>
      </c>
      <c r="C51" s="12" t="s">
        <v>96</v>
      </c>
      <c r="D51" s="12" t="s">
        <v>3</v>
      </c>
      <c r="E51" s="12" t="s">
        <v>4</v>
      </c>
      <c r="F51" s="12" t="s">
        <v>0</v>
      </c>
      <c r="G51" s="12" t="s">
        <v>5</v>
      </c>
      <c r="H51" s="12">
        <v>373</v>
      </c>
      <c r="I51" s="12">
        <v>46</v>
      </c>
      <c r="J51" s="12">
        <v>85.1</v>
      </c>
      <c r="K51" s="12">
        <f t="shared" si="4"/>
        <v>65.55</v>
      </c>
      <c r="L51" s="12">
        <f t="shared" si="5"/>
        <v>44.76</v>
      </c>
      <c r="M51" s="12">
        <f t="shared" si="6"/>
        <v>26.22</v>
      </c>
      <c r="N51" s="12">
        <f t="shared" si="7"/>
        <v>70.97999999999999</v>
      </c>
      <c r="O51" s="12">
        <v>15</v>
      </c>
    </row>
    <row r="52" spans="1:15" ht="20.149999999999999" customHeight="1" x14ac:dyDescent="0.25">
      <c r="A52" s="12">
        <v>51</v>
      </c>
      <c r="B52" s="12" t="s">
        <v>83</v>
      </c>
      <c r="C52" s="12" t="s">
        <v>84</v>
      </c>
      <c r="D52" s="12" t="s">
        <v>3</v>
      </c>
      <c r="E52" s="12" t="s">
        <v>4</v>
      </c>
      <c r="F52" s="12" t="s">
        <v>0</v>
      </c>
      <c r="G52" s="12" t="s">
        <v>5</v>
      </c>
      <c r="H52" s="12">
        <v>361</v>
      </c>
      <c r="I52" s="12">
        <v>71</v>
      </c>
      <c r="J52" s="12">
        <v>56</v>
      </c>
      <c r="K52" s="12">
        <f t="shared" si="4"/>
        <v>63.5</v>
      </c>
      <c r="L52" s="12">
        <f t="shared" si="5"/>
        <v>43.32</v>
      </c>
      <c r="M52" s="12">
        <f t="shared" si="6"/>
        <v>25.400000000000002</v>
      </c>
      <c r="N52" s="12">
        <f t="shared" si="7"/>
        <v>68.72</v>
      </c>
      <c r="O52" s="12">
        <v>16</v>
      </c>
    </row>
    <row r="53" spans="1:15" ht="20.149999999999999" customHeight="1" x14ac:dyDescent="0.25">
      <c r="A53" s="12">
        <v>52</v>
      </c>
      <c r="B53" s="12" t="s">
        <v>89</v>
      </c>
      <c r="C53" s="12" t="s">
        <v>90</v>
      </c>
      <c r="D53" s="12" t="s">
        <v>3</v>
      </c>
      <c r="E53" s="12" t="s">
        <v>4</v>
      </c>
      <c r="F53" s="12" t="s">
        <v>0</v>
      </c>
      <c r="G53" s="12" t="s">
        <v>5</v>
      </c>
      <c r="H53" s="12">
        <v>360</v>
      </c>
      <c r="I53" s="12">
        <v>66</v>
      </c>
      <c r="J53" s="12">
        <v>57</v>
      </c>
      <c r="K53" s="12">
        <f t="shared" si="4"/>
        <v>61.5</v>
      </c>
      <c r="L53" s="12">
        <f t="shared" si="5"/>
        <v>43.199999999999996</v>
      </c>
      <c r="M53" s="12">
        <f t="shared" si="6"/>
        <v>24.6</v>
      </c>
      <c r="N53" s="12">
        <f t="shared" si="7"/>
        <v>67.8</v>
      </c>
      <c r="O53" s="12">
        <v>17</v>
      </c>
    </row>
  </sheetData>
  <sortState xmlns:xlrd2="http://schemas.microsoft.com/office/spreadsheetml/2017/richdata2" ref="A37:N53">
    <sortCondition descending="1" ref="N37:N53"/>
  </sortState>
  <phoneticPr fontId="1" type="noConversion"/>
  <pageMargins left="0.75" right="0.75" top="1" bottom="1" header="0.51" footer="0.5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院系公示成绩模板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86138</cp:lastModifiedBy>
  <cp:lastPrinted>2022-04-10T13:41:27Z</cp:lastPrinted>
  <dcterms:created xsi:type="dcterms:W3CDTF">1996-12-17T01:32:42Z</dcterms:created>
  <dcterms:modified xsi:type="dcterms:W3CDTF">2022-04-10T14:27:56Z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