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15" windowHeight="7860" activeTab="3"/>
  </bookViews>
  <sheets>
    <sheet name="药化" sheetId="11" r:id="rId1"/>
    <sheet name="药剂" sheetId="12" r:id="rId2"/>
    <sheet name="生药" sheetId="13" r:id="rId3"/>
    <sheet name="药理" sheetId="14" r:id="rId4"/>
  </sheets>
  <calcPr calcId="144525"/>
</workbook>
</file>

<file path=xl/sharedStrings.xml><?xml version="1.0" encoding="utf-8"?>
<sst xmlns="http://schemas.openxmlformats.org/spreadsheetml/2006/main" count="148" uniqueCount="81">
  <si>
    <t>序号</t>
  </si>
  <si>
    <t>考生编号</t>
  </si>
  <si>
    <t>姓名</t>
  </si>
  <si>
    <t>专业代码</t>
  </si>
  <si>
    <t>专业名称</t>
  </si>
  <si>
    <t>初试成绩a</t>
  </si>
  <si>
    <t>复试笔试成绩b1</t>
  </si>
  <si>
    <t>复试面试成绩b2</t>
  </si>
  <si>
    <t>复试成绩                   b=（b1+b2）</t>
  </si>
  <si>
    <t>初试权重成绩A=(a÷5)×50%</t>
  </si>
  <si>
    <t>复试权重成绩B=(b÷2)×50%</t>
  </si>
  <si>
    <t>考生最后成绩A+B</t>
  </si>
  <si>
    <t>名次排序</t>
  </si>
  <si>
    <t>106313000614960</t>
  </si>
  <si>
    <t>吴敏</t>
  </si>
  <si>
    <t>药物化学</t>
  </si>
  <si>
    <t>106353329034740</t>
  </si>
  <si>
    <t>罗甜甜</t>
  </si>
  <si>
    <t>106313000614991</t>
  </si>
  <si>
    <t>陈亚莉</t>
  </si>
  <si>
    <t>106103100700165</t>
  </si>
  <si>
    <t>陈欣茼</t>
  </si>
  <si>
    <t>106313000584778</t>
  </si>
  <si>
    <t>张容</t>
  </si>
  <si>
    <t>103153055002201</t>
  </si>
  <si>
    <t>龚元睿</t>
  </si>
  <si>
    <t>106323100702020</t>
  </si>
  <si>
    <t>朱茂菲</t>
  </si>
  <si>
    <t>药剂学</t>
  </si>
  <si>
    <t>106603000000899</t>
  </si>
  <si>
    <t>刘翔</t>
  </si>
  <si>
    <t>106353329034856</t>
  </si>
  <si>
    <t>杨茗园</t>
  </si>
  <si>
    <t>106333100800505</t>
  </si>
  <si>
    <t>何艳</t>
  </si>
  <si>
    <t>106563100800024</t>
  </si>
  <si>
    <t>刘胜睿</t>
  </si>
  <si>
    <t>106783000002003</t>
  </si>
  <si>
    <t>张京燕</t>
  </si>
  <si>
    <t>生药学</t>
  </si>
  <si>
    <t>102513000012181</t>
  </si>
  <si>
    <t>宋小静</t>
  </si>
  <si>
    <t>106313000929357</t>
  </si>
  <si>
    <t>廖丽萍</t>
  </si>
  <si>
    <t>药理学</t>
  </si>
  <si>
    <t>106313000929203</t>
  </si>
  <si>
    <t>李大江</t>
  </si>
  <si>
    <t>106313000615022</t>
  </si>
  <si>
    <t>熊晓梅</t>
  </si>
  <si>
    <t>106313000614941</t>
  </si>
  <si>
    <t>彭清秀</t>
  </si>
  <si>
    <t>106323100706054</t>
  </si>
  <si>
    <t>李旭</t>
  </si>
  <si>
    <t>106313000929220</t>
  </si>
  <si>
    <t>杨静薇</t>
  </si>
  <si>
    <t>106323100706053</t>
  </si>
  <si>
    <t>刘佳</t>
  </si>
  <si>
    <t>106343105400197</t>
  </si>
  <si>
    <t>贾志伟</t>
  </si>
  <si>
    <t>106133100700286</t>
  </si>
  <si>
    <t>朱泽超</t>
  </si>
  <si>
    <t>106313000614977</t>
  </si>
  <si>
    <t>陈宇丽</t>
  </si>
  <si>
    <t>106313000929069</t>
  </si>
  <si>
    <t>廖一臣</t>
  </si>
  <si>
    <t>106313000614983</t>
  </si>
  <si>
    <t>胡飘</t>
  </si>
  <si>
    <t>103123210006840</t>
  </si>
  <si>
    <t>张灿</t>
  </si>
  <si>
    <t>106783000002008</t>
  </si>
  <si>
    <t>戴恒宇</t>
  </si>
  <si>
    <t>106783000007780</t>
  </si>
  <si>
    <t>赵威然</t>
  </si>
  <si>
    <t>106323100706055</t>
  </si>
  <si>
    <t>周丽苹</t>
  </si>
  <si>
    <t>106313000614951</t>
  </si>
  <si>
    <t>张成玉</t>
  </si>
  <si>
    <t>106343105400248</t>
  </si>
  <si>
    <t>胡佳</t>
  </si>
  <si>
    <t>106343105400270</t>
  </si>
  <si>
    <t>李丽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</si>
</sst>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1" fillId="2" borderId="1" xfId="0" applyFont="1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selection activeCell="C7" sqref="C7"/>
    </sheetView>
  </sheetViews>
  <sheetFormatPr defaultColWidth="9" defaultRowHeight="14.25" outlineLevelRow="6"/>
  <cols>
    <col min="2" max="2" width="18.25" customWidth="1"/>
    <col min="6" max="6" width="11" customWidth="1"/>
    <col min="7" max="7" width="13.75" customWidth="1"/>
    <col min="8" max="8" width="14.875" customWidth="1"/>
    <col min="9" max="9" width="10" customWidth="1"/>
    <col min="10" max="10" width="27.375" customWidth="1"/>
    <col min="11" max="11" width="25.875" customWidth="1"/>
    <col min="12" max="12" width="12.37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>
        <v>1</v>
      </c>
      <c r="B2" s="2" t="s">
        <v>13</v>
      </c>
      <c r="C2" s="2" t="s">
        <v>14</v>
      </c>
      <c r="D2" s="1">
        <v>100701</v>
      </c>
      <c r="E2" s="1" t="s">
        <v>15</v>
      </c>
      <c r="F2" s="1">
        <v>331</v>
      </c>
      <c r="G2" s="1">
        <v>87</v>
      </c>
      <c r="H2" s="1">
        <v>82.8</v>
      </c>
      <c r="I2" s="1">
        <f t="shared" ref="I2:I7" si="0">(G2+H2)</f>
        <v>169.8</v>
      </c>
      <c r="J2" s="1">
        <f t="shared" ref="J2:J7" si="1">F2/5*0.5</f>
        <v>33.1</v>
      </c>
      <c r="K2" s="1">
        <f t="shared" ref="K2:K7" si="2">I2/2*0.5</f>
        <v>42.45</v>
      </c>
      <c r="L2" s="1">
        <f t="shared" ref="L2:L7" si="3">J2+K2</f>
        <v>75.55</v>
      </c>
      <c r="M2" s="1">
        <v>1</v>
      </c>
    </row>
    <row r="3" spans="1:13">
      <c r="A3" s="2">
        <v>2</v>
      </c>
      <c r="B3" s="2" t="s">
        <v>16</v>
      </c>
      <c r="C3" s="2" t="s">
        <v>17</v>
      </c>
      <c r="D3" s="1">
        <v>100701</v>
      </c>
      <c r="E3" s="1" t="s">
        <v>15</v>
      </c>
      <c r="F3" s="1">
        <v>305</v>
      </c>
      <c r="G3" s="1">
        <v>79</v>
      </c>
      <c r="H3" s="1">
        <v>87.4</v>
      </c>
      <c r="I3" s="1">
        <f t="shared" si="0"/>
        <v>166.4</v>
      </c>
      <c r="J3" s="1">
        <f t="shared" si="1"/>
        <v>30.5</v>
      </c>
      <c r="K3" s="1">
        <f t="shared" si="2"/>
        <v>41.6</v>
      </c>
      <c r="L3" s="1">
        <f t="shared" si="3"/>
        <v>72.1</v>
      </c>
      <c r="M3" s="1">
        <v>2</v>
      </c>
    </row>
    <row r="4" spans="1:13">
      <c r="A4" s="2">
        <v>3</v>
      </c>
      <c r="B4" s="2" t="s">
        <v>18</v>
      </c>
      <c r="C4" s="2" t="s">
        <v>19</v>
      </c>
      <c r="D4" s="1">
        <v>100701</v>
      </c>
      <c r="E4" s="1" t="s">
        <v>15</v>
      </c>
      <c r="F4" s="1">
        <v>329</v>
      </c>
      <c r="G4" s="1">
        <v>62</v>
      </c>
      <c r="H4" s="1">
        <v>88.2</v>
      </c>
      <c r="I4" s="1">
        <f t="shared" si="0"/>
        <v>150.2</v>
      </c>
      <c r="J4" s="1">
        <f t="shared" si="1"/>
        <v>32.9</v>
      </c>
      <c r="K4" s="1">
        <f t="shared" si="2"/>
        <v>37.55</v>
      </c>
      <c r="L4" s="1">
        <f t="shared" si="3"/>
        <v>70.45</v>
      </c>
      <c r="M4" s="1">
        <v>3</v>
      </c>
    </row>
    <row r="5" spans="1:13">
      <c r="A5" s="2">
        <v>4</v>
      </c>
      <c r="B5" s="2" t="s">
        <v>20</v>
      </c>
      <c r="C5" s="2" t="s">
        <v>21</v>
      </c>
      <c r="D5" s="1">
        <v>100701</v>
      </c>
      <c r="E5" s="1" t="s">
        <v>15</v>
      </c>
      <c r="F5" s="1">
        <v>312</v>
      </c>
      <c r="G5" s="1">
        <v>43</v>
      </c>
      <c r="H5" s="1">
        <v>85.6</v>
      </c>
      <c r="I5" s="1">
        <f t="shared" si="0"/>
        <v>128.6</v>
      </c>
      <c r="J5" s="1">
        <f t="shared" si="1"/>
        <v>31.2</v>
      </c>
      <c r="K5" s="1">
        <f t="shared" si="2"/>
        <v>32.15</v>
      </c>
      <c r="L5" s="1">
        <f t="shared" si="3"/>
        <v>63.35</v>
      </c>
      <c r="M5" s="1">
        <v>4</v>
      </c>
    </row>
    <row r="6" spans="1:13">
      <c r="A6" s="4">
        <v>5</v>
      </c>
      <c r="B6" s="1" t="s">
        <v>22</v>
      </c>
      <c r="C6" s="3" t="s">
        <v>23</v>
      </c>
      <c r="D6" s="1">
        <v>100701</v>
      </c>
      <c r="E6" s="1" t="s">
        <v>15</v>
      </c>
      <c r="F6" s="1">
        <v>298</v>
      </c>
      <c r="G6" s="1">
        <v>37</v>
      </c>
      <c r="H6" s="1">
        <v>64.6</v>
      </c>
      <c r="I6" s="3">
        <f t="shared" si="0"/>
        <v>101.6</v>
      </c>
      <c r="J6" s="1">
        <f t="shared" si="1"/>
        <v>29.8</v>
      </c>
      <c r="K6" s="1">
        <f t="shared" si="2"/>
        <v>25.4</v>
      </c>
      <c r="L6" s="1">
        <f t="shared" si="3"/>
        <v>55.2</v>
      </c>
      <c r="M6" s="1">
        <v>5</v>
      </c>
    </row>
    <row r="7" spans="1:13">
      <c r="A7" s="4">
        <v>6</v>
      </c>
      <c r="B7" s="1" t="s">
        <v>24</v>
      </c>
      <c r="C7" s="3" t="s">
        <v>25</v>
      </c>
      <c r="D7" s="1">
        <v>100701</v>
      </c>
      <c r="E7" s="1" t="s">
        <v>15</v>
      </c>
      <c r="F7" s="1">
        <v>297</v>
      </c>
      <c r="G7" s="1">
        <v>14</v>
      </c>
      <c r="H7" s="1">
        <v>79</v>
      </c>
      <c r="I7" s="3">
        <f t="shared" si="0"/>
        <v>93</v>
      </c>
      <c r="J7" s="1">
        <f t="shared" si="1"/>
        <v>29.7</v>
      </c>
      <c r="K7" s="1">
        <f t="shared" si="2"/>
        <v>23.25</v>
      </c>
      <c r="L7" s="1">
        <f t="shared" si="3"/>
        <v>52.95</v>
      </c>
      <c r="M7" s="1">
        <v>6</v>
      </c>
    </row>
  </sheetData>
  <sortState ref="A2:M7">
    <sortCondition ref="L2:L7" descending="1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J13" sqref="J13"/>
    </sheetView>
  </sheetViews>
  <sheetFormatPr defaultColWidth="9" defaultRowHeight="14.25" outlineLevelRow="5"/>
  <cols>
    <col min="4" max="4" width="10" customWidth="1"/>
    <col min="5" max="5" width="10.5" customWidth="1"/>
    <col min="6" max="6" width="12.625" customWidth="1"/>
    <col min="7" max="7" width="17.125" customWidth="1"/>
    <col min="10" max="10" width="26.375" customWidth="1"/>
    <col min="11" max="11" width="27.875" customWidth="1"/>
    <col min="12" max="12" width="17.25" customWidth="1"/>
    <col min="13" max="13" width="9.12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>
        <v>1</v>
      </c>
      <c r="B2" s="2" t="s">
        <v>26</v>
      </c>
      <c r="C2" s="2" t="s">
        <v>27</v>
      </c>
      <c r="D2" s="1">
        <v>100702</v>
      </c>
      <c r="E2" s="1" t="s">
        <v>28</v>
      </c>
      <c r="F2" s="1">
        <v>327</v>
      </c>
      <c r="G2" s="1">
        <v>58.5</v>
      </c>
      <c r="H2" s="1">
        <v>89.6</v>
      </c>
      <c r="I2" s="1">
        <f>(G2+H2)</f>
        <v>148.1</v>
      </c>
      <c r="J2" s="1">
        <f>F2/5*0.5</f>
        <v>32.7</v>
      </c>
      <c r="K2" s="1">
        <f>I2/2*0.5</f>
        <v>37.025</v>
      </c>
      <c r="L2" s="1">
        <f>J2+K2</f>
        <v>69.725</v>
      </c>
      <c r="M2" s="1">
        <v>1</v>
      </c>
    </row>
    <row r="3" spans="1:13">
      <c r="A3" s="2">
        <v>2</v>
      </c>
      <c r="B3" s="2" t="s">
        <v>29</v>
      </c>
      <c r="C3" s="2" t="s">
        <v>30</v>
      </c>
      <c r="D3" s="1">
        <v>100702</v>
      </c>
      <c r="E3" s="1" t="s">
        <v>28</v>
      </c>
      <c r="F3" s="1">
        <v>335</v>
      </c>
      <c r="G3" s="1">
        <v>70.5</v>
      </c>
      <c r="H3" s="1">
        <v>70.4</v>
      </c>
      <c r="I3" s="1">
        <f>(G3+H3)</f>
        <v>140.9</v>
      </c>
      <c r="J3" s="1">
        <f>F3/5*0.5</f>
        <v>33.5</v>
      </c>
      <c r="K3" s="1">
        <f>I3/2*0.5</f>
        <v>35.225</v>
      </c>
      <c r="L3" s="1">
        <f>J3+K3</f>
        <v>68.725</v>
      </c>
      <c r="M3" s="1">
        <v>2</v>
      </c>
    </row>
    <row r="4" spans="1:13">
      <c r="A4" s="2">
        <v>3</v>
      </c>
      <c r="B4" s="2" t="s">
        <v>31</v>
      </c>
      <c r="C4" s="2" t="s">
        <v>32</v>
      </c>
      <c r="D4" s="1">
        <v>100702</v>
      </c>
      <c r="E4" s="1" t="s">
        <v>28</v>
      </c>
      <c r="F4" s="1">
        <v>303</v>
      </c>
      <c r="G4" s="1">
        <v>65.5</v>
      </c>
      <c r="H4" s="1">
        <v>86.4</v>
      </c>
      <c r="I4" s="1">
        <f>(G4+H4)</f>
        <v>151.9</v>
      </c>
      <c r="J4" s="1">
        <f>F4/5*0.5</f>
        <v>30.3</v>
      </c>
      <c r="K4" s="1">
        <f>I4/2*0.5</f>
        <v>37.975</v>
      </c>
      <c r="L4" s="1">
        <f>J4+K4</f>
        <v>68.275</v>
      </c>
      <c r="M4" s="1">
        <v>3</v>
      </c>
    </row>
    <row r="5" spans="1:13">
      <c r="A5" s="1">
        <v>4</v>
      </c>
      <c r="B5" s="1" t="s">
        <v>33</v>
      </c>
      <c r="C5" s="1" t="s">
        <v>34</v>
      </c>
      <c r="D5" s="1">
        <v>100702</v>
      </c>
      <c r="E5" s="1" t="s">
        <v>28</v>
      </c>
      <c r="F5" s="1">
        <v>311</v>
      </c>
      <c r="G5" s="1">
        <v>51.5</v>
      </c>
      <c r="H5" s="1">
        <v>81.4</v>
      </c>
      <c r="I5" s="1">
        <f>(G5+H5)</f>
        <v>132.9</v>
      </c>
      <c r="J5" s="1">
        <f>F5/5*0.5</f>
        <v>31.1</v>
      </c>
      <c r="K5" s="1">
        <f>I5/2*0.5</f>
        <v>33.225</v>
      </c>
      <c r="L5" s="1">
        <f>J5+K5</f>
        <v>64.325</v>
      </c>
      <c r="M5" s="1">
        <v>4</v>
      </c>
    </row>
    <row r="6" spans="1:13">
      <c r="A6" s="1">
        <v>5</v>
      </c>
      <c r="B6" s="1" t="s">
        <v>35</v>
      </c>
      <c r="C6" s="1" t="s">
        <v>36</v>
      </c>
      <c r="D6" s="1">
        <v>100702</v>
      </c>
      <c r="E6" s="1" t="s">
        <v>28</v>
      </c>
      <c r="F6" s="1">
        <v>309</v>
      </c>
      <c r="G6" s="1">
        <v>59.5</v>
      </c>
      <c r="H6" s="1">
        <v>73.2</v>
      </c>
      <c r="I6" s="1">
        <f>(G6+H6)</f>
        <v>132.7</v>
      </c>
      <c r="J6" s="1">
        <f>F6/5*0.5</f>
        <v>30.9</v>
      </c>
      <c r="K6" s="1">
        <f>I6/2*0.5</f>
        <v>33.175</v>
      </c>
      <c r="L6" s="1">
        <f>J6+K6</f>
        <v>64.075</v>
      </c>
      <c r="M6" s="1">
        <v>5</v>
      </c>
    </row>
  </sheetData>
  <sortState ref="A2:M6">
    <sortCondition ref="L2:L6" descending="1"/>
  </sortState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workbookViewId="0">
      <selection activeCell="J23" sqref="J23"/>
    </sheetView>
  </sheetViews>
  <sheetFormatPr defaultColWidth="9" defaultRowHeight="14.25" outlineLevelRow="2"/>
  <cols>
    <col min="6" max="6" width="10.5" customWidth="1"/>
    <col min="7" max="7" width="15.625" customWidth="1"/>
    <col min="8" max="8" width="18.875" customWidth="1"/>
    <col min="9" max="9" width="11.875" customWidth="1"/>
    <col min="10" max="10" width="27.125" customWidth="1"/>
    <col min="11" max="11" width="25.75" customWidth="1"/>
    <col min="12" max="12" width="18.375" customWidth="1"/>
    <col min="13" max="13" width="9.2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>
        <v>1</v>
      </c>
      <c r="B2" s="2" t="s">
        <v>37</v>
      </c>
      <c r="C2" s="2" t="s">
        <v>38</v>
      </c>
      <c r="D2" s="1">
        <v>100703</v>
      </c>
      <c r="E2" s="1" t="s">
        <v>39</v>
      </c>
      <c r="F2" s="1">
        <v>302</v>
      </c>
      <c r="G2" s="1">
        <v>55.5</v>
      </c>
      <c r="H2" s="1">
        <v>86.2</v>
      </c>
      <c r="I2" s="1">
        <f>(G2+H2)</f>
        <v>141.7</v>
      </c>
      <c r="J2" s="1">
        <f>F2/5*0.5</f>
        <v>30.2</v>
      </c>
      <c r="K2" s="1">
        <f>I2/2*0.5</f>
        <v>35.425</v>
      </c>
      <c r="L2" s="1">
        <f>J2+K2</f>
        <v>65.625</v>
      </c>
      <c r="M2" s="1">
        <v>1</v>
      </c>
    </row>
    <row r="3" spans="1:13">
      <c r="A3" s="2">
        <v>2</v>
      </c>
      <c r="B3" s="2" t="s">
        <v>40</v>
      </c>
      <c r="C3" s="2" t="s">
        <v>41</v>
      </c>
      <c r="D3" s="1">
        <v>100703</v>
      </c>
      <c r="E3" s="1" t="s">
        <v>39</v>
      </c>
      <c r="F3" s="1">
        <v>302</v>
      </c>
      <c r="G3" s="1">
        <v>44</v>
      </c>
      <c r="H3" s="1">
        <v>85.8</v>
      </c>
      <c r="I3" s="1">
        <f>(G3+H3)</f>
        <v>129.8</v>
      </c>
      <c r="J3" s="1">
        <f>F3/5*0.5</f>
        <v>30.2</v>
      </c>
      <c r="K3" s="1">
        <f>I3/2*0.5</f>
        <v>32.45</v>
      </c>
      <c r="L3" s="1">
        <f>J3+K3</f>
        <v>62.65</v>
      </c>
      <c r="M3" s="1">
        <v>2</v>
      </c>
    </row>
  </sheetData>
  <sortState ref="A2:M3">
    <sortCondition ref="L2:L3" descending="1"/>
  </sortState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tabSelected="1" workbookViewId="0">
      <selection activeCell="C12" sqref="C12"/>
    </sheetView>
  </sheetViews>
  <sheetFormatPr defaultColWidth="9" defaultRowHeight="14.25"/>
  <cols>
    <col min="2" max="2" width="18.375" customWidth="1"/>
    <col min="6" max="6" width="11.25" customWidth="1"/>
    <col min="7" max="7" width="15.375" customWidth="1"/>
    <col min="8" max="8" width="17.375" customWidth="1"/>
    <col min="9" max="9" width="9.625" customWidth="1"/>
    <col min="10" max="10" width="27.5" customWidth="1"/>
    <col min="11" max="11" width="27.375" customWidth="1"/>
    <col min="12" max="12" width="17.25" customWidth="1"/>
    <col min="13" max="13" width="10.375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>
      <c r="A2" s="2">
        <v>1</v>
      </c>
      <c r="B2" s="2" t="s">
        <v>42</v>
      </c>
      <c r="C2" s="2" t="s">
        <v>43</v>
      </c>
      <c r="D2" s="2">
        <v>100706</v>
      </c>
      <c r="E2" s="2" t="s">
        <v>44</v>
      </c>
      <c r="F2" s="2">
        <v>334</v>
      </c>
      <c r="G2" s="2">
        <v>65</v>
      </c>
      <c r="H2" s="2">
        <v>87.52</v>
      </c>
      <c r="I2" s="2">
        <f t="shared" ref="I2:I20" si="0">(G2+H2)</f>
        <v>152.52</v>
      </c>
      <c r="J2" s="2">
        <f t="shared" ref="J2:J20" si="1">F2/5*0.5</f>
        <v>33.4</v>
      </c>
      <c r="K2" s="2">
        <f t="shared" ref="K2:K20" si="2">I2/2*0.5</f>
        <v>38.13</v>
      </c>
      <c r="L2" s="2">
        <f t="shared" ref="L2:L20" si="3">J2+K2</f>
        <v>71.53</v>
      </c>
      <c r="M2" s="2">
        <v>1</v>
      </c>
    </row>
    <row r="3" spans="1:13">
      <c r="A3" s="2">
        <v>2</v>
      </c>
      <c r="B3" s="2" t="s">
        <v>45</v>
      </c>
      <c r="C3" s="2" t="s">
        <v>46</v>
      </c>
      <c r="D3" s="2">
        <v>100706</v>
      </c>
      <c r="E3" s="2" t="s">
        <v>44</v>
      </c>
      <c r="F3" s="2">
        <v>328</v>
      </c>
      <c r="G3" s="2">
        <v>60</v>
      </c>
      <c r="H3" s="2">
        <v>82.7</v>
      </c>
      <c r="I3" s="2">
        <f t="shared" si="0"/>
        <v>142.7</v>
      </c>
      <c r="J3" s="2">
        <f t="shared" si="1"/>
        <v>32.8</v>
      </c>
      <c r="K3" s="2">
        <f t="shared" si="2"/>
        <v>35.675</v>
      </c>
      <c r="L3" s="2">
        <f t="shared" si="3"/>
        <v>68.475</v>
      </c>
      <c r="M3" s="2">
        <v>2</v>
      </c>
    </row>
    <row r="4" spans="1:13">
      <c r="A4" s="2">
        <v>3</v>
      </c>
      <c r="B4" s="2" t="s">
        <v>47</v>
      </c>
      <c r="C4" s="2" t="s">
        <v>48</v>
      </c>
      <c r="D4" s="2">
        <v>100706</v>
      </c>
      <c r="E4" s="2" t="s">
        <v>44</v>
      </c>
      <c r="F4" s="2">
        <v>329</v>
      </c>
      <c r="G4" s="2">
        <v>62</v>
      </c>
      <c r="H4" s="2">
        <v>79.68</v>
      </c>
      <c r="I4" s="2">
        <f t="shared" si="0"/>
        <v>141.68</v>
      </c>
      <c r="J4" s="2">
        <f t="shared" si="1"/>
        <v>32.9</v>
      </c>
      <c r="K4" s="2">
        <f t="shared" si="2"/>
        <v>35.42</v>
      </c>
      <c r="L4" s="2">
        <f t="shared" si="3"/>
        <v>68.32</v>
      </c>
      <c r="M4" s="2">
        <v>3</v>
      </c>
    </row>
    <row r="5" spans="1:13">
      <c r="A5" s="2">
        <v>4</v>
      </c>
      <c r="B5" s="2" t="s">
        <v>49</v>
      </c>
      <c r="C5" s="2" t="s">
        <v>50</v>
      </c>
      <c r="D5" s="2">
        <v>100706</v>
      </c>
      <c r="E5" s="2" t="s">
        <v>44</v>
      </c>
      <c r="F5" s="2">
        <v>350</v>
      </c>
      <c r="G5" s="2">
        <v>58</v>
      </c>
      <c r="H5" s="2">
        <v>75.26</v>
      </c>
      <c r="I5" s="2">
        <f t="shared" si="0"/>
        <v>133.26</v>
      </c>
      <c r="J5" s="2">
        <f t="shared" si="1"/>
        <v>35</v>
      </c>
      <c r="K5" s="2">
        <f t="shared" si="2"/>
        <v>33.315</v>
      </c>
      <c r="L5" s="2">
        <f t="shared" si="3"/>
        <v>68.315</v>
      </c>
      <c r="M5" s="2">
        <v>4</v>
      </c>
    </row>
    <row r="6" spans="1:13">
      <c r="A6" s="2">
        <v>5</v>
      </c>
      <c r="B6" s="2" t="s">
        <v>51</v>
      </c>
      <c r="C6" s="2" t="s">
        <v>52</v>
      </c>
      <c r="D6" s="2">
        <v>100706</v>
      </c>
      <c r="E6" s="2" t="s">
        <v>44</v>
      </c>
      <c r="F6" s="2">
        <v>339</v>
      </c>
      <c r="G6" s="2">
        <v>58</v>
      </c>
      <c r="H6" s="2">
        <v>76.66</v>
      </c>
      <c r="I6" s="2">
        <f t="shared" si="0"/>
        <v>134.66</v>
      </c>
      <c r="J6" s="2">
        <f t="shared" si="1"/>
        <v>33.9</v>
      </c>
      <c r="K6" s="2">
        <f t="shared" si="2"/>
        <v>33.665</v>
      </c>
      <c r="L6" s="2">
        <f t="shared" si="3"/>
        <v>67.565</v>
      </c>
      <c r="M6" s="2">
        <v>5</v>
      </c>
    </row>
    <row r="7" spans="1:13">
      <c r="A7" s="2">
        <v>6</v>
      </c>
      <c r="B7" s="2" t="s">
        <v>53</v>
      </c>
      <c r="C7" s="2" t="s">
        <v>54</v>
      </c>
      <c r="D7" s="2">
        <v>100706</v>
      </c>
      <c r="E7" s="2" t="s">
        <v>44</v>
      </c>
      <c r="F7" s="2">
        <v>321</v>
      </c>
      <c r="G7" s="2">
        <v>61</v>
      </c>
      <c r="H7" s="2">
        <v>80.44</v>
      </c>
      <c r="I7" s="2">
        <f t="shared" si="0"/>
        <v>141.44</v>
      </c>
      <c r="J7" s="2">
        <f t="shared" si="1"/>
        <v>32.1</v>
      </c>
      <c r="K7" s="2">
        <f t="shared" si="2"/>
        <v>35.36</v>
      </c>
      <c r="L7" s="2">
        <f t="shared" si="3"/>
        <v>67.46</v>
      </c>
      <c r="M7" s="2">
        <v>6</v>
      </c>
    </row>
    <row r="8" spans="1:13">
      <c r="A8" s="2">
        <v>7</v>
      </c>
      <c r="B8" s="2" t="s">
        <v>55</v>
      </c>
      <c r="C8" s="2" t="s">
        <v>56</v>
      </c>
      <c r="D8" s="2">
        <v>100706</v>
      </c>
      <c r="E8" s="2" t="s">
        <v>44</v>
      </c>
      <c r="F8" s="2">
        <v>326</v>
      </c>
      <c r="G8" s="2">
        <v>61</v>
      </c>
      <c r="H8" s="2">
        <v>76.4</v>
      </c>
      <c r="I8" s="2">
        <f t="shared" si="0"/>
        <v>137.4</v>
      </c>
      <c r="J8" s="2">
        <f t="shared" si="1"/>
        <v>32.6</v>
      </c>
      <c r="K8" s="2">
        <f t="shared" si="2"/>
        <v>34.35</v>
      </c>
      <c r="L8" s="2">
        <f t="shared" si="3"/>
        <v>66.95</v>
      </c>
      <c r="M8" s="2">
        <v>7</v>
      </c>
    </row>
    <row r="9" spans="1:13">
      <c r="A9" s="2">
        <v>8</v>
      </c>
      <c r="B9" s="2" t="s">
        <v>57</v>
      </c>
      <c r="C9" s="2" t="s">
        <v>58</v>
      </c>
      <c r="D9" s="2">
        <v>100706</v>
      </c>
      <c r="E9" s="2" t="s">
        <v>44</v>
      </c>
      <c r="F9" s="2">
        <v>303</v>
      </c>
      <c r="G9" s="2">
        <v>60</v>
      </c>
      <c r="H9" s="2">
        <v>85.7</v>
      </c>
      <c r="I9" s="2">
        <f t="shared" si="0"/>
        <v>145.7</v>
      </c>
      <c r="J9" s="2">
        <f t="shared" si="1"/>
        <v>30.3</v>
      </c>
      <c r="K9" s="2">
        <f t="shared" si="2"/>
        <v>36.425</v>
      </c>
      <c r="L9" s="2">
        <f t="shared" si="3"/>
        <v>66.725</v>
      </c>
      <c r="M9" s="2">
        <v>8</v>
      </c>
    </row>
    <row r="10" spans="1:13">
      <c r="A10" s="1">
        <v>9</v>
      </c>
      <c r="B10" s="1" t="s">
        <v>59</v>
      </c>
      <c r="C10" s="1" t="s">
        <v>60</v>
      </c>
      <c r="D10" s="1">
        <v>100706</v>
      </c>
      <c r="E10" s="1" t="s">
        <v>44</v>
      </c>
      <c r="F10" s="1">
        <v>305</v>
      </c>
      <c r="G10" s="1">
        <v>60</v>
      </c>
      <c r="H10" s="1">
        <v>81.1</v>
      </c>
      <c r="I10" s="1">
        <f t="shared" si="0"/>
        <v>141.1</v>
      </c>
      <c r="J10" s="1">
        <f t="shared" si="1"/>
        <v>30.5</v>
      </c>
      <c r="K10" s="1">
        <f t="shared" si="2"/>
        <v>35.275</v>
      </c>
      <c r="L10" s="1">
        <f t="shared" si="3"/>
        <v>65.775</v>
      </c>
      <c r="M10" s="1">
        <v>9</v>
      </c>
    </row>
    <row r="11" spans="1:13">
      <c r="A11" s="1">
        <v>10</v>
      </c>
      <c r="B11" s="1" t="s">
        <v>61</v>
      </c>
      <c r="C11" s="1" t="s">
        <v>62</v>
      </c>
      <c r="D11" s="1">
        <v>100706</v>
      </c>
      <c r="E11" s="1" t="s">
        <v>44</v>
      </c>
      <c r="F11" s="1">
        <v>313</v>
      </c>
      <c r="G11" s="1">
        <v>58</v>
      </c>
      <c r="H11" s="1">
        <v>77.74</v>
      </c>
      <c r="I11" s="1">
        <f t="shared" si="0"/>
        <v>135.74</v>
      </c>
      <c r="J11" s="1">
        <f t="shared" si="1"/>
        <v>31.3</v>
      </c>
      <c r="K11" s="1">
        <f t="shared" si="2"/>
        <v>33.935</v>
      </c>
      <c r="L11" s="1">
        <f t="shared" si="3"/>
        <v>65.235</v>
      </c>
      <c r="M11" s="1">
        <v>10</v>
      </c>
    </row>
    <row r="12" spans="1:13">
      <c r="A12" s="1">
        <v>11</v>
      </c>
      <c r="B12" s="1" t="s">
        <v>63</v>
      </c>
      <c r="C12" s="1" t="s">
        <v>64</v>
      </c>
      <c r="D12" s="1">
        <v>100706</v>
      </c>
      <c r="E12" s="1" t="s">
        <v>44</v>
      </c>
      <c r="F12" s="1">
        <v>313</v>
      </c>
      <c r="G12" s="1">
        <v>50</v>
      </c>
      <c r="H12" s="1">
        <v>85.1</v>
      </c>
      <c r="I12" s="1">
        <f t="shared" si="0"/>
        <v>135.1</v>
      </c>
      <c r="J12" s="1">
        <f t="shared" si="1"/>
        <v>31.3</v>
      </c>
      <c r="K12" s="1">
        <f t="shared" si="2"/>
        <v>33.775</v>
      </c>
      <c r="L12" s="1">
        <f t="shared" si="3"/>
        <v>65.075</v>
      </c>
      <c r="M12" s="1">
        <v>11</v>
      </c>
    </row>
    <row r="13" spans="1:13">
      <c r="A13" s="1">
        <v>12</v>
      </c>
      <c r="B13" s="1" t="s">
        <v>65</v>
      </c>
      <c r="C13" s="1" t="s">
        <v>66</v>
      </c>
      <c r="D13" s="1">
        <v>100706</v>
      </c>
      <c r="E13" s="1" t="s">
        <v>44</v>
      </c>
      <c r="F13" s="1">
        <v>320</v>
      </c>
      <c r="G13" s="1">
        <v>52</v>
      </c>
      <c r="H13" s="1">
        <v>76.52</v>
      </c>
      <c r="I13" s="1">
        <f t="shared" si="0"/>
        <v>128.52</v>
      </c>
      <c r="J13" s="1">
        <f t="shared" si="1"/>
        <v>32</v>
      </c>
      <c r="K13" s="1">
        <f t="shared" si="2"/>
        <v>32.13</v>
      </c>
      <c r="L13" s="1">
        <f t="shared" si="3"/>
        <v>64.13</v>
      </c>
      <c r="M13" s="1">
        <v>12</v>
      </c>
    </row>
    <row r="14" spans="1:13">
      <c r="A14" s="1">
        <v>13</v>
      </c>
      <c r="B14" s="1" t="s">
        <v>67</v>
      </c>
      <c r="C14" s="1" t="s">
        <v>68</v>
      </c>
      <c r="D14" s="1">
        <v>100706</v>
      </c>
      <c r="E14" s="1" t="s">
        <v>44</v>
      </c>
      <c r="F14" s="1">
        <v>303</v>
      </c>
      <c r="G14" s="1">
        <v>52</v>
      </c>
      <c r="H14" s="1">
        <v>82.6</v>
      </c>
      <c r="I14" s="1">
        <f t="shared" si="0"/>
        <v>134.6</v>
      </c>
      <c r="J14" s="1">
        <f t="shared" si="1"/>
        <v>30.3</v>
      </c>
      <c r="K14" s="1">
        <f t="shared" si="2"/>
        <v>33.65</v>
      </c>
      <c r="L14" s="1">
        <f t="shared" si="3"/>
        <v>63.95</v>
      </c>
      <c r="M14" s="1">
        <v>13</v>
      </c>
    </row>
    <row r="15" spans="1:13">
      <c r="A15" s="1">
        <v>14</v>
      </c>
      <c r="B15" s="1" t="s">
        <v>69</v>
      </c>
      <c r="C15" s="1" t="s">
        <v>70</v>
      </c>
      <c r="D15" s="1">
        <v>100706</v>
      </c>
      <c r="E15" s="1" t="s">
        <v>44</v>
      </c>
      <c r="F15" s="1">
        <v>307</v>
      </c>
      <c r="G15" s="1">
        <v>49</v>
      </c>
      <c r="H15" s="1">
        <v>81.3</v>
      </c>
      <c r="I15" s="1">
        <f t="shared" si="0"/>
        <v>130.3</v>
      </c>
      <c r="J15" s="1">
        <f t="shared" si="1"/>
        <v>30.7</v>
      </c>
      <c r="K15" s="1">
        <f t="shared" si="2"/>
        <v>32.575</v>
      </c>
      <c r="L15" s="1">
        <f t="shared" si="3"/>
        <v>63.275</v>
      </c>
      <c r="M15" s="1">
        <v>14</v>
      </c>
    </row>
    <row r="16" spans="1:13">
      <c r="A16" s="1">
        <v>15</v>
      </c>
      <c r="B16" s="1" t="s">
        <v>71</v>
      </c>
      <c r="C16" s="1" t="s">
        <v>72</v>
      </c>
      <c r="D16" s="1">
        <v>100706</v>
      </c>
      <c r="E16" s="1" t="s">
        <v>44</v>
      </c>
      <c r="F16" s="1">
        <v>301</v>
      </c>
      <c r="G16" s="1">
        <v>51</v>
      </c>
      <c r="H16" s="1">
        <v>78.7</v>
      </c>
      <c r="I16" s="1">
        <f t="shared" si="0"/>
        <v>129.7</v>
      </c>
      <c r="J16" s="1">
        <f t="shared" si="1"/>
        <v>30.1</v>
      </c>
      <c r="K16" s="1">
        <f t="shared" si="2"/>
        <v>32.425</v>
      </c>
      <c r="L16" s="1">
        <f t="shared" si="3"/>
        <v>62.525</v>
      </c>
      <c r="M16" s="1">
        <v>15</v>
      </c>
    </row>
    <row r="17" spans="1:13">
      <c r="A17" s="1">
        <v>16</v>
      </c>
      <c r="B17" s="1" t="s">
        <v>73</v>
      </c>
      <c r="C17" s="1" t="s">
        <v>74</v>
      </c>
      <c r="D17" s="1">
        <v>100706</v>
      </c>
      <c r="E17" s="1" t="s">
        <v>44</v>
      </c>
      <c r="F17" s="1">
        <v>299</v>
      </c>
      <c r="G17" s="1">
        <v>47</v>
      </c>
      <c r="H17" s="1">
        <v>77.8</v>
      </c>
      <c r="I17" s="1">
        <f t="shared" si="0"/>
        <v>124.8</v>
      </c>
      <c r="J17" s="1">
        <f t="shared" si="1"/>
        <v>29.9</v>
      </c>
      <c r="K17" s="1">
        <f t="shared" si="2"/>
        <v>31.2</v>
      </c>
      <c r="L17" s="1">
        <f t="shared" si="3"/>
        <v>61.1</v>
      </c>
      <c r="M17" s="1">
        <v>16</v>
      </c>
    </row>
    <row r="18" spans="1:13">
      <c r="A18" s="1">
        <v>17</v>
      </c>
      <c r="B18" s="1" t="s">
        <v>75</v>
      </c>
      <c r="C18" s="3" t="s">
        <v>76</v>
      </c>
      <c r="D18" s="1">
        <v>100706</v>
      </c>
      <c r="E18" s="1" t="s">
        <v>44</v>
      </c>
      <c r="F18" s="1">
        <v>322</v>
      </c>
      <c r="G18" s="1">
        <v>41</v>
      </c>
      <c r="H18" s="1">
        <v>77.9</v>
      </c>
      <c r="I18" s="3">
        <f t="shared" si="0"/>
        <v>118.9</v>
      </c>
      <c r="J18" s="1">
        <f t="shared" si="1"/>
        <v>32.2</v>
      </c>
      <c r="K18" s="1">
        <f t="shared" si="2"/>
        <v>29.725</v>
      </c>
      <c r="L18" s="1">
        <f t="shared" si="3"/>
        <v>61.925</v>
      </c>
      <c r="M18" s="1">
        <v>17</v>
      </c>
    </row>
    <row r="19" spans="1:13">
      <c r="A19" s="1">
        <v>18</v>
      </c>
      <c r="B19" s="1" t="s">
        <v>77</v>
      </c>
      <c r="C19" s="3" t="s">
        <v>78</v>
      </c>
      <c r="D19" s="1">
        <v>100706</v>
      </c>
      <c r="E19" s="1" t="s">
        <v>44</v>
      </c>
      <c r="F19" s="1">
        <v>307</v>
      </c>
      <c r="G19" s="1">
        <v>36</v>
      </c>
      <c r="H19" s="1">
        <v>75.06</v>
      </c>
      <c r="I19" s="3">
        <f t="shared" si="0"/>
        <v>111.06</v>
      </c>
      <c r="J19" s="1">
        <f t="shared" si="1"/>
        <v>30.7</v>
      </c>
      <c r="K19" s="1">
        <f t="shared" si="2"/>
        <v>27.765</v>
      </c>
      <c r="L19" s="1">
        <f t="shared" si="3"/>
        <v>58.465</v>
      </c>
      <c r="M19" s="1">
        <v>18</v>
      </c>
    </row>
    <row r="20" spans="1:13">
      <c r="A20" s="1">
        <v>19</v>
      </c>
      <c r="B20" s="1" t="s">
        <v>79</v>
      </c>
      <c r="C20" s="3" t="s">
        <v>80</v>
      </c>
      <c r="D20" s="1">
        <v>100706</v>
      </c>
      <c r="E20" s="1" t="s">
        <v>44</v>
      </c>
      <c r="F20" s="1">
        <v>322</v>
      </c>
      <c r="G20" s="1">
        <v>27</v>
      </c>
      <c r="H20" s="1">
        <v>74.44</v>
      </c>
      <c r="I20" s="3">
        <f t="shared" si="0"/>
        <v>101.44</v>
      </c>
      <c r="J20" s="1">
        <f t="shared" si="1"/>
        <v>32.2</v>
      </c>
      <c r="K20" s="1">
        <f t="shared" si="2"/>
        <v>25.36</v>
      </c>
      <c r="L20" s="1">
        <f t="shared" si="3"/>
        <v>57.56</v>
      </c>
      <c r="M20" s="1">
        <v>19</v>
      </c>
    </row>
  </sheetData>
  <sortState ref="A2:M19">
    <sortCondition ref="L2:L19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药化</vt:lpstr>
      <vt:lpstr>药剂</vt:lpstr>
      <vt:lpstr>生药</vt:lpstr>
      <vt:lpstr>药理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123木头人</cp:lastModifiedBy>
  <dcterms:created xsi:type="dcterms:W3CDTF">1996-12-17T01:32:00Z</dcterms:created>
  <cp:lastPrinted>2023-03-29T13:59:00Z</cp:lastPrinted>
  <dcterms:modified xsi:type="dcterms:W3CDTF">2023-04-11T15:21:04Z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0EA4A1BFF2384BAB926E7F2C78AB13B8_12</vt:lpwstr>
  </property>
</Properties>
</file>