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45" windowHeight="87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<sst xmlns="http://schemas.openxmlformats.org/spreadsheetml/2006/main" count="215" uniqueCount="92">
  <si>
    <t>考生编号</t>
  </si>
  <si>
    <t>姓名</t>
  </si>
  <si>
    <t>专业代码</t>
  </si>
  <si>
    <t>专业名称</t>
  </si>
  <si>
    <t>研究方向代码</t>
  </si>
  <si>
    <t>初试成绩a</t>
  </si>
  <si>
    <t>复试笔试成绩b1</t>
  </si>
  <si>
    <t>复试面试成绩b2</t>
  </si>
  <si>
    <t>复试成绩                   b=（b1+b2）÷2</t>
  </si>
  <si>
    <t>初试权重成绩A=(a÷5)×60%</t>
  </si>
  <si>
    <t>复试权重成绩B=b×40%</t>
  </si>
  <si>
    <t>考生最后成绩A+B</t>
  </si>
  <si>
    <t>名次排序</t>
  </si>
  <si>
    <t>106982611102900</t>
  </si>
  <si>
    <t>罗裕</t>
  </si>
  <si>
    <t>105200</t>
  </si>
  <si>
    <t>口腔医学</t>
  </si>
  <si>
    <t>不区分研究方向</t>
  </si>
  <si>
    <t>104592411330123</t>
  </si>
  <si>
    <t>黄亭亭</t>
  </si>
  <si>
    <t>104592411330107</t>
  </si>
  <si>
    <t>张卓</t>
  </si>
  <si>
    <t>121212000002748</t>
  </si>
  <si>
    <t>李梦琦</t>
  </si>
  <si>
    <t>104592411330120</t>
  </si>
  <si>
    <t>周如丽</t>
  </si>
  <si>
    <t>101592000003611</t>
  </si>
  <si>
    <t>胡诗晨</t>
  </si>
  <si>
    <t>104592411330051</t>
  </si>
  <si>
    <t>岳宁</t>
  </si>
  <si>
    <t>121212000008332</t>
  </si>
  <si>
    <t>何贤懿</t>
  </si>
  <si>
    <t>104592411330143</t>
  </si>
  <si>
    <t>郭宏涛</t>
  </si>
  <si>
    <t>104592411330052</t>
  </si>
  <si>
    <t>薛胜寒</t>
  </si>
  <si>
    <t>910302132143614</t>
  </si>
  <si>
    <t>王红兰</t>
  </si>
  <si>
    <t>104592411330020</t>
  </si>
  <si>
    <t>郝文杰</t>
  </si>
  <si>
    <t>910302135023682</t>
  </si>
  <si>
    <t>吕伟伟</t>
  </si>
  <si>
    <t>910302136093655</t>
  </si>
  <si>
    <t>左彬</t>
  </si>
  <si>
    <t>106982413818016</t>
  </si>
  <si>
    <t>刘畅</t>
  </si>
  <si>
    <t>121212000007319</t>
  </si>
  <si>
    <t>夏均宜</t>
  </si>
  <si>
    <t>910302151253730</t>
  </si>
  <si>
    <t>钟爽</t>
  </si>
  <si>
    <t>910302143283693</t>
  </si>
  <si>
    <t>田梦青兰</t>
  </si>
  <si>
    <t>104592411330172</t>
  </si>
  <si>
    <t>李若彤</t>
  </si>
  <si>
    <t>不合格</t>
  </si>
  <si>
    <t>101612330603380</t>
  </si>
  <si>
    <t>吕晨炜</t>
  </si>
  <si>
    <t>缺考</t>
  </si>
  <si>
    <t>910302115233734</t>
  </si>
  <si>
    <t>李蕊阳</t>
  </si>
  <si>
    <t>104592411330171</t>
  </si>
  <si>
    <t>赵丽</t>
  </si>
  <si>
    <t>102852212525772</t>
  </si>
  <si>
    <t>何英</t>
  </si>
  <si>
    <t>101832217623562</t>
  </si>
  <si>
    <t>肖苗</t>
  </si>
  <si>
    <t>910302113313669</t>
  </si>
  <si>
    <t>齐斌</t>
  </si>
  <si>
    <t>101832217611691</t>
  </si>
  <si>
    <t>党清清</t>
  </si>
  <si>
    <t>104592411330119</t>
  </si>
  <si>
    <t>宋鑫利</t>
  </si>
  <si>
    <t>106982413918037</t>
  </si>
  <si>
    <t>朱亚欣</t>
  </si>
  <si>
    <t>106982511920990</t>
  </si>
  <si>
    <t>郑珺文</t>
  </si>
  <si>
    <t>910302164033659</t>
  </si>
  <si>
    <t>王丽</t>
  </si>
  <si>
    <t>101832217609685</t>
  </si>
  <si>
    <t>王晗</t>
  </si>
  <si>
    <t>104592411330182</t>
  </si>
  <si>
    <t>仵悦涵</t>
  </si>
  <si>
    <t>1002Z3</t>
  </si>
  <si>
    <t>临床口腔医学</t>
  </si>
  <si>
    <t>101592000001451</t>
  </si>
  <si>
    <t>朱一轩</t>
  </si>
  <si>
    <t>106612000001666</t>
  </si>
  <si>
    <t>梁深虎</t>
  </si>
  <si>
    <t>101832217610680</t>
  </si>
  <si>
    <t>焦丽辉</t>
  </si>
  <si>
    <t>101612152800837</t>
  </si>
  <si>
    <t>张向婷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</si>
</sst>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1" fillId="11" borderId="1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G44" sqref="G44"/>
    </sheetView>
  </sheetViews>
  <sheetFormatPr defaultColWidth="8.61261261261261" defaultRowHeight="14.1"/>
  <cols>
    <col min="1" max="1" width="15.8288288288288" customWidth="1"/>
    <col min="4" max="4" width="12.6576576576577" style="4" customWidth="1"/>
    <col min="5" max="5" width="16.2882882882883" customWidth="1"/>
    <col min="6" max="6" width="6.63963963963964" style="5" customWidth="1"/>
    <col min="7" max="7" width="8.72072072072072" style="5" customWidth="1"/>
    <col min="8" max="8" width="10.1081081081081" customWidth="1"/>
    <col min="9" max="9" width="11.6576576576577" customWidth="1"/>
    <col min="10" max="10" width="14.1261261261261" customWidth="1"/>
    <col min="11" max="11" width="12.1261261261261" customWidth="1"/>
    <col min="12" max="12" width="10.972972972973" customWidth="1"/>
    <col min="13" max="13" width="9.42342342342342" customWidth="1"/>
  </cols>
  <sheetData>
    <row r="1" s="1" customFormat="1" ht="56.55" spans="1:13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7" t="s">
        <v>12</v>
      </c>
    </row>
    <row r="2" s="1" customFormat="1" spans="1:13">
      <c r="A2" s="8" t="s">
        <v>13</v>
      </c>
      <c r="B2" s="9" t="s">
        <v>14</v>
      </c>
      <c r="C2" s="10" t="s">
        <v>15</v>
      </c>
      <c r="D2" s="10" t="s">
        <v>16</v>
      </c>
      <c r="E2" s="10" t="s">
        <v>17</v>
      </c>
      <c r="F2" s="8">
        <v>384</v>
      </c>
      <c r="G2" s="11">
        <v>78</v>
      </c>
      <c r="H2" s="8">
        <v>68.2</v>
      </c>
      <c r="I2" s="21">
        <f t="shared" ref="I2:I20" si="0">(G2+H2)/2</f>
        <v>73.1</v>
      </c>
      <c r="J2" s="21">
        <f t="shared" ref="J2:J20" si="1">(F2/5)*0.6</f>
        <v>46.08</v>
      </c>
      <c r="K2" s="21">
        <f t="shared" ref="K2:K20" si="2">I2*0.4</f>
        <v>29.24</v>
      </c>
      <c r="L2" s="21">
        <f t="shared" ref="L2:L20" si="3">J2+K2</f>
        <v>75.32</v>
      </c>
      <c r="M2" s="11">
        <v>1</v>
      </c>
    </row>
    <row r="3" s="1" customFormat="1" spans="1:13">
      <c r="A3" s="8" t="s">
        <v>18</v>
      </c>
      <c r="B3" s="9" t="s">
        <v>19</v>
      </c>
      <c r="C3" s="10" t="s">
        <v>15</v>
      </c>
      <c r="D3" s="10" t="s">
        <v>16</v>
      </c>
      <c r="E3" s="10" t="s">
        <v>17</v>
      </c>
      <c r="F3" s="8">
        <v>409</v>
      </c>
      <c r="G3" s="11">
        <v>71</v>
      </c>
      <c r="H3" s="8">
        <v>59</v>
      </c>
      <c r="I3" s="21">
        <f t="shared" si="0"/>
        <v>65</v>
      </c>
      <c r="J3" s="21">
        <f t="shared" si="1"/>
        <v>49.08</v>
      </c>
      <c r="K3" s="21">
        <f t="shared" si="2"/>
        <v>26</v>
      </c>
      <c r="L3" s="21">
        <f t="shared" si="3"/>
        <v>75.08</v>
      </c>
      <c r="M3" s="11">
        <v>2</v>
      </c>
    </row>
    <row r="4" s="1" customFormat="1" spans="1:13">
      <c r="A4" s="8" t="s">
        <v>20</v>
      </c>
      <c r="B4" s="9" t="s">
        <v>21</v>
      </c>
      <c r="C4" s="10" t="s">
        <v>15</v>
      </c>
      <c r="D4" s="10" t="s">
        <v>16</v>
      </c>
      <c r="E4" s="10" t="s">
        <v>17</v>
      </c>
      <c r="F4" s="8">
        <v>399</v>
      </c>
      <c r="G4" s="11">
        <v>74</v>
      </c>
      <c r="H4" s="8">
        <v>61.9</v>
      </c>
      <c r="I4" s="21">
        <f t="shared" si="0"/>
        <v>67.95</v>
      </c>
      <c r="J4" s="21">
        <f t="shared" si="1"/>
        <v>47.88</v>
      </c>
      <c r="K4" s="21">
        <f t="shared" si="2"/>
        <v>27.18</v>
      </c>
      <c r="L4" s="21">
        <f t="shared" si="3"/>
        <v>75.06</v>
      </c>
      <c r="M4" s="11">
        <v>3</v>
      </c>
    </row>
    <row r="5" s="1" customFormat="1" spans="1:13">
      <c r="A5" s="8" t="s">
        <v>22</v>
      </c>
      <c r="B5" s="9" t="s">
        <v>23</v>
      </c>
      <c r="C5" s="10" t="s">
        <v>15</v>
      </c>
      <c r="D5" s="10" t="s">
        <v>16</v>
      </c>
      <c r="E5" s="10" t="s">
        <v>17</v>
      </c>
      <c r="F5" s="8">
        <v>380</v>
      </c>
      <c r="G5" s="11">
        <v>77</v>
      </c>
      <c r="H5" s="8">
        <v>66.8</v>
      </c>
      <c r="I5" s="21">
        <f t="shared" si="0"/>
        <v>71.9</v>
      </c>
      <c r="J5" s="21">
        <f t="shared" si="1"/>
        <v>45.6</v>
      </c>
      <c r="K5" s="21">
        <f t="shared" si="2"/>
        <v>28.76</v>
      </c>
      <c r="L5" s="21">
        <f t="shared" si="3"/>
        <v>74.36</v>
      </c>
      <c r="M5" s="11">
        <v>4</v>
      </c>
    </row>
    <row r="6" s="1" customFormat="1" spans="1:13">
      <c r="A6" s="8" t="s">
        <v>24</v>
      </c>
      <c r="B6" s="9" t="s">
        <v>25</v>
      </c>
      <c r="C6" s="10" t="s">
        <v>15</v>
      </c>
      <c r="D6" s="10" t="s">
        <v>16</v>
      </c>
      <c r="E6" s="10" t="s">
        <v>17</v>
      </c>
      <c r="F6" s="8">
        <v>379</v>
      </c>
      <c r="G6" s="11">
        <v>77</v>
      </c>
      <c r="H6" s="8">
        <v>64.8</v>
      </c>
      <c r="I6" s="21">
        <f t="shared" si="0"/>
        <v>70.9</v>
      </c>
      <c r="J6" s="21">
        <f t="shared" si="1"/>
        <v>45.48</v>
      </c>
      <c r="K6" s="21">
        <f t="shared" si="2"/>
        <v>28.36</v>
      </c>
      <c r="L6" s="21">
        <f t="shared" si="3"/>
        <v>73.84</v>
      </c>
      <c r="M6" s="11">
        <v>5</v>
      </c>
    </row>
    <row r="7" s="1" customFormat="1" spans="1:13">
      <c r="A7" s="8" t="s">
        <v>26</v>
      </c>
      <c r="B7" s="9" t="s">
        <v>27</v>
      </c>
      <c r="C7" s="10" t="s">
        <v>15</v>
      </c>
      <c r="D7" s="10" t="s">
        <v>16</v>
      </c>
      <c r="E7" s="10" t="s">
        <v>17</v>
      </c>
      <c r="F7" s="8">
        <v>376</v>
      </c>
      <c r="G7" s="11">
        <v>72</v>
      </c>
      <c r="H7" s="8">
        <v>70.8</v>
      </c>
      <c r="I7" s="21">
        <f t="shared" si="0"/>
        <v>71.4</v>
      </c>
      <c r="J7" s="21">
        <f t="shared" si="1"/>
        <v>45.12</v>
      </c>
      <c r="K7" s="21">
        <f t="shared" si="2"/>
        <v>28.56</v>
      </c>
      <c r="L7" s="21">
        <f t="shared" si="3"/>
        <v>73.68</v>
      </c>
      <c r="M7" s="11">
        <v>6</v>
      </c>
    </row>
    <row r="8" s="1" customFormat="1" spans="1:13">
      <c r="A8" s="8" t="s">
        <v>28</v>
      </c>
      <c r="B8" s="12" t="s">
        <v>29</v>
      </c>
      <c r="C8" s="10" t="s">
        <v>15</v>
      </c>
      <c r="D8" s="10" t="s">
        <v>16</v>
      </c>
      <c r="E8" s="10" t="s">
        <v>17</v>
      </c>
      <c r="F8" s="8">
        <v>377</v>
      </c>
      <c r="G8" s="11">
        <v>73</v>
      </c>
      <c r="H8" s="8">
        <v>68.1</v>
      </c>
      <c r="I8" s="21">
        <f t="shared" si="0"/>
        <v>70.55</v>
      </c>
      <c r="J8" s="21">
        <f t="shared" si="1"/>
        <v>45.24</v>
      </c>
      <c r="K8" s="21">
        <f t="shared" si="2"/>
        <v>28.22</v>
      </c>
      <c r="L8" s="21">
        <f t="shared" si="3"/>
        <v>73.46</v>
      </c>
      <c r="M8" s="11">
        <v>7</v>
      </c>
    </row>
    <row r="9" s="1" customFormat="1" spans="1:13">
      <c r="A9" s="8" t="s">
        <v>30</v>
      </c>
      <c r="B9" s="12" t="s">
        <v>31</v>
      </c>
      <c r="C9" s="10" t="s">
        <v>15</v>
      </c>
      <c r="D9" s="10" t="s">
        <v>16</v>
      </c>
      <c r="E9" s="10" t="s">
        <v>17</v>
      </c>
      <c r="F9" s="8">
        <v>378</v>
      </c>
      <c r="G9" s="11">
        <v>76</v>
      </c>
      <c r="H9" s="13">
        <v>64.2</v>
      </c>
      <c r="I9" s="21">
        <f t="shared" si="0"/>
        <v>70.1</v>
      </c>
      <c r="J9" s="21">
        <f t="shared" si="1"/>
        <v>45.36</v>
      </c>
      <c r="K9" s="21">
        <f t="shared" si="2"/>
        <v>28.04</v>
      </c>
      <c r="L9" s="21">
        <f t="shared" si="3"/>
        <v>73.4</v>
      </c>
      <c r="M9" s="11">
        <v>8</v>
      </c>
    </row>
    <row r="10" s="1" customFormat="1" spans="1:13">
      <c r="A10" s="8" t="s">
        <v>32</v>
      </c>
      <c r="B10" s="9" t="s">
        <v>33</v>
      </c>
      <c r="C10" s="10" t="s">
        <v>15</v>
      </c>
      <c r="D10" s="10" t="s">
        <v>16</v>
      </c>
      <c r="E10" s="10" t="s">
        <v>17</v>
      </c>
      <c r="F10" s="8">
        <v>380</v>
      </c>
      <c r="G10" s="11">
        <v>74</v>
      </c>
      <c r="H10" s="8">
        <v>64.3</v>
      </c>
      <c r="I10" s="21">
        <f t="shared" si="0"/>
        <v>69.15</v>
      </c>
      <c r="J10" s="21">
        <f t="shared" si="1"/>
        <v>45.6</v>
      </c>
      <c r="K10" s="21">
        <f t="shared" si="2"/>
        <v>27.66</v>
      </c>
      <c r="L10" s="21">
        <f t="shared" si="3"/>
        <v>73.26</v>
      </c>
      <c r="M10" s="11">
        <v>9</v>
      </c>
    </row>
    <row r="11" s="1" customFormat="1" spans="1:13">
      <c r="A11" s="8" t="s">
        <v>34</v>
      </c>
      <c r="B11" s="9" t="s">
        <v>35</v>
      </c>
      <c r="C11" s="10" t="s">
        <v>15</v>
      </c>
      <c r="D11" s="10" t="s">
        <v>16</v>
      </c>
      <c r="E11" s="10" t="s">
        <v>17</v>
      </c>
      <c r="F11" s="8">
        <v>377</v>
      </c>
      <c r="G11" s="11">
        <v>75</v>
      </c>
      <c r="H11" s="8">
        <v>64.6</v>
      </c>
      <c r="I11" s="21">
        <f t="shared" si="0"/>
        <v>69.8</v>
      </c>
      <c r="J11" s="21">
        <f t="shared" si="1"/>
        <v>45.24</v>
      </c>
      <c r="K11" s="21">
        <f t="shared" si="2"/>
        <v>27.92</v>
      </c>
      <c r="L11" s="21">
        <f t="shared" si="3"/>
        <v>73.16</v>
      </c>
      <c r="M11" s="11">
        <v>10</v>
      </c>
    </row>
    <row r="12" s="1" customFormat="1" spans="1:13">
      <c r="A12" s="8" t="s">
        <v>36</v>
      </c>
      <c r="B12" s="9" t="s">
        <v>37</v>
      </c>
      <c r="C12" s="10" t="s">
        <v>15</v>
      </c>
      <c r="D12" s="10" t="s">
        <v>16</v>
      </c>
      <c r="E12" s="10" t="s">
        <v>17</v>
      </c>
      <c r="F12" s="8">
        <v>390</v>
      </c>
      <c r="G12" s="11">
        <v>68</v>
      </c>
      <c r="H12" s="8">
        <v>62.7</v>
      </c>
      <c r="I12" s="21">
        <f t="shared" si="0"/>
        <v>65.35</v>
      </c>
      <c r="J12" s="21">
        <f t="shared" si="1"/>
        <v>46.8</v>
      </c>
      <c r="K12" s="21">
        <f t="shared" si="2"/>
        <v>26.14</v>
      </c>
      <c r="L12" s="21">
        <f t="shared" si="3"/>
        <v>72.94</v>
      </c>
      <c r="M12" s="11">
        <v>11</v>
      </c>
    </row>
    <row r="13" s="2" customFormat="1" spans="1:13">
      <c r="A13" s="8" t="s">
        <v>38</v>
      </c>
      <c r="B13" s="9" t="s">
        <v>39</v>
      </c>
      <c r="C13" s="10" t="s">
        <v>15</v>
      </c>
      <c r="D13" s="10" t="s">
        <v>16</v>
      </c>
      <c r="E13" s="10" t="s">
        <v>17</v>
      </c>
      <c r="F13" s="8">
        <v>381</v>
      </c>
      <c r="G13" s="11">
        <v>68</v>
      </c>
      <c r="H13" s="8">
        <v>67.4</v>
      </c>
      <c r="I13" s="21">
        <f t="shared" si="0"/>
        <v>67.7</v>
      </c>
      <c r="J13" s="21">
        <f t="shared" si="1"/>
        <v>45.72</v>
      </c>
      <c r="K13" s="21">
        <f t="shared" si="2"/>
        <v>27.08</v>
      </c>
      <c r="L13" s="21">
        <f t="shared" si="3"/>
        <v>72.8</v>
      </c>
      <c r="M13" s="11">
        <v>12</v>
      </c>
    </row>
    <row r="14" s="2" customFormat="1" spans="1:13">
      <c r="A14" s="8" t="s">
        <v>40</v>
      </c>
      <c r="B14" s="9" t="s">
        <v>41</v>
      </c>
      <c r="C14" s="10" t="s">
        <v>15</v>
      </c>
      <c r="D14" s="10" t="s">
        <v>16</v>
      </c>
      <c r="E14" s="10" t="s">
        <v>17</v>
      </c>
      <c r="F14" s="8">
        <v>386</v>
      </c>
      <c r="G14" s="11">
        <v>68</v>
      </c>
      <c r="H14" s="8">
        <v>63.9</v>
      </c>
      <c r="I14" s="21">
        <f t="shared" si="0"/>
        <v>65.95</v>
      </c>
      <c r="J14" s="21">
        <f t="shared" si="1"/>
        <v>46.32</v>
      </c>
      <c r="K14" s="21">
        <f t="shared" si="2"/>
        <v>26.38</v>
      </c>
      <c r="L14" s="21">
        <f t="shared" si="3"/>
        <v>72.7</v>
      </c>
      <c r="M14" s="11">
        <v>13</v>
      </c>
    </row>
    <row r="15" s="1" customFormat="1" spans="1:13">
      <c r="A15" s="8" t="s">
        <v>42</v>
      </c>
      <c r="B15" s="9" t="s">
        <v>43</v>
      </c>
      <c r="C15" s="10" t="s">
        <v>15</v>
      </c>
      <c r="D15" s="10" t="s">
        <v>16</v>
      </c>
      <c r="E15" s="10" t="s">
        <v>17</v>
      </c>
      <c r="F15" s="8">
        <v>383</v>
      </c>
      <c r="G15" s="11">
        <v>64</v>
      </c>
      <c r="H15" s="8">
        <v>69.5</v>
      </c>
      <c r="I15" s="21">
        <f t="shared" si="0"/>
        <v>66.75</v>
      </c>
      <c r="J15" s="21">
        <f t="shared" si="1"/>
        <v>45.96</v>
      </c>
      <c r="K15" s="21">
        <f t="shared" si="2"/>
        <v>26.7</v>
      </c>
      <c r="L15" s="21">
        <f t="shared" si="3"/>
        <v>72.66</v>
      </c>
      <c r="M15" s="11">
        <v>14</v>
      </c>
    </row>
    <row r="16" s="1" customFormat="1" spans="1:13">
      <c r="A16" s="8" t="s">
        <v>44</v>
      </c>
      <c r="B16" s="9" t="s">
        <v>45</v>
      </c>
      <c r="C16" s="10" t="s">
        <v>15</v>
      </c>
      <c r="D16" s="10" t="s">
        <v>16</v>
      </c>
      <c r="E16" s="10" t="s">
        <v>17</v>
      </c>
      <c r="F16" s="8">
        <v>380</v>
      </c>
      <c r="G16" s="11">
        <v>68</v>
      </c>
      <c r="H16" s="8">
        <v>65.9</v>
      </c>
      <c r="I16" s="21">
        <f t="shared" si="0"/>
        <v>66.95</v>
      </c>
      <c r="J16" s="21">
        <f t="shared" si="1"/>
        <v>45.6</v>
      </c>
      <c r="K16" s="21">
        <f t="shared" si="2"/>
        <v>26.78</v>
      </c>
      <c r="L16" s="21">
        <f t="shared" si="3"/>
        <v>72.38</v>
      </c>
      <c r="M16" s="11">
        <v>15</v>
      </c>
    </row>
    <row r="17" s="2" customFormat="1" spans="1:13">
      <c r="A17" s="8" t="s">
        <v>46</v>
      </c>
      <c r="B17" s="9" t="s">
        <v>47</v>
      </c>
      <c r="C17" s="10" t="s">
        <v>15</v>
      </c>
      <c r="D17" s="10" t="s">
        <v>16</v>
      </c>
      <c r="E17" s="10" t="s">
        <v>17</v>
      </c>
      <c r="F17" s="8">
        <v>382</v>
      </c>
      <c r="G17" s="11">
        <v>76</v>
      </c>
      <c r="H17" s="8">
        <v>56.5</v>
      </c>
      <c r="I17" s="21">
        <f t="shared" si="0"/>
        <v>66.25</v>
      </c>
      <c r="J17" s="21">
        <f t="shared" si="1"/>
        <v>45.84</v>
      </c>
      <c r="K17" s="21">
        <f t="shared" si="2"/>
        <v>26.5</v>
      </c>
      <c r="L17" s="21">
        <f t="shared" si="3"/>
        <v>72.34</v>
      </c>
      <c r="M17" s="11">
        <v>16</v>
      </c>
    </row>
    <row r="18" s="1" customFormat="1" spans="1:13">
      <c r="A18" s="8" t="s">
        <v>48</v>
      </c>
      <c r="B18" s="9" t="s">
        <v>49</v>
      </c>
      <c r="C18" s="10" t="s">
        <v>15</v>
      </c>
      <c r="D18" s="10" t="s">
        <v>16</v>
      </c>
      <c r="E18" s="10" t="s">
        <v>17</v>
      </c>
      <c r="F18" s="8">
        <v>376</v>
      </c>
      <c r="G18" s="11">
        <v>67</v>
      </c>
      <c r="H18" s="8">
        <v>66.1</v>
      </c>
      <c r="I18" s="21">
        <f t="shared" si="0"/>
        <v>66.55</v>
      </c>
      <c r="J18" s="21">
        <f t="shared" si="1"/>
        <v>45.12</v>
      </c>
      <c r="K18" s="21">
        <f t="shared" si="2"/>
        <v>26.62</v>
      </c>
      <c r="L18" s="21">
        <f t="shared" si="3"/>
        <v>71.74</v>
      </c>
      <c r="M18" s="11">
        <v>17</v>
      </c>
    </row>
    <row r="19" s="1" customFormat="1" spans="1:13">
      <c r="A19" s="8" t="s">
        <v>50</v>
      </c>
      <c r="B19" s="9" t="s">
        <v>51</v>
      </c>
      <c r="C19" s="10" t="s">
        <v>15</v>
      </c>
      <c r="D19" s="10" t="s">
        <v>16</v>
      </c>
      <c r="E19" s="10" t="s">
        <v>17</v>
      </c>
      <c r="F19" s="8">
        <v>384</v>
      </c>
      <c r="G19" s="11">
        <v>69</v>
      </c>
      <c r="H19" s="8">
        <v>57.9</v>
      </c>
      <c r="I19" s="21">
        <f t="shared" si="0"/>
        <v>63.45</v>
      </c>
      <c r="J19" s="21">
        <f t="shared" si="1"/>
        <v>46.08</v>
      </c>
      <c r="K19" s="21">
        <f t="shared" si="2"/>
        <v>25.38</v>
      </c>
      <c r="L19" s="21">
        <f t="shared" si="3"/>
        <v>71.46</v>
      </c>
      <c r="M19" s="11">
        <v>18</v>
      </c>
    </row>
    <row r="20" s="1" customFormat="1" spans="1:13">
      <c r="A20" s="8" t="s">
        <v>52</v>
      </c>
      <c r="B20" s="9" t="s">
        <v>53</v>
      </c>
      <c r="C20" s="10" t="s">
        <v>15</v>
      </c>
      <c r="D20" s="10" t="s">
        <v>16</v>
      </c>
      <c r="E20" s="10" t="s">
        <v>17</v>
      </c>
      <c r="F20" s="8">
        <v>380</v>
      </c>
      <c r="G20" s="11">
        <v>53</v>
      </c>
      <c r="H20" s="8">
        <v>54.6</v>
      </c>
      <c r="I20" s="21">
        <f t="shared" si="0"/>
        <v>53.8</v>
      </c>
      <c r="J20" s="21">
        <f t="shared" si="1"/>
        <v>45.6</v>
      </c>
      <c r="K20" s="21">
        <f t="shared" si="2"/>
        <v>21.52</v>
      </c>
      <c r="L20" s="21">
        <f t="shared" si="3"/>
        <v>67.12</v>
      </c>
      <c r="M20" s="11" t="s">
        <v>54</v>
      </c>
    </row>
    <row r="21" s="3" customFormat="1" spans="1:13">
      <c r="A21" s="14" t="s">
        <v>55</v>
      </c>
      <c r="B21" s="15" t="s">
        <v>56</v>
      </c>
      <c r="C21" s="10" t="s">
        <v>15</v>
      </c>
      <c r="D21" s="10" t="s">
        <v>16</v>
      </c>
      <c r="E21" s="10" t="s">
        <v>17</v>
      </c>
      <c r="F21" s="14">
        <v>395</v>
      </c>
      <c r="G21" s="11"/>
      <c r="H21" s="16"/>
      <c r="I21" s="16"/>
      <c r="J21" s="16"/>
      <c r="K21" s="16"/>
      <c r="L21" s="11" t="s">
        <v>57</v>
      </c>
      <c r="M21" s="11"/>
    </row>
    <row r="22" s="3" customFormat="1" spans="1:13">
      <c r="A22" s="14" t="s">
        <v>58</v>
      </c>
      <c r="B22" s="15" t="s">
        <v>59</v>
      </c>
      <c r="C22" s="10" t="s">
        <v>15</v>
      </c>
      <c r="D22" s="10" t="s">
        <v>16</v>
      </c>
      <c r="E22" s="10" t="s">
        <v>17</v>
      </c>
      <c r="F22" s="14">
        <v>394</v>
      </c>
      <c r="G22" s="11"/>
      <c r="H22" s="16"/>
      <c r="I22" s="16"/>
      <c r="J22" s="16"/>
      <c r="K22" s="16"/>
      <c r="L22" s="11" t="s">
        <v>57</v>
      </c>
      <c r="M22" s="11"/>
    </row>
    <row r="23" s="3" customFormat="1" spans="1:13">
      <c r="A23" s="14" t="s">
        <v>60</v>
      </c>
      <c r="B23" s="15" t="s">
        <v>61</v>
      </c>
      <c r="C23" s="10" t="s">
        <v>15</v>
      </c>
      <c r="D23" s="10" t="s">
        <v>16</v>
      </c>
      <c r="E23" s="10" t="s">
        <v>17</v>
      </c>
      <c r="F23" s="14">
        <v>392</v>
      </c>
      <c r="G23" s="11"/>
      <c r="H23" s="8"/>
      <c r="I23" s="21"/>
      <c r="J23" s="21"/>
      <c r="K23" s="21"/>
      <c r="L23" s="11" t="s">
        <v>57</v>
      </c>
      <c r="M23" s="11"/>
    </row>
    <row r="24" s="3" customFormat="1" spans="1:13">
      <c r="A24" s="14" t="s">
        <v>62</v>
      </c>
      <c r="B24" s="15" t="s">
        <v>63</v>
      </c>
      <c r="C24" s="10" t="s">
        <v>15</v>
      </c>
      <c r="D24" s="10" t="s">
        <v>16</v>
      </c>
      <c r="E24" s="10" t="s">
        <v>17</v>
      </c>
      <c r="F24" s="14">
        <v>391</v>
      </c>
      <c r="G24" s="11"/>
      <c r="H24" s="8"/>
      <c r="I24" s="21"/>
      <c r="J24" s="21"/>
      <c r="K24" s="21"/>
      <c r="L24" s="11" t="s">
        <v>57</v>
      </c>
      <c r="M24" s="11"/>
    </row>
    <row r="25" s="3" customFormat="1" spans="1:13">
      <c r="A25" s="14" t="s">
        <v>64</v>
      </c>
      <c r="B25" s="15" t="s">
        <v>65</v>
      </c>
      <c r="C25" s="10" t="s">
        <v>15</v>
      </c>
      <c r="D25" s="10" t="s">
        <v>16</v>
      </c>
      <c r="E25" s="10" t="s">
        <v>17</v>
      </c>
      <c r="F25" s="14">
        <v>388</v>
      </c>
      <c r="G25" s="11"/>
      <c r="H25" s="16"/>
      <c r="I25" s="16"/>
      <c r="J25" s="16"/>
      <c r="K25" s="16"/>
      <c r="L25" s="11" t="s">
        <v>57</v>
      </c>
      <c r="M25" s="11"/>
    </row>
    <row r="26" s="3" customFormat="1" spans="1:13">
      <c r="A26" s="14" t="s">
        <v>66</v>
      </c>
      <c r="B26" s="15" t="s">
        <v>67</v>
      </c>
      <c r="C26" s="10" t="s">
        <v>15</v>
      </c>
      <c r="D26" s="10" t="s">
        <v>16</v>
      </c>
      <c r="E26" s="10" t="s">
        <v>17</v>
      </c>
      <c r="F26" s="14">
        <v>388</v>
      </c>
      <c r="G26" s="11"/>
      <c r="H26" s="16"/>
      <c r="I26" s="16"/>
      <c r="J26" s="16"/>
      <c r="K26" s="16"/>
      <c r="L26" s="11" t="s">
        <v>57</v>
      </c>
      <c r="M26" s="11"/>
    </row>
    <row r="27" s="3" customFormat="1" spans="1:13">
      <c r="A27" s="14" t="s">
        <v>68</v>
      </c>
      <c r="B27" s="15" t="s">
        <v>69</v>
      </c>
      <c r="C27" s="10" t="s">
        <v>15</v>
      </c>
      <c r="D27" s="10" t="s">
        <v>16</v>
      </c>
      <c r="E27" s="10" t="s">
        <v>17</v>
      </c>
      <c r="F27" s="14">
        <v>388</v>
      </c>
      <c r="G27" s="11"/>
      <c r="H27" s="16"/>
      <c r="I27" s="16"/>
      <c r="J27" s="16"/>
      <c r="K27" s="16"/>
      <c r="L27" s="11" t="s">
        <v>57</v>
      </c>
      <c r="M27" s="11"/>
    </row>
    <row r="28" s="3" customFormat="1" spans="1:13">
      <c r="A28" s="14" t="s">
        <v>70</v>
      </c>
      <c r="B28" s="15" t="s">
        <v>71</v>
      </c>
      <c r="C28" s="10" t="s">
        <v>15</v>
      </c>
      <c r="D28" s="10" t="s">
        <v>16</v>
      </c>
      <c r="E28" s="10" t="s">
        <v>17</v>
      </c>
      <c r="F28" s="14">
        <v>385</v>
      </c>
      <c r="G28" s="11"/>
      <c r="H28" s="16"/>
      <c r="I28" s="16"/>
      <c r="J28" s="16"/>
      <c r="K28" s="16"/>
      <c r="L28" s="11" t="s">
        <v>57</v>
      </c>
      <c r="M28" s="11"/>
    </row>
    <row r="29" s="3" customFormat="1" spans="1:13">
      <c r="A29" s="14" t="s">
        <v>72</v>
      </c>
      <c r="B29" s="15" t="s">
        <v>73</v>
      </c>
      <c r="C29" s="10" t="s">
        <v>15</v>
      </c>
      <c r="D29" s="10" t="s">
        <v>16</v>
      </c>
      <c r="E29" s="10" t="s">
        <v>17</v>
      </c>
      <c r="F29" s="14">
        <v>383</v>
      </c>
      <c r="G29" s="11"/>
      <c r="H29" s="16"/>
      <c r="I29" s="16"/>
      <c r="J29" s="16"/>
      <c r="K29" s="16"/>
      <c r="L29" s="11" t="s">
        <v>57</v>
      </c>
      <c r="M29" s="11"/>
    </row>
    <row r="30" s="2" customFormat="1" spans="1:13">
      <c r="A30" s="14" t="s">
        <v>74</v>
      </c>
      <c r="B30" s="15" t="s">
        <v>75</v>
      </c>
      <c r="C30" s="10" t="s">
        <v>15</v>
      </c>
      <c r="D30" s="10" t="s">
        <v>16</v>
      </c>
      <c r="E30" s="10" t="s">
        <v>17</v>
      </c>
      <c r="F30" s="14">
        <v>383</v>
      </c>
      <c r="G30" s="17"/>
      <c r="H30" s="18"/>
      <c r="I30" s="18"/>
      <c r="J30" s="18"/>
      <c r="K30" s="18"/>
      <c r="L30" s="11" t="s">
        <v>57</v>
      </c>
      <c r="M30" s="11"/>
    </row>
    <row r="31" s="3" customFormat="1" spans="1:13">
      <c r="A31" s="14" t="s">
        <v>76</v>
      </c>
      <c r="B31" s="15" t="s">
        <v>77</v>
      </c>
      <c r="C31" s="10" t="s">
        <v>15</v>
      </c>
      <c r="D31" s="10" t="s">
        <v>16</v>
      </c>
      <c r="E31" s="10" t="s">
        <v>17</v>
      </c>
      <c r="F31" s="14">
        <v>381</v>
      </c>
      <c r="G31" s="11"/>
      <c r="H31" s="16"/>
      <c r="I31" s="16"/>
      <c r="J31" s="16"/>
      <c r="K31" s="16"/>
      <c r="L31" s="11" t="s">
        <v>57</v>
      </c>
      <c r="M31" s="11"/>
    </row>
    <row r="32" s="3" customFormat="1" spans="1:13">
      <c r="A32" s="14" t="s">
        <v>78</v>
      </c>
      <c r="B32" s="15" t="s">
        <v>79</v>
      </c>
      <c r="C32" s="10" t="s">
        <v>15</v>
      </c>
      <c r="D32" s="10" t="s">
        <v>16</v>
      </c>
      <c r="E32" s="10" t="s">
        <v>17</v>
      </c>
      <c r="F32" s="14">
        <v>380</v>
      </c>
      <c r="G32" s="11"/>
      <c r="H32" s="16"/>
      <c r="I32" s="16"/>
      <c r="J32" s="16"/>
      <c r="K32" s="16"/>
      <c r="L32" s="11" t="s">
        <v>57</v>
      </c>
      <c r="M32" s="11"/>
    </row>
    <row r="33" s="2" customFormat="1" spans="1:13">
      <c r="A33" s="8" t="s">
        <v>80</v>
      </c>
      <c r="B33" s="12" t="s">
        <v>81</v>
      </c>
      <c r="C33" s="18" t="s">
        <v>82</v>
      </c>
      <c r="D33" s="8" t="s">
        <v>83</v>
      </c>
      <c r="E33" s="10" t="s">
        <v>17</v>
      </c>
      <c r="F33" s="8">
        <v>356</v>
      </c>
      <c r="G33" s="11">
        <v>69</v>
      </c>
      <c r="H33" s="8">
        <v>68.4</v>
      </c>
      <c r="I33" s="21">
        <f>(G33+H33)/2</f>
        <v>68.7</v>
      </c>
      <c r="J33" s="21">
        <f>(F33/5)*0.6</f>
        <v>42.72</v>
      </c>
      <c r="K33" s="21">
        <f>I33*0.4</f>
        <v>27.48</v>
      </c>
      <c r="L33" s="21">
        <f>J33+K33</f>
        <v>70.2</v>
      </c>
      <c r="M33" s="22">
        <v>1</v>
      </c>
    </row>
    <row r="34" s="2" customFormat="1" spans="1:13">
      <c r="A34" s="8" t="s">
        <v>84</v>
      </c>
      <c r="B34" s="12" t="s">
        <v>85</v>
      </c>
      <c r="C34" s="18" t="s">
        <v>82</v>
      </c>
      <c r="D34" s="8" t="s">
        <v>83</v>
      </c>
      <c r="E34" s="10" t="s">
        <v>17</v>
      </c>
      <c r="F34" s="8">
        <v>355</v>
      </c>
      <c r="G34" s="11">
        <v>64</v>
      </c>
      <c r="H34" s="8">
        <v>70.1</v>
      </c>
      <c r="I34" s="21">
        <f>(G34+H34)/2</f>
        <v>67.05</v>
      </c>
      <c r="J34" s="21">
        <f>(F34/5)*0.6</f>
        <v>42.6</v>
      </c>
      <c r="K34" s="21">
        <f>I34*0.4</f>
        <v>26.82</v>
      </c>
      <c r="L34" s="21">
        <f>J34+K34</f>
        <v>69.42</v>
      </c>
      <c r="M34" s="22">
        <v>2</v>
      </c>
    </row>
    <row r="35" s="2" customFormat="1" spans="1:13">
      <c r="A35" s="14" t="s">
        <v>38</v>
      </c>
      <c r="B35" s="12" t="s">
        <v>39</v>
      </c>
      <c r="C35" s="18" t="s">
        <v>82</v>
      </c>
      <c r="D35" s="8" t="s">
        <v>83</v>
      </c>
      <c r="E35" s="10" t="s">
        <v>17</v>
      </c>
      <c r="F35" s="14">
        <v>381</v>
      </c>
      <c r="G35" s="11"/>
      <c r="H35" s="8"/>
      <c r="I35" s="21"/>
      <c r="J35" s="21"/>
      <c r="K35" s="21"/>
      <c r="L35" s="11" t="s">
        <v>57</v>
      </c>
      <c r="M35" s="22"/>
    </row>
    <row r="36" s="2" customFormat="1" spans="1:13">
      <c r="A36" s="14" t="s">
        <v>86</v>
      </c>
      <c r="B36" s="12" t="s">
        <v>87</v>
      </c>
      <c r="C36" s="18" t="s">
        <v>82</v>
      </c>
      <c r="D36" s="8" t="s">
        <v>83</v>
      </c>
      <c r="E36" s="10" t="s">
        <v>17</v>
      </c>
      <c r="F36" s="14">
        <v>361</v>
      </c>
      <c r="G36" s="11"/>
      <c r="H36" s="8"/>
      <c r="I36" s="21"/>
      <c r="J36" s="21"/>
      <c r="K36" s="21"/>
      <c r="L36" s="11" t="s">
        <v>57</v>
      </c>
      <c r="M36" s="22"/>
    </row>
    <row r="37" s="2" customFormat="1" spans="1:13">
      <c r="A37" s="14" t="s">
        <v>88</v>
      </c>
      <c r="B37" s="12" t="s">
        <v>89</v>
      </c>
      <c r="C37" s="18" t="s">
        <v>82</v>
      </c>
      <c r="D37" s="8" t="s">
        <v>83</v>
      </c>
      <c r="E37" s="10" t="s">
        <v>17</v>
      </c>
      <c r="F37" s="14">
        <v>360</v>
      </c>
      <c r="G37" s="17"/>
      <c r="H37" s="18"/>
      <c r="I37" s="18"/>
      <c r="J37" s="18"/>
      <c r="K37" s="18"/>
      <c r="L37" s="11" t="s">
        <v>57</v>
      </c>
      <c r="M37" s="18"/>
    </row>
    <row r="38" s="2" customFormat="1" spans="1:13">
      <c r="A38" s="14" t="s">
        <v>90</v>
      </c>
      <c r="B38" s="12" t="s">
        <v>91</v>
      </c>
      <c r="C38" s="18" t="s">
        <v>82</v>
      </c>
      <c r="D38" s="8" t="s">
        <v>83</v>
      </c>
      <c r="E38" s="10" t="s">
        <v>17</v>
      </c>
      <c r="F38" s="14">
        <v>360</v>
      </c>
      <c r="G38" s="17"/>
      <c r="H38" s="18"/>
      <c r="I38" s="18"/>
      <c r="J38" s="18"/>
      <c r="K38" s="18"/>
      <c r="L38" s="11" t="s">
        <v>57</v>
      </c>
      <c r="M38" s="18"/>
    </row>
    <row r="39" spans="1:13">
      <c r="A39" s="2"/>
      <c r="B39" s="2"/>
      <c r="C39" s="2"/>
      <c r="D39" s="19"/>
      <c r="E39" s="2"/>
      <c r="F39" s="17"/>
      <c r="G39" s="17"/>
      <c r="H39" s="2"/>
      <c r="I39" s="2"/>
      <c r="J39" s="2"/>
      <c r="K39" s="2"/>
      <c r="L39" s="2"/>
      <c r="M39" s="2"/>
    </row>
  </sheetData>
  <sortState ref="A2:O20">
    <sortCondition ref="L2:L20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</dc:creator>
  <cp:lastModifiedBy>WPS_1575800525</cp:lastModifiedBy>
  <dcterms:created xsi:type="dcterms:W3CDTF">2022-04-09T16:29:00Z</dcterms:created>
  <dcterms:modified xsi:type="dcterms:W3CDTF">2022-04-10T12:20:42Z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81BDEE52825E42D083E505A1FA210C82</vt:lpwstr>
  </property>
  <property fmtid="{D5CDD505-2E9C-101B-9397-08002B2CF9AE}" pid="3" name="KSOProductBuildVer">
    <vt:lpwstr>2052-11.1.0.11365</vt:lpwstr>
  </property>
</Properties>
</file>