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6" windowHeight="9822"/>
  </bookViews>
  <sheets>
    <sheet name="成绩表" sheetId="7" r:id="rId1"/>
  </sheets>
  <definedNames>
    <definedName name="_xlnm._FilterDatabase" localSheetId="0" hidden="1">成绩表!$A$1:$T$1</definedName>
  </definedNames>
  <calcPr calcId="144525"/>
</workbook>
</file>

<file path=xl/sharedStrings.xml><?xml version="1.0" encoding="utf-8"?>
<sst xmlns="http://schemas.openxmlformats.org/spreadsheetml/2006/main" count="71" uniqueCount="36">
  <si>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</si>
  <si>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考生编号</t>
    </r>
  </si>
  <si>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</si>
  <si>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专业代码</t>
    </r>
  </si>
  <si>
    <r>
      <rPr>
        <b/>
        <sz val="10"/>
        <rFont val="宋体"/>
        <charset val="134"/>
      </rPr>
      <t>专业名称</t>
    </r>
  </si>
  <si>
    <r>
      <rPr>
        <b/>
        <sz val="10"/>
        <rFont val="宋体"/>
        <charset val="134"/>
      </rPr>
      <t>研究方向代码</t>
    </r>
  </si>
  <si>
    <r>
      <rPr>
        <b/>
        <sz val="10"/>
        <rFont val="宋体"/>
        <charset val="134"/>
      </rPr>
      <t>研究方向名称</t>
    </r>
  </si>
  <si>
    <r>
      <rPr>
        <b/>
        <sz val="10"/>
        <rFont val="宋体"/>
        <charset val="134"/>
      </rPr>
      <t>初试成绩</t>
    </r>
    <r>
      <rPr>
        <b/>
        <sz val="10"/>
        <rFont val="Times New Roman"/>
        <charset val="134"/>
      </rPr>
      <t>a</t>
    </r>
  </si>
  <si>
    <r>
      <rPr>
        <b/>
        <sz val="10"/>
        <rFont val="宋体"/>
        <charset val="134"/>
      </rPr>
      <t>复试笔试成绩</t>
    </r>
    <r>
      <rPr>
        <b/>
        <sz val="10"/>
        <rFont val="Times New Roman"/>
        <charset val="134"/>
      </rPr>
      <t>b1</t>
    </r>
  </si>
  <si>
    <r>
      <rPr>
        <b/>
        <sz val="10"/>
        <rFont val="宋体"/>
        <charset val="134"/>
      </rPr>
      <t>复试面试成绩</t>
    </r>
    <r>
      <rPr>
        <b/>
        <sz val="10"/>
        <rFont val="Times New Roman"/>
        <charset val="134"/>
      </rPr>
      <t>b2</t>
    </r>
  </si>
  <si>
    <r>
      <rPr>
        <b/>
        <sz val="10"/>
        <rFont val="宋体"/>
        <charset val="134"/>
      </rPr>
      <t>复试成绩</t>
    </r>
    <r>
      <rPr>
        <b/>
        <sz val="10"/>
        <rFont val="Times New Roman"/>
        <charset val="134"/>
      </rPr>
      <t xml:space="preserve">                   b=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134"/>
      </rPr>
      <t>b1+b2</t>
    </r>
    <r>
      <rPr>
        <b/>
        <sz val="10"/>
        <rFont val="宋体"/>
        <charset val="134"/>
      </rPr>
      <t>）÷</t>
    </r>
    <r>
      <rPr>
        <b/>
        <sz val="10"/>
        <rFont val="Times New Roman"/>
        <charset val="134"/>
      </rPr>
      <t>2</t>
    </r>
  </si>
  <si>
    <r>
      <rPr>
        <b/>
        <sz val="10"/>
        <rFont val="宋体"/>
        <charset val="134"/>
      </rPr>
      <t>初试权重成绩</t>
    </r>
    <r>
      <rPr>
        <b/>
        <sz val="10"/>
        <rFont val="Times New Roman"/>
        <charset val="134"/>
      </rPr>
      <t>A=(a÷5)×60%</t>
    </r>
  </si>
  <si>
    <r>
      <rPr>
        <b/>
        <sz val="10"/>
        <rFont val="宋体"/>
        <charset val="134"/>
      </rPr>
      <t>复试权重成绩</t>
    </r>
    <r>
      <rPr>
        <b/>
        <sz val="10"/>
        <rFont val="Times New Roman"/>
        <charset val="134"/>
      </rPr>
      <t>B=b×40%</t>
    </r>
  </si>
  <si>
    <r>
      <rPr>
        <b/>
        <sz val="10"/>
        <rFont val="宋体"/>
        <charset val="134"/>
      </rPr>
      <t>考生最后成绩</t>
    </r>
    <r>
      <rPr>
        <b/>
        <sz val="10"/>
        <rFont val="Times New Roman"/>
        <charset val="134"/>
      </rPr>
      <t>A+B</t>
    </r>
  </si>
  <si>
    <r>
      <rPr>
        <b/>
        <sz val="10"/>
        <rFont val="宋体"/>
        <charset val="134"/>
      </rPr>
      <t>名次排序</t>
    </r>
  </si>
  <si>
    <t>910122054000318</t>
  </si>
  <si>
    <t>史紫娟</t>
  </si>
  <si>
    <t>1002Z2</t>
  </si>
  <si>
    <t>临床护理学</t>
  </si>
  <si>
    <t>00</t>
  </si>
  <si>
    <t>不区分研究方向</t>
  </si>
  <si>
    <t>910122054000493</t>
  </si>
  <si>
    <t>刘琴</t>
  </si>
  <si>
    <t>105332431101244</t>
  </si>
  <si>
    <t>钟蓉</t>
  </si>
  <si>
    <t>106102105410154</t>
  </si>
  <si>
    <t>顾再婷</t>
  </si>
  <si>
    <t>105332370701737</t>
  </si>
  <si>
    <t>傅金玉</t>
  </si>
  <si>
    <t>121212000000133</t>
  </si>
  <si>
    <t>刘兴</t>
  </si>
  <si>
    <t>104752105401096</t>
  </si>
  <si>
    <t>魏文雅</t>
  </si>
  <si>
    <t>缺考</t>
  </si>
  <si>
    <t>106102105410202</t>
  </si>
  <si>
    <t>赖星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</si>
</sst>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0_ "/>
  </numFmts>
  <fonts count="27">
    <font>
      <sz val="12"/>
      <name val="宋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name val="Arial"/>
      <charset val="0"/>
    </font>
    <font>
      <sz val="10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8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15" borderId="8" applyNumberFormat="0" applyAlignment="0" applyProtection="0">
      <alignment vertical="center"/>
    </xf>
    <xf numFmtId="0" fontId="23" fillId="15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"/>
  <sheetViews>
    <sheetView tabSelected="1" workbookViewId="0">
      <pane xSplit="21846" topLeftCell="O1" activePane="topLeft"/>
      <selection activeCell="C22" sqref="C22"/>
      <selection pane="topRight"/>
    </sheetView>
  </sheetViews>
  <sheetFormatPr defaultColWidth="9" defaultRowHeight="12.6"/>
  <cols>
    <col min="1" max="1" width="5.15" style="2" customWidth="1"/>
    <col min="2" max="2" width="18.5" style="3" customWidth="1"/>
    <col min="3" max="3" width="6.125" style="2" customWidth="1"/>
    <col min="4" max="4" width="9" style="2"/>
    <col min="5" max="5" width="13.9" style="2" customWidth="1"/>
    <col min="6" max="6" width="10.95" style="3" customWidth="1"/>
    <col min="7" max="7" width="13.7" style="2" customWidth="1"/>
    <col min="8" max="8" width="9" style="2"/>
    <col min="9" max="9" width="8.75" style="2" customWidth="1"/>
    <col min="10" max="10" width="8.125" style="2" customWidth="1"/>
    <col min="11" max="11" width="12.625" style="4" customWidth="1"/>
    <col min="12" max="12" width="13.75" style="4" customWidth="1"/>
    <col min="13" max="13" width="13.625" style="4" customWidth="1"/>
    <col min="14" max="14" width="9" style="4"/>
    <col min="15" max="15" width="9" style="5"/>
    <col min="16" max="16384" width="9" style="2"/>
  </cols>
  <sheetData>
    <row r="1" s="1" customFormat="1" ht="62.1" customHeight="1" spans="1:26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14" t="s">
        <v>10</v>
      </c>
      <c r="L1" s="14" t="s">
        <v>11</v>
      </c>
      <c r="M1" s="14" t="s">
        <v>12</v>
      </c>
      <c r="N1" s="14" t="s">
        <v>13</v>
      </c>
      <c r="O1" s="15" t="s">
        <v>14</v>
      </c>
      <c r="P1" s="16"/>
      <c r="Q1" s="16"/>
      <c r="R1" s="16"/>
      <c r="S1" s="16"/>
      <c r="T1" s="16"/>
      <c r="V1" s="16"/>
      <c r="W1" s="16"/>
      <c r="X1" s="16"/>
      <c r="Y1" s="16"/>
      <c r="Z1" s="16"/>
    </row>
    <row r="2" ht="14.1" spans="1:15">
      <c r="A2" s="8">
        <v>1</v>
      </c>
      <c r="B2" s="9" t="s">
        <v>15</v>
      </c>
      <c r="C2" s="10" t="s">
        <v>16</v>
      </c>
      <c r="D2" s="11" t="s">
        <v>17</v>
      </c>
      <c r="E2" s="12" t="s">
        <v>18</v>
      </c>
      <c r="F2" s="13" t="s">
        <v>19</v>
      </c>
      <c r="G2" s="12" t="s">
        <v>20</v>
      </c>
      <c r="H2" s="12">
        <v>351</v>
      </c>
      <c r="I2" s="8">
        <v>66</v>
      </c>
      <c r="J2" s="8">
        <v>76.2</v>
      </c>
      <c r="K2" s="17">
        <f t="shared" ref="K2:K7" si="0">(I2+J2)/2</f>
        <v>71.1</v>
      </c>
      <c r="L2" s="17">
        <f t="shared" ref="L2:L9" si="1">H2/5*0.6</f>
        <v>42.12</v>
      </c>
      <c r="M2" s="17">
        <f t="shared" ref="M2:M7" si="2">K2*0.4</f>
        <v>28.44</v>
      </c>
      <c r="N2" s="17">
        <f t="shared" ref="N2:N7" si="3">L2+M2</f>
        <v>70.56</v>
      </c>
      <c r="O2" s="18">
        <v>1</v>
      </c>
    </row>
    <row r="3" ht="14.1" spans="1:15">
      <c r="A3" s="8">
        <v>2</v>
      </c>
      <c r="B3" s="9" t="s">
        <v>21</v>
      </c>
      <c r="C3" s="10" t="s">
        <v>22</v>
      </c>
      <c r="D3" s="11" t="s">
        <v>17</v>
      </c>
      <c r="E3" s="12" t="s">
        <v>18</v>
      </c>
      <c r="F3" s="13" t="s">
        <v>19</v>
      </c>
      <c r="G3" s="12" t="s">
        <v>20</v>
      </c>
      <c r="H3" s="12">
        <v>352</v>
      </c>
      <c r="I3" s="8">
        <v>63</v>
      </c>
      <c r="J3" s="8">
        <v>78.2</v>
      </c>
      <c r="K3" s="17">
        <f t="shared" si="0"/>
        <v>70.6</v>
      </c>
      <c r="L3" s="17">
        <f t="shared" si="1"/>
        <v>42.24</v>
      </c>
      <c r="M3" s="17">
        <f t="shared" si="2"/>
        <v>28.24</v>
      </c>
      <c r="N3" s="17">
        <f t="shared" si="3"/>
        <v>70.48</v>
      </c>
      <c r="O3" s="18">
        <v>2</v>
      </c>
    </row>
    <row r="4" ht="14.1" spans="1:15">
      <c r="A4" s="8">
        <v>3</v>
      </c>
      <c r="B4" s="9" t="s">
        <v>23</v>
      </c>
      <c r="C4" s="10" t="s">
        <v>24</v>
      </c>
      <c r="D4" s="11" t="s">
        <v>17</v>
      </c>
      <c r="E4" s="12" t="s">
        <v>18</v>
      </c>
      <c r="F4" s="13" t="s">
        <v>19</v>
      </c>
      <c r="G4" s="12" t="s">
        <v>20</v>
      </c>
      <c r="H4" s="12">
        <v>358</v>
      </c>
      <c r="I4" s="8">
        <v>76</v>
      </c>
      <c r="J4" s="8">
        <v>61.6</v>
      </c>
      <c r="K4" s="17">
        <f t="shared" si="0"/>
        <v>68.8</v>
      </c>
      <c r="L4" s="17">
        <f t="shared" si="1"/>
        <v>42.96</v>
      </c>
      <c r="M4" s="17">
        <f t="shared" si="2"/>
        <v>27.52</v>
      </c>
      <c r="N4" s="17">
        <f t="shared" si="3"/>
        <v>70.48</v>
      </c>
      <c r="O4" s="18">
        <v>3</v>
      </c>
    </row>
    <row r="5" ht="14.1" spans="1:15">
      <c r="A5" s="8">
        <v>4</v>
      </c>
      <c r="B5" s="9" t="s">
        <v>25</v>
      </c>
      <c r="C5" s="10" t="s">
        <v>26</v>
      </c>
      <c r="D5" s="11" t="s">
        <v>17</v>
      </c>
      <c r="E5" s="12" t="s">
        <v>18</v>
      </c>
      <c r="F5" s="13" t="s">
        <v>19</v>
      </c>
      <c r="G5" s="12" t="s">
        <v>20</v>
      </c>
      <c r="H5" s="12">
        <v>360</v>
      </c>
      <c r="I5" s="12">
        <v>66</v>
      </c>
      <c r="J5" s="8">
        <v>69</v>
      </c>
      <c r="K5" s="17">
        <f t="shared" si="0"/>
        <v>67.5</v>
      </c>
      <c r="L5" s="17">
        <f t="shared" si="1"/>
        <v>43.2</v>
      </c>
      <c r="M5" s="17">
        <f t="shared" si="2"/>
        <v>27</v>
      </c>
      <c r="N5" s="17">
        <f t="shared" si="3"/>
        <v>70.2</v>
      </c>
      <c r="O5" s="18">
        <v>4</v>
      </c>
    </row>
    <row r="6" ht="14.1" spans="1:15">
      <c r="A6" s="8">
        <v>5</v>
      </c>
      <c r="B6" s="9" t="s">
        <v>27</v>
      </c>
      <c r="C6" s="10" t="s">
        <v>28</v>
      </c>
      <c r="D6" s="11" t="s">
        <v>17</v>
      </c>
      <c r="E6" s="12" t="s">
        <v>18</v>
      </c>
      <c r="F6" s="13" t="s">
        <v>19</v>
      </c>
      <c r="G6" s="12" t="s">
        <v>20</v>
      </c>
      <c r="H6" s="12">
        <v>358</v>
      </c>
      <c r="I6" s="8">
        <v>64</v>
      </c>
      <c r="J6" s="8">
        <v>67</v>
      </c>
      <c r="K6" s="17">
        <f t="shared" si="0"/>
        <v>65.5</v>
      </c>
      <c r="L6" s="17">
        <f t="shared" si="1"/>
        <v>42.96</v>
      </c>
      <c r="M6" s="17">
        <f t="shared" si="2"/>
        <v>26.2</v>
      </c>
      <c r="N6" s="17">
        <f t="shared" si="3"/>
        <v>69.16</v>
      </c>
      <c r="O6" s="18">
        <v>5</v>
      </c>
    </row>
    <row r="7" ht="14.1" spans="1:15">
      <c r="A7" s="8">
        <v>6</v>
      </c>
      <c r="B7" s="9" t="s">
        <v>29</v>
      </c>
      <c r="C7" s="10" t="s">
        <v>30</v>
      </c>
      <c r="D7" s="11" t="s">
        <v>17</v>
      </c>
      <c r="E7" s="12" t="s">
        <v>18</v>
      </c>
      <c r="F7" s="13" t="s">
        <v>19</v>
      </c>
      <c r="G7" s="12" t="s">
        <v>20</v>
      </c>
      <c r="H7" s="12">
        <v>360</v>
      </c>
      <c r="I7" s="8">
        <v>63</v>
      </c>
      <c r="J7" s="8">
        <v>65.2</v>
      </c>
      <c r="K7" s="17">
        <f t="shared" si="0"/>
        <v>64.1</v>
      </c>
      <c r="L7" s="17">
        <f t="shared" si="1"/>
        <v>43.2</v>
      </c>
      <c r="M7" s="17">
        <f t="shared" si="2"/>
        <v>25.64</v>
      </c>
      <c r="N7" s="17">
        <f t="shared" si="3"/>
        <v>68.84</v>
      </c>
      <c r="O7" s="18">
        <v>6</v>
      </c>
    </row>
    <row r="8" ht="14.1" spans="1:15">
      <c r="A8" s="8">
        <v>7</v>
      </c>
      <c r="B8" s="9" t="s">
        <v>31</v>
      </c>
      <c r="C8" s="10" t="s">
        <v>32</v>
      </c>
      <c r="D8" s="11" t="s">
        <v>17</v>
      </c>
      <c r="E8" s="12" t="s">
        <v>18</v>
      </c>
      <c r="F8" s="13" t="s">
        <v>19</v>
      </c>
      <c r="G8" s="12" t="s">
        <v>20</v>
      </c>
      <c r="H8" s="12">
        <v>357</v>
      </c>
      <c r="I8" s="12" t="s">
        <v>33</v>
      </c>
      <c r="J8" s="12" t="s">
        <v>33</v>
      </c>
      <c r="K8" s="12" t="s">
        <v>33</v>
      </c>
      <c r="L8" s="17">
        <f t="shared" si="1"/>
        <v>42.84</v>
      </c>
      <c r="M8" s="12" t="s">
        <v>33</v>
      </c>
      <c r="N8" s="17">
        <v>42.84</v>
      </c>
      <c r="O8" s="18">
        <v>7</v>
      </c>
    </row>
    <row r="9" ht="14.1" spans="1:15">
      <c r="A9" s="8">
        <v>8</v>
      </c>
      <c r="B9" s="9" t="s">
        <v>34</v>
      </c>
      <c r="C9" s="10" t="s">
        <v>35</v>
      </c>
      <c r="D9" s="11" t="s">
        <v>17</v>
      </c>
      <c r="E9" s="12" t="s">
        <v>18</v>
      </c>
      <c r="F9" s="13" t="s">
        <v>19</v>
      </c>
      <c r="G9" s="12" t="s">
        <v>20</v>
      </c>
      <c r="H9" s="12">
        <v>353</v>
      </c>
      <c r="I9" s="12" t="s">
        <v>33</v>
      </c>
      <c r="J9" s="12" t="s">
        <v>33</v>
      </c>
      <c r="K9" s="12" t="s">
        <v>33</v>
      </c>
      <c r="L9" s="17">
        <f t="shared" si="1"/>
        <v>42.36</v>
      </c>
      <c r="M9" s="12" t="s">
        <v>33</v>
      </c>
      <c r="N9" s="17">
        <v>42.36</v>
      </c>
      <c r="O9" s="18">
        <v>8</v>
      </c>
    </row>
  </sheetData>
  <sortState ref="A2:O9">
    <sortCondition ref="N2" descending="1"/>
  </sortState>
  <pageMargins left="0.75" right="0.75" top="1" bottom="1" header="0.51" footer="0.51"/>
  <pageSetup paperSize="9" orientation="portrait" horizontalDpi="96" verticalDpi="9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阳光下的微笑</cp:lastModifiedBy>
  <dcterms:created xsi:type="dcterms:W3CDTF">1996-12-17T01:32:00Z</dcterms:created>
  <cp:lastPrinted>2013-04-09T07:47:00Z</cp:lastPrinted>
  <dcterms:modified xsi:type="dcterms:W3CDTF">2022-04-10T08:36:20Z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A88ED369367D49B3876651D7DD1D0179</vt:lpwstr>
  </property>
</Properties>
</file>