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4" activeTab="4"/>
  </bookViews>
  <sheets>
    <sheet name="汇总表" sheetId="3" state="hidden" r:id="rId1"/>
    <sheet name="评估明细表" sheetId="1" state="hidden" r:id="rId2"/>
    <sheet name="评估明细表 (2)" sheetId="4" state="hidden" r:id="rId3"/>
    <sheet name="评估明细表 (3)" sheetId="5" state="hidden" r:id="rId4"/>
    <sheet name="评估明细表 (4)" sheetId="6" r:id="rId5"/>
    <sheet name="测算表" sheetId="2" state="hidden" r:id="rId6"/>
  </sheets>
  <externalReferences>
    <externalReference r:id="rId7"/>
    <externalReference r:id="rId8"/>
  </externalReferences>
  <definedNames>
    <definedName name="_xlnm._FilterDatabase" localSheetId="1" hidden="1">评估明细表!$A$5:$R$163</definedName>
    <definedName name="_xlnm._FilterDatabase" localSheetId="3" hidden="1">'评估明细表 (3)'!$A$5:$X$162</definedName>
    <definedName name="_xlnm._FilterDatabase" localSheetId="5" hidden="1">测算表!$A$4:$X$281</definedName>
    <definedName name="_xlnm._FilterDatabase" localSheetId="4" hidden="1">'评估明细表 (4)'!$A$4:$Q$205</definedName>
    <definedName name="_xlnm._FilterDatabase" localSheetId="2" hidden="1">'评估明细表 (2)'!$A$5:$R$162</definedName>
    <definedName name="_xlnm.Print_Area" localSheetId="1">评估明细表!$A$1:$R$185</definedName>
    <definedName name="_xlnm.Print_Titles" localSheetId="1">评估明细表!$1:$5</definedName>
    <definedName name="_xlnm.Print_Area" localSheetId="5">测算表!$A$1:$X$281</definedName>
    <definedName name="_xlnm.Print_Titles" localSheetId="5">测算表!$1:$5</definedName>
    <definedName name="_xlnm.Print_Area" localSheetId="2">'评估明细表 (2)'!$A$1:$R$180</definedName>
    <definedName name="_xlnm.Print_Titles" localSheetId="2">'评估明细表 (2)'!$1:$5</definedName>
    <definedName name="_xlnm.Print_Area" localSheetId="3">'评估明细表 (3)'!$A$1:$U$171</definedName>
    <definedName name="_xlnm.Print_Titles" localSheetId="3">'评估明细表 (3)'!$1:$5</definedName>
    <definedName name="_xlnm.Print_Titles" localSheetId="4">'评估明细表 (4)'!$2:$4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<sst xmlns="http://schemas.openxmlformats.org/spreadsheetml/2006/main" count="5596" uniqueCount="759">
  <si>
    <t>固定资产评估汇总表</t>
  </si>
  <si>
    <r>
      <rPr>
        <sz val="10"/>
        <color rgb="FF000000"/>
        <rFont val="宋体"/>
        <charset val="0"/>
      </rPr>
      <t>评估基准日：</t>
    </r>
    <r>
      <rPr>
        <sz val="10"/>
        <color rgb="FF000000"/>
        <rFont val="Times New Roman"/>
        <charset val="0"/>
      </rPr>
      <t>2021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Times New Roman"/>
        <charset val="0"/>
      </rPr>
      <t>11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Times New Roman"/>
        <charset val="0"/>
      </rPr>
      <t>01</t>
    </r>
    <r>
      <rPr>
        <sz val="10"/>
        <color rgb="FF000000"/>
        <rFont val="宋体"/>
        <charset val="0"/>
      </rPr>
      <t>日</t>
    </r>
  </si>
  <si>
    <t>产权持有人：成都高新和平学校</t>
  </si>
  <si>
    <t>编号</t>
  </si>
  <si>
    <t>科目名称</t>
  </si>
  <si>
    <t>账面价值</t>
  </si>
  <si>
    <t>评估价值</t>
  </si>
  <si>
    <t>增减值</t>
  </si>
  <si>
    <t>原值</t>
  </si>
  <si>
    <t>净值</t>
  </si>
  <si>
    <t>残余价值</t>
  </si>
  <si>
    <t>房屋建筑物类合计</t>
  </si>
  <si>
    <t>4-6-1</t>
  </si>
  <si>
    <t>固定资产-房屋建筑物</t>
  </si>
  <si>
    <t>4-6-2</t>
  </si>
  <si>
    <t>固定资产-构筑物及其他辅助设施</t>
  </si>
  <si>
    <t>4-6-3</t>
  </si>
  <si>
    <t>固定资产-管道及沟槽</t>
  </si>
  <si>
    <t>减：房屋建筑物类固定资产减值准备</t>
  </si>
  <si>
    <t>房屋建筑物类净额合计</t>
  </si>
  <si>
    <t>设备类合计</t>
  </si>
  <si>
    <t>4-6-4</t>
  </si>
  <si>
    <t>固定资产-机器设备</t>
  </si>
  <si>
    <t>4-6-5</t>
  </si>
  <si>
    <t>固定资产-车辆</t>
  </si>
  <si>
    <t>4-6-6</t>
  </si>
  <si>
    <t>固定资产-电子设备</t>
  </si>
  <si>
    <t>减：设备类固定资产减值准备</t>
  </si>
  <si>
    <t>设备类净额合计</t>
  </si>
  <si>
    <t>4-6-7</t>
  </si>
  <si>
    <t>土地</t>
  </si>
  <si>
    <t>固定资产合计</t>
  </si>
  <si>
    <t>减：固定资产减值准备</t>
  </si>
  <si>
    <t>4-6</t>
  </si>
  <si>
    <t>固定资产净额合计</t>
  </si>
  <si>
    <t>被评估单位填表人：陈敏</t>
  </si>
  <si>
    <t>填表日期：2021年11月01日</t>
  </si>
  <si>
    <t>固定资产—电子设备、办公家具评估明细表</t>
  </si>
  <si>
    <t>评估基准日：2022年3月16日</t>
  </si>
  <si>
    <t>产权持有人：成都高新技术产业开发区电子信息产业发展局</t>
  </si>
  <si>
    <t>金额单位：人民币元</t>
  </si>
  <si>
    <t>序号</t>
  </si>
  <si>
    <t>资产编号</t>
  </si>
  <si>
    <t>资产名称</t>
  </si>
  <si>
    <t>规格型号</t>
  </si>
  <si>
    <t>计量单位</t>
  </si>
  <si>
    <t>数量</t>
  </si>
  <si>
    <t>使用部门</t>
  </si>
  <si>
    <t>购置日期</t>
  </si>
  <si>
    <t>启用日期</t>
  </si>
  <si>
    <t>入账日期</t>
  </si>
  <si>
    <t>评估值</t>
  </si>
  <si>
    <t>状态</t>
  </si>
  <si>
    <t>备注</t>
  </si>
  <si>
    <t>单价</t>
  </si>
  <si>
    <t>TY2015000030</t>
  </si>
  <si>
    <t>便携式计算机</t>
  </si>
  <si>
    <t>DELL LATITUDE E7250</t>
  </si>
  <si>
    <t>台</t>
  </si>
  <si>
    <t>公用设备</t>
  </si>
  <si>
    <t>待报废</t>
  </si>
  <si>
    <t>TY2013000006</t>
  </si>
  <si>
    <t/>
  </si>
  <si>
    <t>TY2013000004</t>
  </si>
  <si>
    <t>TY2013000003</t>
  </si>
  <si>
    <t>TY2013000002</t>
  </si>
  <si>
    <t>TY2015000029</t>
  </si>
  <si>
    <t>海关</t>
  </si>
  <si>
    <t>TY2015000012</t>
  </si>
  <si>
    <t>台式机</t>
  </si>
  <si>
    <t>启天M4550</t>
  </si>
  <si>
    <t>TY2015000004</t>
  </si>
  <si>
    <t>企业服务处</t>
  </si>
  <si>
    <t>TY2014000006</t>
  </si>
  <si>
    <t>OPT 3020</t>
  </si>
  <si>
    <t>综合保税区管理处</t>
  </si>
  <si>
    <t>TY2014000022</t>
  </si>
  <si>
    <t>TY2014000012</t>
  </si>
  <si>
    <t>TY2014000008</t>
  </si>
  <si>
    <t>TY2014000007</t>
  </si>
  <si>
    <t>TY2013000007</t>
  </si>
  <si>
    <t>TY2013000005</t>
  </si>
  <si>
    <t>TY2011000343</t>
  </si>
  <si>
    <t>液晶显示设备</t>
  </si>
  <si>
    <t>DELL显示器 TM OPTIPLE380MT</t>
  </si>
  <si>
    <t>TY2011000334</t>
  </si>
  <si>
    <t>TY2011000326</t>
  </si>
  <si>
    <t>TY2011000296</t>
  </si>
  <si>
    <t>TY2011000266</t>
  </si>
  <si>
    <t>TY2011000428</t>
  </si>
  <si>
    <t>方正君逸M580/16显示器</t>
  </si>
  <si>
    <t>TY2011000308</t>
  </si>
  <si>
    <t>方正君逸M580/16</t>
  </si>
  <si>
    <t>TY2013000104</t>
  </si>
  <si>
    <t>激光式打印机</t>
  </si>
  <si>
    <t>惠普1020</t>
  </si>
  <si>
    <t>TY2013000012</t>
  </si>
  <si>
    <t>启天M4350显示器</t>
  </si>
  <si>
    <t>启天M4350</t>
  </si>
  <si>
    <t>TY2013000061</t>
  </si>
  <si>
    <t>主机</t>
  </si>
  <si>
    <t>TY2013000001</t>
  </si>
  <si>
    <t>TY2011000117</t>
  </si>
  <si>
    <t>扫描仪（方正Z700）</t>
  </si>
  <si>
    <t>（方正Z700）</t>
  </si>
  <si>
    <t>TY2011000103</t>
  </si>
  <si>
    <t>投影机PLC/XM1000C</t>
  </si>
  <si>
    <t>TY2011000098</t>
  </si>
  <si>
    <t>惠普LJM1319F传真机</t>
  </si>
  <si>
    <t>惠普LJM1319F</t>
  </si>
  <si>
    <t>TY2011000234</t>
  </si>
  <si>
    <t>DELL电脑显示器</t>
  </si>
  <si>
    <t>TY2011000224</t>
  </si>
  <si>
    <t>TY2011000214</t>
  </si>
  <si>
    <t>TY2011000075</t>
  </si>
  <si>
    <t>投景机PLC/XM1000C</t>
  </si>
  <si>
    <t>PLC/XM1000C　三洋</t>
  </si>
  <si>
    <t>TY2011000250</t>
  </si>
  <si>
    <t>文件传真机</t>
  </si>
  <si>
    <t>HP LJM1319F</t>
  </si>
  <si>
    <t>TY2008000090</t>
  </si>
  <si>
    <t>显示器</t>
  </si>
  <si>
    <t>TY2008000068</t>
  </si>
  <si>
    <t>TY2011000035</t>
  </si>
  <si>
    <t>普通照相机</t>
  </si>
  <si>
    <t>TY2014000001</t>
  </si>
  <si>
    <t>摄像机</t>
  </si>
  <si>
    <t>HXR/NX30C</t>
  </si>
  <si>
    <t>TY2013000087</t>
  </si>
  <si>
    <t>代表单位</t>
  </si>
  <si>
    <t>TK5300C</t>
  </si>
  <si>
    <t>全局公用设备</t>
  </si>
  <si>
    <t>TY2011000152</t>
  </si>
  <si>
    <t>科密3638碎纸机</t>
  </si>
  <si>
    <t>TY2011000468</t>
  </si>
  <si>
    <t>微波炉</t>
  </si>
  <si>
    <t>TY2011000107</t>
  </si>
  <si>
    <t>电影投影仪</t>
  </si>
  <si>
    <t>TY2011000099</t>
  </si>
  <si>
    <t>平台创新处</t>
  </si>
  <si>
    <t>CL2008000002</t>
  </si>
  <si>
    <t>电瓶观光车</t>
  </si>
  <si>
    <t>电瓶车</t>
  </si>
  <si>
    <t>辆</t>
  </si>
  <si>
    <t>JJ2005000075</t>
  </si>
  <si>
    <t>餐桌、椅 H2012</t>
  </si>
  <si>
    <t>套</t>
  </si>
  <si>
    <t>JJ2005000066</t>
  </si>
  <si>
    <t>JJ2005000065</t>
  </si>
  <si>
    <t>JJ2005000064</t>
  </si>
  <si>
    <t>JJ2005000063</t>
  </si>
  <si>
    <t>JJ2005000060</t>
  </si>
  <si>
    <t>JJ2005000059</t>
  </si>
  <si>
    <t>JJ2005000058</t>
  </si>
  <si>
    <t>JJ2005000056</t>
  </si>
  <si>
    <t>JJ2005000053</t>
  </si>
  <si>
    <t>JJ2005000099</t>
  </si>
  <si>
    <t>会议室椅 米兰会议桌IS/</t>
  </si>
  <si>
    <t>张</t>
  </si>
  <si>
    <t>JJ2005000098</t>
  </si>
  <si>
    <t>JJ2005000096</t>
  </si>
  <si>
    <t>JJ2005000091</t>
  </si>
  <si>
    <t>JJ2005000084</t>
  </si>
  <si>
    <t>JJ2005000076</t>
  </si>
  <si>
    <t>JJ2005000069</t>
  </si>
  <si>
    <t>JJ2005000062</t>
  </si>
  <si>
    <t>JJ2005000057</t>
  </si>
  <si>
    <t>JJ2005000055</t>
  </si>
  <si>
    <t>JJ2005000054</t>
  </si>
  <si>
    <t>JJ2005000118</t>
  </si>
  <si>
    <t>JJ2005000117</t>
  </si>
  <si>
    <t>JJ2005000116</t>
  </si>
  <si>
    <t>TY2013000059</t>
  </si>
  <si>
    <t>TY2013000057</t>
  </si>
  <si>
    <t>TY2013000046</t>
  </si>
  <si>
    <t>TY2013000045</t>
  </si>
  <si>
    <t>TY2013000044</t>
  </si>
  <si>
    <t>TY2013000063</t>
  </si>
  <si>
    <t>TY2013000060</t>
  </si>
  <si>
    <t>TY2013000058</t>
  </si>
  <si>
    <t>TY2013000056</t>
  </si>
  <si>
    <t>TY2013000047</t>
  </si>
  <si>
    <t>TY2013000043</t>
  </si>
  <si>
    <t>TY2013000042</t>
  </si>
  <si>
    <t>TY2013000041</t>
  </si>
  <si>
    <t>TY2015000037</t>
  </si>
  <si>
    <t>复印机</t>
  </si>
  <si>
    <t>SAMSUNG SCX/8123NA</t>
  </si>
  <si>
    <t>TY2013000106</t>
  </si>
  <si>
    <t>TY2013000091</t>
  </si>
  <si>
    <t>TY2013000017</t>
  </si>
  <si>
    <t>TY2013000014</t>
  </si>
  <si>
    <t>TY2013000100</t>
  </si>
  <si>
    <t>针式打印机</t>
  </si>
  <si>
    <t>富士通DPK720</t>
  </si>
  <si>
    <t>综合处</t>
  </si>
  <si>
    <t>TY2013000082</t>
  </si>
  <si>
    <t>电子信息产业功能区推进处</t>
  </si>
  <si>
    <t>TY2011000022</t>
  </si>
  <si>
    <t>扫描仪</t>
  </si>
  <si>
    <t>SJ5590</t>
  </si>
  <si>
    <t>TY2011000119</t>
  </si>
  <si>
    <t>调音台（独立12路）TK/1422M</t>
  </si>
  <si>
    <t>TY2011000126</t>
  </si>
  <si>
    <t>无线话筒（套）TK/200U</t>
  </si>
  <si>
    <t>TY2011000150</t>
  </si>
  <si>
    <t>电源时序控制器TK/1201A</t>
  </si>
  <si>
    <t>TY2011000136</t>
  </si>
  <si>
    <t>均衡器TK/2313F</t>
  </si>
  <si>
    <t>TY2011000137</t>
  </si>
  <si>
    <t>反馈抑制器TERMINATOR11</t>
  </si>
  <si>
    <t>TY2011000130</t>
  </si>
  <si>
    <t>控制主机IPSC</t>
  </si>
  <si>
    <t>TY2011000108</t>
  </si>
  <si>
    <t>音视频AV管理器</t>
  </si>
  <si>
    <t>Geboss</t>
  </si>
  <si>
    <t>TY2011000172</t>
  </si>
  <si>
    <t>会议主机TK/2100MX</t>
  </si>
  <si>
    <t>TY2011000129</t>
  </si>
  <si>
    <t>功放TKA/650</t>
  </si>
  <si>
    <t>TY2011000128</t>
  </si>
  <si>
    <t>TY2011000112</t>
  </si>
  <si>
    <t>接口机IPIO/1</t>
  </si>
  <si>
    <t>TY2011000062</t>
  </si>
  <si>
    <t>控制面板VGA/8*8</t>
  </si>
  <si>
    <t>TY2011000178</t>
  </si>
  <si>
    <t>代表单元TK/2100D</t>
  </si>
  <si>
    <t>个</t>
  </si>
  <si>
    <t>TY2011000177</t>
  </si>
  <si>
    <t>TY2011000176</t>
  </si>
  <si>
    <t>TY2011000175</t>
  </si>
  <si>
    <t>TY2011000174</t>
  </si>
  <si>
    <t>TY2011000148</t>
  </si>
  <si>
    <t>TY2011000133</t>
  </si>
  <si>
    <t>TY2011000132</t>
  </si>
  <si>
    <t>TY2011000125</t>
  </si>
  <si>
    <t>TY2011000124</t>
  </si>
  <si>
    <t>TY2011000123</t>
  </si>
  <si>
    <t>TY2011000085</t>
  </si>
  <si>
    <t>TY2011000084</t>
  </si>
  <si>
    <t>TY2011000083</t>
  </si>
  <si>
    <t>TY2011000079</t>
  </si>
  <si>
    <t>TY2011000078</t>
  </si>
  <si>
    <t>TY2011000082</t>
  </si>
  <si>
    <t>TY2011000080</t>
  </si>
  <si>
    <t>TY2011000061</t>
  </si>
  <si>
    <t>接口机（带红外控制）</t>
  </si>
  <si>
    <t>TY2011000066</t>
  </si>
  <si>
    <t>无线话筒TK/200U</t>
  </si>
  <si>
    <t>TY2011000149</t>
  </si>
  <si>
    <t>TY2011000060</t>
  </si>
  <si>
    <t>TY2011000049</t>
  </si>
  <si>
    <t>会议主机TK/5300MX</t>
  </si>
  <si>
    <t>TY2011000120</t>
  </si>
  <si>
    <t>TY2011000127</t>
  </si>
  <si>
    <t>TY2011000063</t>
  </si>
  <si>
    <t>TY2011000058</t>
  </si>
  <si>
    <t>TY2011000113</t>
  </si>
  <si>
    <t>TY2011000059</t>
  </si>
  <si>
    <t>TY2011000164</t>
  </si>
  <si>
    <t>视频网络终端设备TK/5300</t>
  </si>
  <si>
    <t>TY2011000161</t>
  </si>
  <si>
    <t>DVD步步高</t>
  </si>
  <si>
    <t>TY2011000122</t>
  </si>
  <si>
    <t>TY2011000114</t>
  </si>
  <si>
    <t>无线触摸控制屏IPST/1700</t>
  </si>
  <si>
    <t>TY2011000077</t>
  </si>
  <si>
    <t>DVD（步步高）</t>
  </si>
  <si>
    <t>步步高</t>
  </si>
  <si>
    <t>TY2011000071</t>
  </si>
  <si>
    <t>无线话筒DCN</t>
  </si>
  <si>
    <t>DU402/D2</t>
  </si>
  <si>
    <t>TY2011000069</t>
  </si>
  <si>
    <t>TY2011000055</t>
  </si>
  <si>
    <t>代表话筒Geboss</t>
  </si>
  <si>
    <t>LBBC/801</t>
  </si>
  <si>
    <t>TY2011000160</t>
  </si>
  <si>
    <t>代表单元（话筒带表决）TK/5300D</t>
  </si>
  <si>
    <t>TY2011000068</t>
  </si>
  <si>
    <t>TY2011000065</t>
  </si>
  <si>
    <t>TY2011000064</t>
  </si>
  <si>
    <t>TY2011000046</t>
  </si>
  <si>
    <t>TY2011000045</t>
  </si>
  <si>
    <t>TY2011000042</t>
  </si>
  <si>
    <t>主席单元（话筒带表决）TK/5300C</t>
  </si>
  <si>
    <t>TY2011000153</t>
  </si>
  <si>
    <t>TY2011000151</t>
  </si>
  <si>
    <t>TY2009000047</t>
  </si>
  <si>
    <t>碎纸机</t>
  </si>
  <si>
    <t>TY2008000094</t>
  </si>
  <si>
    <t>TY2008000093</t>
  </si>
  <si>
    <t>TY2014000044</t>
  </si>
  <si>
    <t>空调3P</t>
  </si>
  <si>
    <t>KFR/72LW/DY/IB(R3)</t>
  </si>
  <si>
    <t>TY2014000024</t>
  </si>
  <si>
    <t>TY2014000018</t>
  </si>
  <si>
    <t>2P空调</t>
  </si>
  <si>
    <t>KFR/51LW/DY/IB(R3)</t>
  </si>
  <si>
    <t>TY2011000435</t>
  </si>
  <si>
    <t>IBM服务器 3850X5 （1.86GHZ）</t>
  </si>
  <si>
    <t>IBM 3850X5 4个INTEL 四核XeonE7520处理器</t>
  </si>
  <si>
    <t>TY2012000125</t>
  </si>
  <si>
    <t>服务器</t>
  </si>
  <si>
    <t>PowerEdge T710</t>
  </si>
  <si>
    <t>合计</t>
  </si>
  <si>
    <t>持有单位填表人：庾伟</t>
  </si>
  <si>
    <t>填表日期：2022年3月16日</t>
  </si>
  <si>
    <t>评估基准日：2022年5月25日</t>
  </si>
  <si>
    <t>TY2012000101</t>
  </si>
  <si>
    <t>海关一单两报电脑台式机主机</t>
  </si>
  <si>
    <t>戴尔Optiplex(TM)390MT</t>
  </si>
  <si>
    <t>2012-10-31</t>
  </si>
  <si>
    <t>木质</t>
  </si>
  <si>
    <t>TY2013000102</t>
  </si>
  <si>
    <t>持有单位填表人：谢伟</t>
  </si>
  <si>
    <t>填表日期：2022年5月25日</t>
  </si>
  <si>
    <t>该资产为涉密资产，需在成都市涉密载体销毁中心集中销毁，故无残值</t>
  </si>
  <si>
    <t>TY2011000444</t>
  </si>
  <si>
    <t>TY2009000023</t>
  </si>
  <si>
    <t>附件1</t>
  </si>
  <si>
    <t>报废资产评估明细表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</si>
  <si>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</si>
  <si>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资产编号</t>
    </r>
  </si>
  <si>
    <r>
      <rPr>
        <sz val="10"/>
        <rFont val="宋体"/>
        <charset val="134"/>
      </rPr>
      <t>资产名称</t>
    </r>
  </si>
  <si>
    <r>
      <rPr>
        <sz val="10"/>
        <rFont val="宋体"/>
        <charset val="134"/>
      </rPr>
      <t>计量单位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</si>
  <si>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</si>
  <si>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使用部门</t>
    </r>
  </si>
  <si>
    <r>
      <rPr>
        <sz val="10"/>
        <rFont val="宋体"/>
        <charset val="134"/>
      </rPr>
      <t>购置日期</t>
    </r>
  </si>
  <si>
    <r>
      <rPr>
        <sz val="10"/>
        <rFont val="宋体"/>
        <charset val="134"/>
      </rPr>
      <t>启用日期</t>
    </r>
  </si>
  <si>
    <r>
      <rPr>
        <sz val="10"/>
        <rFont val="宋体"/>
        <charset val="134"/>
      </rPr>
      <t>入账日期</t>
    </r>
  </si>
  <si>
    <r>
      <rPr>
        <sz val="10"/>
        <rFont val="宋体"/>
        <charset val="134"/>
      </rPr>
      <t>账面价值</t>
    </r>
  </si>
  <si>
    <r>
      <rPr>
        <sz val="10"/>
        <rFont val="宋体"/>
        <charset val="134"/>
      </rPr>
      <t>评估值</t>
    </r>
  </si>
  <si>
    <r>
      <rPr>
        <sz val="10"/>
        <rFont val="宋体"/>
        <charset val="134"/>
      </rPr>
      <t>增减值</t>
    </r>
  </si>
  <si>
    <r>
      <rPr>
        <sz val="10"/>
        <rFont val="宋体"/>
        <charset val="134"/>
      </rPr>
      <t>状态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</si>
  <si>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</si>
  <si>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原值</t>
    </r>
  </si>
  <si>
    <r>
      <rPr>
        <sz val="10"/>
        <rFont val="宋体"/>
        <charset val="134"/>
      </rPr>
      <t>净值</t>
    </r>
  </si>
  <si>
    <r>
      <rPr>
        <sz val="10"/>
        <color rgb="FF000000"/>
        <rFont val="宋体"/>
        <charset val="134"/>
      </rPr>
      <t>幻灯机</t>
    </r>
  </si>
  <si>
    <r>
      <rPr>
        <sz val="10"/>
        <color rgb="FF000000"/>
        <rFont val="宋体"/>
        <charset val="134"/>
      </rPr>
      <t>件</t>
    </r>
  </si>
  <si>
    <t>报废，待处理</t>
  </si>
  <si>
    <t>三联看片灯</t>
  </si>
  <si>
    <r>
      <rPr>
        <sz val="10"/>
        <color rgb="FF000000"/>
        <rFont val="宋体"/>
        <charset val="134"/>
      </rPr>
      <t>三联看片灯</t>
    </r>
  </si>
  <si>
    <t>液氮运输罐</t>
  </si>
  <si>
    <r>
      <rPr>
        <sz val="10"/>
        <color rgb="FF000000"/>
        <rFont val="宋体"/>
        <charset val="134"/>
      </rPr>
      <t>计算机</t>
    </r>
  </si>
  <si>
    <r>
      <rPr>
        <sz val="10"/>
        <color rgb="FF000000"/>
        <rFont val="宋体"/>
        <charset val="134"/>
      </rPr>
      <t>观片灯</t>
    </r>
  </si>
  <si>
    <r>
      <rPr>
        <sz val="10"/>
        <color rgb="FF000000"/>
        <rFont val="宋体"/>
        <charset val="134"/>
      </rPr>
      <t>投影机</t>
    </r>
  </si>
  <si>
    <r>
      <rPr>
        <sz val="10"/>
        <color rgb="FF000000"/>
        <rFont val="宋体"/>
        <charset val="134"/>
      </rPr>
      <t>笔记本电脑</t>
    </r>
  </si>
  <si>
    <r>
      <rPr>
        <sz val="10"/>
        <color rgb="FF000000"/>
        <rFont val="宋体"/>
        <charset val="134"/>
      </rPr>
      <t>彩色电视机</t>
    </r>
  </si>
  <si>
    <t>垂直电泳槽</t>
  </si>
  <si>
    <r>
      <rPr>
        <sz val="10"/>
        <color rgb="FF000000"/>
        <rFont val="宋体"/>
        <charset val="134"/>
      </rPr>
      <t>空调</t>
    </r>
  </si>
  <si>
    <r>
      <rPr>
        <sz val="10"/>
        <color rgb="FF000000"/>
        <rFont val="宋体"/>
        <charset val="134"/>
      </rPr>
      <t>打印机</t>
    </r>
  </si>
  <si>
    <r>
      <rPr>
        <sz val="10"/>
        <color rgb="FF000000"/>
        <rFont val="宋体"/>
        <charset val="134"/>
      </rPr>
      <t>三联观片灯</t>
    </r>
  </si>
  <si>
    <r>
      <rPr>
        <sz val="10"/>
        <color rgb="FF000000"/>
        <rFont val="宋体"/>
        <charset val="134"/>
      </rPr>
      <t>小型电子计算机</t>
    </r>
  </si>
  <si>
    <r>
      <rPr>
        <sz val="10"/>
        <color rgb="FF000000"/>
        <rFont val="宋体"/>
        <charset val="134"/>
      </rPr>
      <t>扫描仪</t>
    </r>
  </si>
  <si>
    <r>
      <rPr>
        <sz val="10"/>
        <color rgb="FF000000"/>
        <rFont val="宋体"/>
        <charset val="134"/>
      </rPr>
      <t>扫描仪适配器</t>
    </r>
  </si>
  <si>
    <r>
      <rPr>
        <sz val="10"/>
        <color rgb="FF000000"/>
        <rFont val="宋体"/>
        <charset val="134"/>
      </rPr>
      <t>复印机</t>
    </r>
  </si>
  <si>
    <r>
      <rPr>
        <sz val="10"/>
        <color rgb="FF000000"/>
        <rFont val="宋体"/>
        <charset val="134"/>
      </rPr>
      <t>电脑</t>
    </r>
  </si>
  <si>
    <r>
      <rPr>
        <sz val="10"/>
        <color rgb="FF000000"/>
        <rFont val="宋体"/>
        <charset val="134"/>
      </rPr>
      <t>液氮罐</t>
    </r>
  </si>
  <si>
    <r>
      <rPr>
        <sz val="10"/>
        <color rgb="FF000000"/>
        <rFont val="宋体"/>
        <charset val="134"/>
      </rPr>
      <t>观灯片</t>
    </r>
  </si>
  <si>
    <r>
      <rPr>
        <sz val="10"/>
        <color rgb="FF000000"/>
        <rFont val="宋体"/>
        <charset val="134"/>
      </rPr>
      <t>笔记本</t>
    </r>
  </si>
  <si>
    <r>
      <rPr>
        <sz val="10"/>
        <color rgb="FF000000"/>
        <rFont val="宋体"/>
        <charset val="134"/>
      </rPr>
      <t>电脑三恒多用电泳仪电源</t>
    </r>
  </si>
  <si>
    <t>双胶迷你垂直电泳仪</t>
  </si>
  <si>
    <r>
      <rPr>
        <sz val="10"/>
        <color rgb="FF000000"/>
        <rFont val="宋体"/>
        <charset val="134"/>
      </rPr>
      <t>双胶迷你垂直电泳仪</t>
    </r>
  </si>
  <si>
    <r>
      <rPr>
        <sz val="10"/>
        <color rgb="FF000000"/>
        <rFont val="宋体"/>
        <charset val="134"/>
      </rPr>
      <t>多用紫外分析仪</t>
    </r>
  </si>
  <si>
    <t>不锈钢立式电热压力蒸汽灭菌器</t>
  </si>
  <si>
    <t>流式细胞仪</t>
  </si>
  <si>
    <t>酶标仪</t>
  </si>
  <si>
    <t>超低温冰箱</t>
  </si>
  <si>
    <r>
      <rPr>
        <sz val="10"/>
        <color rgb="FF000000"/>
        <rFont val="宋体"/>
        <charset val="134"/>
      </rPr>
      <t>电脑+显示器</t>
    </r>
  </si>
  <si>
    <r>
      <rPr>
        <sz val="10"/>
        <rFont val="宋体"/>
        <charset val="134"/>
      </rPr>
      <t>合计</t>
    </r>
  </si>
  <si>
    <t>固定资产—电子设备、家具评估明细表</t>
  </si>
  <si>
    <t>评估基准日：2021年11月01日</t>
  </si>
  <si>
    <t>资产分类</t>
  </si>
  <si>
    <t>存放地点</t>
  </si>
  <si>
    <t>四川锦诚浩龙再生资源回收有限公司</t>
  </si>
  <si>
    <t>成都辉浩再生物资回收有限公司</t>
  </si>
  <si>
    <t>成都军诚再生资源回收有限公司</t>
  </si>
  <si>
    <t>重量（斤）</t>
  </si>
  <si>
    <t>单价（元/斤）</t>
  </si>
  <si>
    <t>000004285</t>
  </si>
  <si>
    <t>地面导航雷达</t>
  </si>
  <si>
    <t>电脑</t>
  </si>
  <si>
    <t>台式</t>
  </si>
  <si>
    <t>和平学校库房</t>
  </si>
  <si>
    <t>2009-05-21</t>
  </si>
  <si>
    <t>000004286</t>
  </si>
  <si>
    <t>000004288</t>
  </si>
  <si>
    <t>TY2007000002</t>
  </si>
  <si>
    <t>笔记本电脑</t>
  </si>
  <si>
    <t>联想8889</t>
  </si>
  <si>
    <t>TY2007000001</t>
  </si>
  <si>
    <t>winbook1000</t>
  </si>
  <si>
    <t>000004287</t>
  </si>
  <si>
    <t>TY2008000010</t>
  </si>
  <si>
    <t>多媒体计算机</t>
  </si>
  <si>
    <t>TY2008000009</t>
  </si>
  <si>
    <t>000004320</t>
  </si>
  <si>
    <t>戴尔P16S</t>
  </si>
  <si>
    <t>000004321</t>
  </si>
  <si>
    <t>000004316</t>
  </si>
  <si>
    <t>2013-10-09</t>
  </si>
  <si>
    <t>TY2009000041</t>
  </si>
  <si>
    <t>教师计算机</t>
  </si>
  <si>
    <t>2012-08-29</t>
  </si>
  <si>
    <t>TY2009000040</t>
  </si>
  <si>
    <t>2012-09-05</t>
  </si>
  <si>
    <t>TY2009000039</t>
  </si>
  <si>
    <t>TY2009000038</t>
  </si>
  <si>
    <t>TY2009000037</t>
  </si>
  <si>
    <t>TY2009000036</t>
  </si>
  <si>
    <t>TY2009000035</t>
  </si>
  <si>
    <t>TY2009000034</t>
  </si>
  <si>
    <t>TY2009000033</t>
  </si>
  <si>
    <t>TY2009000032</t>
  </si>
  <si>
    <t>TY2009000031</t>
  </si>
  <si>
    <t>TY2009000030</t>
  </si>
  <si>
    <t>TY2009000029</t>
  </si>
  <si>
    <t>TY2009000028</t>
  </si>
  <si>
    <t>TY2009000027</t>
  </si>
  <si>
    <t>TY2009000026</t>
  </si>
  <si>
    <t>TY2009000025</t>
  </si>
  <si>
    <t>TY2009000024</t>
  </si>
  <si>
    <t>TY2009000022</t>
  </si>
  <si>
    <t>TY2009000021</t>
  </si>
  <si>
    <t>TY2009000020</t>
  </si>
  <si>
    <t>TY2009000019</t>
  </si>
  <si>
    <t>TY2009000018</t>
  </si>
  <si>
    <t>TY2009000017</t>
  </si>
  <si>
    <t>TY2009000016</t>
  </si>
  <si>
    <t>TY2009000015</t>
  </si>
  <si>
    <t>TY2009000014</t>
  </si>
  <si>
    <t>TY2009000013</t>
  </si>
  <si>
    <t>TY2009000012</t>
  </si>
  <si>
    <t>TY2009000011</t>
  </si>
  <si>
    <t>TY2009000010</t>
  </si>
  <si>
    <t>TY2009000009</t>
  </si>
  <si>
    <t>TY2009000008</t>
  </si>
  <si>
    <t>TY2009000007</t>
  </si>
  <si>
    <t>TY2009000006</t>
  </si>
  <si>
    <t>000004336</t>
  </si>
  <si>
    <t>电脑主机</t>
  </si>
  <si>
    <t>DZ2013000116</t>
  </si>
  <si>
    <t>其他计算机设备及软件</t>
  </si>
  <si>
    <t>摄录电脑</t>
  </si>
  <si>
    <t>000003381</t>
  </si>
  <si>
    <t>床类</t>
  </si>
  <si>
    <t>阅览椅</t>
  </si>
  <si>
    <t>木制</t>
  </si>
  <si>
    <t>把</t>
  </si>
  <si>
    <t>000003378</t>
  </si>
  <si>
    <t>000003370</t>
  </si>
  <si>
    <t>000003363</t>
  </si>
  <si>
    <t>000003359</t>
  </si>
  <si>
    <t>000003358</t>
  </si>
  <si>
    <t>000003352</t>
  </si>
  <si>
    <t>000003350</t>
  </si>
  <si>
    <t>000003329</t>
  </si>
  <si>
    <t>000003314</t>
  </si>
  <si>
    <t>000003300</t>
  </si>
  <si>
    <t>000003298</t>
  </si>
  <si>
    <t>000004294</t>
  </si>
  <si>
    <t>传真机</t>
  </si>
  <si>
    <t>000000430</t>
  </si>
  <si>
    <t>工具书架</t>
  </si>
  <si>
    <t>000000093</t>
  </si>
  <si>
    <t>油压主轴钻机</t>
  </si>
  <si>
    <t>多媒体投影机</t>
  </si>
  <si>
    <t>000003377</t>
  </si>
  <si>
    <t>000003340</t>
  </si>
  <si>
    <t>000003306</t>
  </si>
  <si>
    <t>000003344</t>
  </si>
  <si>
    <t>000003299</t>
  </si>
  <si>
    <t>000003382</t>
  </si>
  <si>
    <t>000003357</t>
  </si>
  <si>
    <t>000003326</t>
  </si>
  <si>
    <t>000003316</t>
  </si>
  <si>
    <t>000003272</t>
  </si>
  <si>
    <t>000003807</t>
  </si>
  <si>
    <t>双层床</t>
  </si>
  <si>
    <t>铁制</t>
  </si>
  <si>
    <t>000003811</t>
  </si>
  <si>
    <t>000003810</t>
  </si>
  <si>
    <t>000003809</t>
  </si>
  <si>
    <t>000003805</t>
  </si>
  <si>
    <t>000003806</t>
  </si>
  <si>
    <t>000000474</t>
  </si>
  <si>
    <t>000000473</t>
  </si>
  <si>
    <t>铁制工作安排表</t>
  </si>
  <si>
    <t>000000472</t>
  </si>
  <si>
    <t>铁制评比栏表</t>
  </si>
  <si>
    <t>000003375</t>
  </si>
  <si>
    <t>000003369</t>
  </si>
  <si>
    <t>000003354</t>
  </si>
  <si>
    <t>000003310</t>
  </si>
  <si>
    <t>000003302</t>
  </si>
  <si>
    <t>000003368</t>
  </si>
  <si>
    <t>000003328</t>
  </si>
  <si>
    <t>000003295</t>
  </si>
  <si>
    <t>000003374</t>
  </si>
  <si>
    <t>000003356</t>
  </si>
  <si>
    <t>000003353</t>
  </si>
  <si>
    <t>000003351</t>
  </si>
  <si>
    <t>000003349</t>
  </si>
  <si>
    <t>000003343</t>
  </si>
  <si>
    <t>000003335</t>
  </si>
  <si>
    <t>000003325</t>
  </si>
  <si>
    <t>000003324</t>
  </si>
  <si>
    <t>000003320</t>
  </si>
  <si>
    <t>000003294</t>
  </si>
  <si>
    <t>000003311</t>
  </si>
  <si>
    <t>000003312</t>
  </si>
  <si>
    <t>000003371</t>
  </si>
  <si>
    <t>000003364</t>
  </si>
  <si>
    <t>000003362</t>
  </si>
  <si>
    <t>000003339</t>
  </si>
  <si>
    <t>000003338</t>
  </si>
  <si>
    <t>000003334</t>
  </si>
  <si>
    <t>000003332</t>
  </si>
  <si>
    <t>000003330</t>
  </si>
  <si>
    <t>000003327</t>
  </si>
  <si>
    <t>000003309</t>
  </si>
  <si>
    <t>000003304</t>
  </si>
  <si>
    <t>000003303</t>
  </si>
  <si>
    <t>000003293</t>
  </si>
  <si>
    <t>学生阅览桌</t>
  </si>
  <si>
    <t>000003291</t>
  </si>
  <si>
    <t>000003290</t>
  </si>
  <si>
    <t>000003289</t>
  </si>
  <si>
    <t>000003288</t>
  </si>
  <si>
    <t>000003287</t>
  </si>
  <si>
    <t>000003286</t>
  </si>
  <si>
    <t>000003285</t>
  </si>
  <si>
    <t>000003284</t>
  </si>
  <si>
    <t>000003283</t>
  </si>
  <si>
    <t>000003282</t>
  </si>
  <si>
    <t>000003281</t>
  </si>
  <si>
    <t>000003280</t>
  </si>
  <si>
    <t>000000434</t>
  </si>
  <si>
    <t>000003321</t>
  </si>
  <si>
    <t>000003307</t>
  </si>
  <si>
    <t>000003315</t>
  </si>
  <si>
    <t>000003373</t>
  </si>
  <si>
    <t>000003341</t>
  </si>
  <si>
    <t>000003331</t>
  </si>
  <si>
    <t>000003319</t>
  </si>
  <si>
    <t>000003305</t>
  </si>
  <si>
    <t>000003297</t>
  </si>
  <si>
    <t>000003347</t>
  </si>
  <si>
    <t>000003317</t>
  </si>
  <si>
    <t>000003380</t>
  </si>
  <si>
    <t>000003379</t>
  </si>
  <si>
    <t>000003366</t>
  </si>
  <si>
    <t>000003365</t>
  </si>
  <si>
    <t>000003361</t>
  </si>
  <si>
    <t>000003355</t>
  </si>
  <si>
    <t>000003348</t>
  </si>
  <si>
    <t>000003346</t>
  </si>
  <si>
    <t>000003336</t>
  </si>
  <si>
    <t>000003333</t>
  </si>
  <si>
    <t>000003323</t>
  </si>
  <si>
    <t>000003322</t>
  </si>
  <si>
    <t>000003313</t>
  </si>
  <si>
    <t>000003301</t>
  </si>
  <si>
    <t>000003296</t>
  </si>
  <si>
    <t>000003367</t>
  </si>
  <si>
    <t>000003345</t>
  </si>
  <si>
    <t>000003376</t>
  </si>
  <si>
    <t>000003372</t>
  </si>
  <si>
    <t>000003360</t>
  </si>
  <si>
    <t>000003342</t>
  </si>
  <si>
    <t>000003337</t>
  </si>
  <si>
    <t>000003318</t>
  </si>
  <si>
    <t>000003308</t>
  </si>
  <si>
    <t>000000435</t>
  </si>
  <si>
    <t>000000092</t>
  </si>
  <si>
    <t>000003910</t>
  </si>
  <si>
    <t>古筝凳</t>
  </si>
  <si>
    <t>000000484</t>
  </si>
  <si>
    <t>000000143</t>
  </si>
  <si>
    <t>发电机</t>
  </si>
  <si>
    <t>空调</t>
  </si>
  <si>
    <t>柜机LG-218</t>
  </si>
  <si>
    <t>000000142</t>
  </si>
  <si>
    <t>000000140</t>
  </si>
  <si>
    <t>四门双温冰箱</t>
  </si>
  <si>
    <t>000000115</t>
  </si>
  <si>
    <t>一体机</t>
  </si>
  <si>
    <t>AD166</t>
  </si>
  <si>
    <t>000004296</t>
  </si>
  <si>
    <t>交换机</t>
  </si>
  <si>
    <t>ltem  Model</t>
  </si>
  <si>
    <t>000004295</t>
  </si>
  <si>
    <t>000003413</t>
  </si>
  <si>
    <t>铁制资料柜</t>
  </si>
  <si>
    <t>000003404</t>
  </si>
  <si>
    <t>000000404</t>
  </si>
  <si>
    <t>教师微机演示桌</t>
  </si>
  <si>
    <t>000000098</t>
  </si>
  <si>
    <t>含灰槽绿板</t>
  </si>
  <si>
    <t>000003149</t>
  </si>
  <si>
    <t>水盆柜</t>
  </si>
  <si>
    <t>000003148</t>
  </si>
  <si>
    <t>000003147</t>
  </si>
  <si>
    <t>000003146</t>
  </si>
  <si>
    <t>000003145</t>
  </si>
  <si>
    <t>000003144</t>
  </si>
  <si>
    <t>000003143</t>
  </si>
  <si>
    <t>000003141</t>
  </si>
  <si>
    <t>000003140</t>
  </si>
  <si>
    <t>000003139</t>
  </si>
  <si>
    <t>000000424</t>
  </si>
  <si>
    <t>000000423</t>
  </si>
  <si>
    <t>000003138</t>
  </si>
  <si>
    <t>自然实验凳</t>
  </si>
  <si>
    <t>000003137</t>
  </si>
  <si>
    <t>000003136</t>
  </si>
  <si>
    <t>000003135</t>
  </si>
  <si>
    <t>000003134</t>
  </si>
  <si>
    <t>000003133</t>
  </si>
  <si>
    <t>000003132</t>
  </si>
  <si>
    <t>000000422</t>
  </si>
  <si>
    <t>000003142</t>
  </si>
  <si>
    <t>000000097</t>
  </si>
  <si>
    <t>数码照相机</t>
  </si>
  <si>
    <t>000000150</t>
  </si>
  <si>
    <t>000000169</t>
  </si>
  <si>
    <t>弓弦乐器</t>
  </si>
  <si>
    <t>肺活量计</t>
  </si>
  <si>
    <t>000000102</t>
  </si>
  <si>
    <t>双眼大灶</t>
  </si>
  <si>
    <t>000000114</t>
  </si>
  <si>
    <t>外伤处理器械包</t>
  </si>
  <si>
    <t>000000109</t>
  </si>
  <si>
    <t>急救包</t>
  </si>
  <si>
    <t>000000105</t>
  </si>
  <si>
    <t>体立计</t>
  </si>
  <si>
    <t>000000117</t>
  </si>
  <si>
    <t>揉面机</t>
  </si>
  <si>
    <t>000004305</t>
  </si>
  <si>
    <t>会议话筒</t>
  </si>
  <si>
    <t>000004307</t>
  </si>
  <si>
    <t>基础软件</t>
  </si>
  <si>
    <t>任子行互联网管理软件</t>
  </si>
  <si>
    <t>TY2008000005</t>
  </si>
  <si>
    <t>温度仪表</t>
  </si>
  <si>
    <t>视频展示台</t>
  </si>
  <si>
    <t>000000121</t>
  </si>
  <si>
    <t>照度计</t>
  </si>
  <si>
    <t>TY2008000007</t>
  </si>
  <si>
    <t>000003952</t>
  </si>
  <si>
    <t>其他教学专用仪器</t>
  </si>
  <si>
    <t>升降式静物台</t>
  </si>
  <si>
    <t>000003951</t>
  </si>
  <si>
    <t>000003950</t>
  </si>
  <si>
    <t>000000486</t>
  </si>
  <si>
    <t>000000185</t>
  </si>
  <si>
    <t>弹跳摸高计</t>
  </si>
  <si>
    <t>000000128</t>
  </si>
  <si>
    <t>三色黑板</t>
  </si>
  <si>
    <t>000000127</t>
  </si>
  <si>
    <t>金属白（绿）板</t>
  </si>
  <si>
    <t>000000120</t>
  </si>
  <si>
    <t>带状检影镜</t>
  </si>
  <si>
    <t>TY2008000001</t>
  </si>
  <si>
    <t>TY2008000002</t>
  </si>
  <si>
    <t>TY2008000003</t>
  </si>
  <si>
    <t>TY2008000004</t>
  </si>
  <si>
    <t>TY2008000006</t>
  </si>
  <si>
    <t>TY2008000008</t>
  </si>
  <si>
    <t>000000160</t>
  </si>
  <si>
    <t>拉胚机</t>
  </si>
  <si>
    <t>000000009</t>
  </si>
  <si>
    <t>工业锅炉</t>
  </si>
  <si>
    <t>篮球</t>
  </si>
  <si>
    <t>000000007</t>
  </si>
  <si>
    <t>000004330</t>
  </si>
  <si>
    <t>网络交换机</t>
  </si>
  <si>
    <t>000000259</t>
  </si>
  <si>
    <t>000000188</t>
  </si>
  <si>
    <t>000000135</t>
  </si>
  <si>
    <t>电动钻孔机</t>
  </si>
  <si>
    <t>000000079</t>
  </si>
  <si>
    <t>增台器</t>
  </si>
  <si>
    <t>000000024</t>
  </si>
  <si>
    <t>桌面文件箱</t>
  </si>
  <si>
    <t>000000017</t>
  </si>
  <si>
    <t>发令台</t>
  </si>
  <si>
    <t>000000001</t>
  </si>
  <si>
    <t>磁性小黑板</t>
  </si>
  <si>
    <t>000000081</t>
  </si>
  <si>
    <t>录音机</t>
  </si>
  <si>
    <t>000000018</t>
  </si>
  <si>
    <t>羽毛球拍</t>
  </si>
  <si>
    <t>000004335</t>
  </si>
  <si>
    <t>000000074</t>
  </si>
  <si>
    <t>实验仪器一批</t>
  </si>
  <si>
    <t>批</t>
  </si>
  <si>
    <t>000000073</t>
  </si>
  <si>
    <t>000000031</t>
  </si>
  <si>
    <t>垃圾箱</t>
  </si>
  <si>
    <t>塑料</t>
  </si>
  <si>
    <t>000000029</t>
  </si>
  <si>
    <t>窗帘</t>
  </si>
  <si>
    <t>合计300斤</t>
  </si>
  <si>
    <t>000000028</t>
  </si>
  <si>
    <t>000000027</t>
  </si>
  <si>
    <t>000000002</t>
  </si>
  <si>
    <t>白板</t>
  </si>
  <si>
    <t>000000080</t>
  </si>
  <si>
    <t>落地风扇</t>
  </si>
  <si>
    <t>000000011</t>
  </si>
  <si>
    <t>彩色排球</t>
  </si>
  <si>
    <t>000000255</t>
  </si>
  <si>
    <t>电子琴</t>
  </si>
  <si>
    <t>000000236</t>
  </si>
  <si>
    <t>DZ12000003</t>
  </si>
  <si>
    <t>其他广播、电视、电影设备</t>
  </si>
  <si>
    <t>监控器</t>
  </si>
  <si>
    <t>DZ2012000118</t>
  </si>
  <si>
    <t>相机</t>
  </si>
  <si>
    <t>DZ2012000124</t>
  </si>
  <si>
    <t>功放机</t>
  </si>
  <si>
    <t>DZ2012000123</t>
  </si>
  <si>
    <t>无线话筒</t>
  </si>
  <si>
    <t>WT2013000001</t>
  </si>
  <si>
    <t>乐器辅助用品及配件</t>
  </si>
  <si>
    <t>乐器辅助用品</t>
  </si>
  <si>
    <t>JJ2013000002</t>
  </si>
  <si>
    <t>其他被服装具</t>
  </si>
  <si>
    <t>门、窗帘（纱）</t>
  </si>
  <si>
    <t>合计5斤</t>
  </si>
  <si>
    <t>ZY2012000006</t>
  </si>
  <si>
    <t>篮球设备</t>
  </si>
  <si>
    <t>ZY2012000005</t>
  </si>
  <si>
    <t>ZY2013000021</t>
  </si>
  <si>
    <t>其他电影设备</t>
  </si>
  <si>
    <t>金属白板</t>
  </si>
  <si>
    <t>ZY2013000020</t>
  </si>
  <si>
    <t>WT2013000003</t>
  </si>
  <si>
    <t>视听器材柜</t>
  </si>
  <si>
    <t>WT2013000008</t>
  </si>
  <si>
    <t>健身设备</t>
  </si>
  <si>
    <t>杠铃架</t>
  </si>
  <si>
    <t>ZY2012000002</t>
  </si>
  <si>
    <t>体操设备</t>
  </si>
  <si>
    <t>体操设备(爬杆组合架）</t>
  </si>
  <si>
    <t>ZY2012000001</t>
  </si>
  <si>
    <t>TY2012000012</t>
  </si>
  <si>
    <t>多媒体教学系统</t>
  </si>
  <si>
    <t>DZ2014000002</t>
  </si>
  <si>
    <t>打印设备</t>
  </si>
  <si>
    <t>喷墨式打印机</t>
  </si>
  <si>
    <t>ZY2014000005</t>
  </si>
  <si>
    <t>DZ2014000005</t>
  </si>
  <si>
    <t>传真通信设备</t>
  </si>
  <si>
    <t>TY2013000008</t>
  </si>
  <si>
    <t>多媒体系统</t>
  </si>
  <si>
    <t>TY2013000009</t>
  </si>
  <si>
    <t>持有单位填表人：陈敏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</si>
</sst>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yyyy/m/d;@"/>
    <numFmt numFmtId="179" formatCode="0_);[Red]\(0\)"/>
    <numFmt numFmtId="180" formatCode="0.000%"/>
    <numFmt numFmtId="181" formatCode="0.00_);[Red]\(0.00\)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Times New Roman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8"/>
      <color indexed="8"/>
      <name val="黑体"/>
      <charset val="134"/>
    </font>
    <font>
      <sz val="18"/>
      <color indexed="8"/>
      <name val="Times New Roman"/>
      <charset val="0"/>
    </font>
    <font>
      <sz val="10"/>
      <color rgb="FF000000"/>
      <name val="宋体"/>
      <charset val="0"/>
    </font>
    <font>
      <sz val="10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37" fillId="0" borderId="0">
      <alignment vertical="center"/>
    </xf>
  </cellStyleXfs>
  <cellXfs count="1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3" fillId="0" borderId="0" xfId="49" applyFont="1" applyFill="1" applyAlignment="1">
      <alignment vertical="center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177" fontId="3" fillId="0" borderId="3" xfId="0" applyNumberFormat="1" applyFont="1" applyFill="1" applyBorder="1" applyAlignment="1" applyProtection="1">
      <alignment horizontal="center" vertical="center"/>
      <protection locked="0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left" vertical="center"/>
    </xf>
    <xf numFmtId="14" fontId="8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 applyProtection="1">
      <alignment horizontal="right" vertical="center"/>
    </xf>
    <xf numFmtId="177" fontId="10" fillId="0" borderId="5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0" fontId="1" fillId="0" borderId="0" xfId="3" applyNumberFormat="1" applyFont="1" applyAlignment="1">
      <alignment horizontal="right" vertical="center"/>
    </xf>
    <xf numFmtId="180" fontId="1" fillId="0" borderId="0" xfId="3" applyNumberFormat="1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9" fontId="4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left"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right" vertical="center"/>
    </xf>
    <xf numFmtId="177" fontId="4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right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49" applyFont="1" applyFill="1" applyBorder="1" applyAlignment="1">
      <alignment horizontal="center" vertical="center" wrapText="1"/>
    </xf>
    <xf numFmtId="0" fontId="14" fillId="0" borderId="0" xfId="49" applyFont="1" applyFill="1" applyBorder="1" applyAlignment="1">
      <alignment horizontal="center" vertical="center" wrapText="1"/>
    </xf>
    <xf numFmtId="181" fontId="15" fillId="0" borderId="0" xfId="49" applyNumberFormat="1" applyFont="1" applyFill="1" applyBorder="1" applyAlignment="1">
      <alignment horizontal="center" vertical="center"/>
    </xf>
    <xf numFmtId="181" fontId="16" fillId="0" borderId="0" xfId="49" applyNumberFormat="1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/>
    </xf>
    <xf numFmtId="181" fontId="12" fillId="0" borderId="0" xfId="49" applyNumberFormat="1" applyFont="1" applyFill="1" applyBorder="1" applyAlignment="1">
      <alignment vertical="center"/>
    </xf>
    <xf numFmtId="0" fontId="12" fillId="0" borderId="0" xfId="49" applyFont="1" applyFill="1" applyBorder="1" applyAlignment="1">
      <alignment vertical="center"/>
    </xf>
    <xf numFmtId="0" fontId="12" fillId="0" borderId="1" xfId="49" applyFont="1" applyFill="1" applyBorder="1" applyAlignment="1">
      <alignment horizontal="center" vertical="center"/>
    </xf>
    <xf numFmtId="0" fontId="12" fillId="0" borderId="7" xfId="49" applyFont="1" applyFill="1" applyBorder="1" applyAlignment="1">
      <alignment horizontal="center" vertical="center"/>
    </xf>
    <xf numFmtId="49" fontId="16" fillId="0" borderId="1" xfId="49" applyNumberFormat="1" applyFont="1" applyFill="1" applyBorder="1" applyAlignment="1">
      <alignment horizontal="left" vertical="center"/>
    </xf>
    <xf numFmtId="0" fontId="12" fillId="0" borderId="7" xfId="49" applyFont="1" applyFill="1" applyBorder="1" applyAlignment="1">
      <alignment vertical="center"/>
    </xf>
    <xf numFmtId="43" fontId="16" fillId="0" borderId="1" xfId="49" applyNumberFormat="1" applyFont="1" applyFill="1" applyBorder="1" applyAlignment="1">
      <alignment horizontal="right" vertical="center"/>
    </xf>
    <xf numFmtId="0" fontId="12" fillId="0" borderId="7" xfId="6" applyFont="1" applyFill="1" applyBorder="1" applyAlignment="1" applyProtection="1">
      <alignment vertical="center"/>
    </xf>
    <xf numFmtId="0" fontId="12" fillId="0" borderId="7" xfId="6" applyFont="1" applyFill="1" applyBorder="1" applyAlignment="1" applyProtection="1">
      <alignment horizontal="center" vertical="center"/>
    </xf>
    <xf numFmtId="49" fontId="12" fillId="0" borderId="7" xfId="49" applyNumberFormat="1" applyFont="1" applyFill="1" applyBorder="1" applyAlignment="1">
      <alignment horizontal="center" vertical="center"/>
    </xf>
    <xf numFmtId="49" fontId="12" fillId="0" borderId="0" xfId="49" applyNumberFormat="1" applyFont="1" applyFill="1" applyBorder="1" applyAlignment="1">
      <alignment vertical="center"/>
    </xf>
    <xf numFmtId="0" fontId="12" fillId="0" borderId="0" xfId="49" applyNumberFormat="1" applyFont="1" applyFill="1" applyBorder="1" applyAlignment="1">
      <alignment vertical="center"/>
    </xf>
    <xf numFmtId="43" fontId="12" fillId="0" borderId="0" xfId="49" applyNumberFormat="1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4_" xfId="49"/>
    <cellStyle name="_x0004__基础法评估明细表(本部)设备 2" xfId="50"/>
    <cellStyle name="_x0004__基础法评估明细表(本部)设备" xfId="51"/>
  </cellStyles>
  <dxfs count="2">
    <dxf>
      <fill>
        <patternFill patternType="solid">
          <bgColor rgb="FFFF9900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4180;&#37329;&#28304;\2021&#24180;\&#21644;&#24179;&#23567;&#23398;&#25253;&#24223;&#36164;&#20135;&#35780;&#20272;\&#21644;&#24179;&#23567;&#23398;-&#19975;\&#30005;&#23376;&#35774;&#22791;&#27979;&#31639;&#34920;-&#39640;&#26032;&#21644;&#24179;&#23398;&#266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4180;&#37329;&#28304;\2021&#24180;\A&#29702;&#20445;&#20844;&#21496;\&#25104;&#28189;&#20445;&#29702;&#21021;&#27493;&#35780;&#20272;&#32467;&#26524;&#25913;%20%20%2012.14\&#36164;&#20135;&#22522;&#30784;&#27861;&#35780;&#20272;&#26126;&#32454;&#34920;-&#25104;&#28189;&#20445;&#2970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测算表"/>
      <sheetName val="评估明细表"/>
    </sheetNames>
    <sheetDataSet>
      <sheetData sheetId="0"/>
      <sheetData sheetId="1"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8</v>
          </cell>
        </row>
        <row r="69">
          <cell r="P69">
            <v>7</v>
          </cell>
        </row>
        <row r="70">
          <cell r="P70">
            <v>15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7</v>
          </cell>
        </row>
        <row r="81">
          <cell r="P81">
            <v>60</v>
          </cell>
        </row>
        <row r="82">
          <cell r="P82">
            <v>60</v>
          </cell>
        </row>
        <row r="83">
          <cell r="P83">
            <v>60</v>
          </cell>
        </row>
        <row r="84">
          <cell r="P84">
            <v>60</v>
          </cell>
        </row>
        <row r="85">
          <cell r="P85">
            <v>60</v>
          </cell>
        </row>
        <row r="86">
          <cell r="P86">
            <v>60</v>
          </cell>
        </row>
        <row r="87">
          <cell r="P87">
            <v>60</v>
          </cell>
        </row>
        <row r="88">
          <cell r="P88">
            <v>10</v>
          </cell>
        </row>
        <row r="89">
          <cell r="P89">
            <v>10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4</v>
          </cell>
        </row>
        <row r="124">
          <cell r="P124">
            <v>4</v>
          </cell>
        </row>
        <row r="125">
          <cell r="P125">
            <v>4</v>
          </cell>
        </row>
        <row r="126">
          <cell r="P126">
            <v>4</v>
          </cell>
        </row>
        <row r="127">
          <cell r="P127">
            <v>4</v>
          </cell>
        </row>
        <row r="128">
          <cell r="P128">
            <v>4</v>
          </cell>
        </row>
        <row r="129">
          <cell r="P129">
            <v>4</v>
          </cell>
        </row>
        <row r="130">
          <cell r="P130">
            <v>4</v>
          </cell>
        </row>
        <row r="131">
          <cell r="P131">
            <v>4</v>
          </cell>
        </row>
        <row r="132">
          <cell r="P132">
            <v>4</v>
          </cell>
        </row>
        <row r="133">
          <cell r="P133">
            <v>4</v>
          </cell>
        </row>
        <row r="134">
          <cell r="P134">
            <v>4</v>
          </cell>
        </row>
        <row r="135">
          <cell r="P135">
            <v>4</v>
          </cell>
        </row>
        <row r="136">
          <cell r="P136">
            <v>4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15</v>
          </cell>
        </row>
        <row r="174">
          <cell r="P174">
            <v>0</v>
          </cell>
        </row>
        <row r="175">
          <cell r="P175">
            <v>0</v>
          </cell>
        </row>
        <row r="176">
          <cell r="P176">
            <v>300</v>
          </cell>
        </row>
        <row r="177">
          <cell r="P177">
            <v>300</v>
          </cell>
        </row>
        <row r="178">
          <cell r="P178">
            <v>100</v>
          </cell>
        </row>
        <row r="179">
          <cell r="P179">
            <v>80</v>
          </cell>
        </row>
        <row r="180">
          <cell r="P180">
            <v>5</v>
          </cell>
        </row>
        <row r="181">
          <cell r="P181">
            <v>5</v>
          </cell>
        </row>
        <row r="182">
          <cell r="P182">
            <v>20</v>
          </cell>
        </row>
        <row r="183">
          <cell r="P183">
            <v>20</v>
          </cell>
        </row>
        <row r="184">
          <cell r="P184">
            <v>0</v>
          </cell>
        </row>
        <row r="185">
          <cell r="P185">
            <v>5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P193">
            <v>0</v>
          </cell>
        </row>
        <row r="194">
          <cell r="P194">
            <v>0</v>
          </cell>
        </row>
        <row r="195"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50</v>
          </cell>
        </row>
        <row r="208">
          <cell r="P208">
            <v>45</v>
          </cell>
        </row>
        <row r="209">
          <cell r="P209">
            <v>2</v>
          </cell>
        </row>
        <row r="210">
          <cell r="P210">
            <v>30</v>
          </cell>
        </row>
        <row r="211">
          <cell r="P211">
            <v>0</v>
          </cell>
        </row>
        <row r="212">
          <cell r="P212">
            <v>0</v>
          </cell>
        </row>
        <row r="213">
          <cell r="P213">
            <v>5</v>
          </cell>
        </row>
        <row r="214">
          <cell r="P214">
            <v>15</v>
          </cell>
        </row>
        <row r="215">
          <cell r="P215">
            <v>2</v>
          </cell>
        </row>
        <row r="216">
          <cell r="P216">
            <v>0</v>
          </cell>
        </row>
        <row r="217">
          <cell r="P217">
            <v>7</v>
          </cell>
        </row>
        <row r="218">
          <cell r="P218">
            <v>2</v>
          </cell>
        </row>
        <row r="219">
          <cell r="P219">
            <v>7</v>
          </cell>
        </row>
        <row r="220">
          <cell r="P220">
            <v>4</v>
          </cell>
        </row>
        <row r="221">
          <cell r="P221">
            <v>4</v>
          </cell>
        </row>
        <row r="222">
          <cell r="P222">
            <v>4</v>
          </cell>
        </row>
        <row r="223">
          <cell r="P223">
            <v>4</v>
          </cell>
        </row>
        <row r="224">
          <cell r="P224">
            <v>10</v>
          </cell>
        </row>
        <row r="225">
          <cell r="P225">
            <v>10</v>
          </cell>
        </row>
        <row r="226">
          <cell r="P226">
            <v>5</v>
          </cell>
        </row>
        <row r="227">
          <cell r="P227">
            <v>9</v>
          </cell>
        </row>
        <row r="228">
          <cell r="P228">
            <v>7</v>
          </cell>
        </row>
        <row r="229">
          <cell r="P229">
            <v>7</v>
          </cell>
        </row>
        <row r="230">
          <cell r="P230">
            <v>7</v>
          </cell>
        </row>
        <row r="231">
          <cell r="P231">
            <v>7</v>
          </cell>
        </row>
        <row r="232">
          <cell r="P232">
            <v>7</v>
          </cell>
        </row>
        <row r="233">
          <cell r="P233">
            <v>7</v>
          </cell>
        </row>
        <row r="234">
          <cell r="P234">
            <v>30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10</v>
          </cell>
        </row>
        <row r="238">
          <cell r="P238">
            <v>15</v>
          </cell>
        </row>
        <row r="239">
          <cell r="P239">
            <v>15</v>
          </cell>
        </row>
        <row r="240">
          <cell r="P240">
            <v>10</v>
          </cell>
        </row>
        <row r="241">
          <cell r="P241">
            <v>0.3</v>
          </cell>
        </row>
        <row r="242">
          <cell r="P242">
            <v>1.8</v>
          </cell>
        </row>
        <row r="243">
          <cell r="P243">
            <v>0</v>
          </cell>
        </row>
        <row r="244">
          <cell r="P244">
            <v>5</v>
          </cell>
        </row>
        <row r="245">
          <cell r="P245">
            <v>10</v>
          </cell>
        </row>
        <row r="246">
          <cell r="P246">
            <v>1</v>
          </cell>
        </row>
        <row r="247">
          <cell r="P247">
            <v>75</v>
          </cell>
        </row>
        <row r="248">
          <cell r="P248">
            <v>60</v>
          </cell>
        </row>
        <row r="249">
          <cell r="P249">
            <v>60</v>
          </cell>
        </row>
        <row r="250">
          <cell r="P250">
            <v>2</v>
          </cell>
        </row>
        <row r="251">
          <cell r="P251">
            <v>90</v>
          </cell>
        </row>
        <row r="255">
          <cell r="P255">
            <v>20</v>
          </cell>
        </row>
        <row r="256">
          <cell r="P256">
            <v>0</v>
          </cell>
        </row>
        <row r="257">
          <cell r="P257">
            <v>9</v>
          </cell>
        </row>
        <row r="258">
          <cell r="P258">
            <v>9</v>
          </cell>
        </row>
        <row r="259">
          <cell r="P259">
            <v>5</v>
          </cell>
        </row>
        <row r="260">
          <cell r="P260">
            <v>80</v>
          </cell>
        </row>
        <row r="261">
          <cell r="P261">
            <v>5</v>
          </cell>
        </row>
        <row r="262">
          <cell r="P262">
            <v>10</v>
          </cell>
        </row>
        <row r="263">
          <cell r="P263">
            <v>0</v>
          </cell>
        </row>
        <row r="264">
          <cell r="P264">
            <v>1.5</v>
          </cell>
        </row>
        <row r="265">
          <cell r="P265">
            <v>0</v>
          </cell>
        </row>
        <row r="266">
          <cell r="P266">
            <v>0</v>
          </cell>
        </row>
        <row r="269">
          <cell r="P269">
            <v>0</v>
          </cell>
        </row>
        <row r="270">
          <cell r="P270">
            <v>15</v>
          </cell>
        </row>
        <row r="271">
          <cell r="P271">
            <v>30</v>
          </cell>
        </row>
        <row r="272">
          <cell r="P272">
            <v>30</v>
          </cell>
        </row>
        <row r="273">
          <cell r="P273">
            <v>75</v>
          </cell>
        </row>
        <row r="274">
          <cell r="P274">
            <v>45</v>
          </cell>
        </row>
        <row r="275">
          <cell r="P275">
            <v>24</v>
          </cell>
        </row>
        <row r="276">
          <cell r="P276">
            <v>12</v>
          </cell>
        </row>
        <row r="277">
          <cell r="P277">
            <v>75</v>
          </cell>
        </row>
        <row r="278">
          <cell r="P278">
            <v>75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索引目录"/>
      <sheetName val="封面"/>
      <sheetName val="审计前母公司资产负债表"/>
      <sheetName val="审计后母公司资产负债表"/>
      <sheetName val="汇总表"/>
      <sheetName val="分类汇总"/>
      <sheetName val="流动汇总"/>
      <sheetName val="货币资金评估汇总表"/>
      <sheetName val="现金"/>
      <sheetName val="银行存款"/>
      <sheetName val="其他货币资金"/>
      <sheetName val="交易性金融资产汇总"/>
      <sheetName val="交易性-股票"/>
      <sheetName val="交易性-债券"/>
      <sheetName val="交易性-基金"/>
      <sheetName val="应收票据"/>
      <sheetName val="应收账款 "/>
      <sheetName val="预付账款"/>
      <sheetName val="应收利息"/>
      <sheetName val="应收股利（利润）"/>
      <sheetName val="其他应收款 "/>
      <sheetName val="存货汇总"/>
      <sheetName val="材料采购（在途物资）"/>
      <sheetName val="原材料"/>
      <sheetName val="在库周转材料"/>
      <sheetName val="委托加工物资"/>
      <sheetName val="未完施工"/>
      <sheetName val="产成品（库存商品）"/>
      <sheetName val="在产品（自制半成品）"/>
      <sheetName val="开发成本"/>
      <sheetName val="开发产品"/>
      <sheetName val="发出商品"/>
      <sheetName val="在用周转材料"/>
      <sheetName val="一年到期非流动资产"/>
      <sheetName val="其他流动资产"/>
      <sheetName val="非流动资产评估汇总表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投资性房地产"/>
      <sheetName val="固定资产汇总"/>
      <sheetName val="房屋建筑物 "/>
      <sheetName val="构筑物 "/>
      <sheetName val="管道沟槽"/>
      <sheetName val="机器设备 "/>
      <sheetName val="车辆"/>
      <sheetName val="电子设备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使用权资产"/>
      <sheetName val="使用权资产1"/>
      <sheetName val="无形资产汇总"/>
      <sheetName val="无形-土地"/>
      <sheetName val="矿业权"/>
      <sheetName val="无形-其他"/>
      <sheetName val="开发支出"/>
      <sheetName val="商誉"/>
      <sheetName val="递延所得税资产"/>
      <sheetName val="流动负债汇总"/>
      <sheetName val="其他非流动资产"/>
      <sheetName val="交易性金融负债"/>
      <sheetName val="短期借款"/>
      <sheetName val="应付票据"/>
      <sheetName val="应付账款"/>
      <sheetName val="预收账款"/>
      <sheetName val="职工薪酬"/>
      <sheetName val="应交税费"/>
      <sheetName val="应付利息"/>
      <sheetName val="其他应付款"/>
      <sheetName val="应付股利（利润）"/>
      <sheetName val="一年到期非流动负债"/>
      <sheetName val="合同负债"/>
      <sheetName val="其他流动负债"/>
      <sheetName val="非流动负债汇总 "/>
      <sheetName val="长期借款"/>
      <sheetName val="应付债券"/>
      <sheetName val="长期应付款"/>
      <sheetName val="专项应付款"/>
      <sheetName val="租赁负债"/>
      <sheetName val="递延收益"/>
      <sheetName val="其他非流动负债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8">
          <cell r="E28" t="str">
            <v>评估人员：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7">
          <cell r="AA37">
            <v>0</v>
          </cell>
        </row>
        <row r="39">
          <cell r="Y39">
            <v>0</v>
          </cell>
          <cell r="Z39">
            <v>0</v>
          </cell>
        </row>
      </sheetData>
      <sheetData sheetId="47">
        <row r="24">
          <cell r="O24">
            <v>0</v>
          </cell>
          <cell r="P24">
            <v>0</v>
          </cell>
          <cell r="Q24">
            <v>0</v>
          </cell>
        </row>
      </sheetData>
      <sheetData sheetId="48">
        <row r="27">
          <cell r="N27">
            <v>0</v>
          </cell>
          <cell r="O27">
            <v>0</v>
          </cell>
          <cell r="P27">
            <v>0</v>
          </cell>
        </row>
      </sheetData>
      <sheetData sheetId="49">
        <row r="43">
          <cell r="O43">
            <v>0</v>
          </cell>
          <cell r="P43">
            <v>0</v>
          </cell>
          <cell r="Q43">
            <v>0</v>
          </cell>
        </row>
      </sheetData>
      <sheetData sheetId="50">
        <row r="27">
          <cell r="U27">
            <v>0</v>
          </cell>
          <cell r="V27">
            <v>0</v>
          </cell>
          <cell r="W27">
            <v>0</v>
          </cell>
        </row>
      </sheetData>
      <sheetData sheetId="51"/>
      <sheetData sheetId="52">
        <row r="27">
          <cell r="P27">
            <v>0</v>
          </cell>
          <cell r="Q27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F27"/>
  <sheetViews>
    <sheetView view="pageBreakPreview" zoomScaleNormal="100" workbookViewId="0">
      <selection activeCell="A4" sqref="A4"/>
    </sheetView>
  </sheetViews>
  <sheetFormatPr defaultColWidth="8.725" defaultRowHeight="13.5" outlineLevelCol="5"/>
  <cols>
    <col min="1" max="1" width="14.6333333333333" customWidth="1"/>
    <col min="2" max="2" width="42.5416666666667" customWidth="1"/>
    <col min="3" max="6" width="19.9083333333333" customWidth="1"/>
  </cols>
  <sheetData>
    <row r="2" ht="22.5" spans="1:6">
      <c r="A2" s="119" t="s">
        <v>0</v>
      </c>
      <c r="B2" s="120"/>
      <c r="C2" s="120"/>
      <c r="D2" s="120"/>
      <c r="E2" s="120"/>
      <c r="F2" s="120"/>
    </row>
    <row r="3" spans="1:6">
      <c r="A3" s="121" t="s">
        <v>1</v>
      </c>
      <c r="B3" s="122"/>
      <c r="C3" s="122"/>
      <c r="D3" s="122"/>
      <c r="E3" s="123"/>
      <c r="F3" s="123"/>
    </row>
    <row r="4" spans="1:6">
      <c r="A4" s="124" t="s">
        <v>2</v>
      </c>
      <c r="B4" s="125"/>
      <c r="C4" s="125"/>
      <c r="D4" s="125"/>
      <c r="E4" s="125"/>
      <c r="F4" s="125"/>
    </row>
    <row r="5" spans="1:6">
      <c r="A5" s="126" t="s">
        <v>3</v>
      </c>
      <c r="B5" s="127" t="s">
        <v>4</v>
      </c>
      <c r="C5" s="126" t="s">
        <v>5</v>
      </c>
      <c r="D5" s="126"/>
      <c r="E5" s="126" t="s">
        <v>6</v>
      </c>
      <c r="F5" s="126" t="s">
        <v>7</v>
      </c>
    </row>
    <row r="6" spans="1:6">
      <c r="A6" s="126"/>
      <c r="B6" s="127"/>
      <c r="C6" s="126" t="s">
        <v>8</v>
      </c>
      <c r="D6" s="126" t="s">
        <v>9</v>
      </c>
      <c r="E6" s="126" t="s">
        <v>10</v>
      </c>
      <c r="F6" s="126" t="s">
        <v>9</v>
      </c>
    </row>
    <row r="7" spans="1:6">
      <c r="A7" s="128"/>
      <c r="B7" s="129" t="s">
        <v>11</v>
      </c>
      <c r="C7" s="130">
        <f>SUM(C8:C10)</f>
        <v>0</v>
      </c>
      <c r="D7" s="130">
        <f>SUM(D8:D10)</f>
        <v>0</v>
      </c>
      <c r="E7" s="130">
        <f>SUM(E8:E10)</f>
        <v>0</v>
      </c>
      <c r="F7" s="130">
        <f>SUM(F8:F10)</f>
        <v>0</v>
      </c>
    </row>
    <row r="8" spans="1:6">
      <c r="A8" s="128" t="s">
        <v>12</v>
      </c>
      <c r="B8" s="131" t="s">
        <v>13</v>
      </c>
      <c r="C8" s="130">
        <f>'[2]房屋建筑物 '!Y39</f>
        <v>0</v>
      </c>
      <c r="D8" s="130">
        <f>'[2]房屋建筑物 '!Z39</f>
        <v>0</v>
      </c>
      <c r="E8" s="130">
        <f>'[2]房屋建筑物 '!AA37</f>
        <v>0</v>
      </c>
      <c r="F8" s="130">
        <f t="shared" ref="F8:F12" si="0">E8-C8</f>
        <v>0</v>
      </c>
    </row>
    <row r="9" spans="1:6">
      <c r="A9" s="128" t="s">
        <v>14</v>
      </c>
      <c r="B9" s="131" t="s">
        <v>15</v>
      </c>
      <c r="C9" s="130">
        <f>'[2]构筑物 '!O24</f>
        <v>0</v>
      </c>
      <c r="D9" s="130">
        <f>'[2]构筑物 '!P24</f>
        <v>0</v>
      </c>
      <c r="E9" s="130">
        <f>'[2]构筑物 '!Q24</f>
        <v>0</v>
      </c>
      <c r="F9" s="130">
        <f t="shared" si="0"/>
        <v>0</v>
      </c>
    </row>
    <row r="10" spans="1:6">
      <c r="A10" s="128" t="s">
        <v>16</v>
      </c>
      <c r="B10" s="131" t="s">
        <v>17</v>
      </c>
      <c r="C10" s="130">
        <f>[2]管道沟槽!N27</f>
        <v>0</v>
      </c>
      <c r="D10" s="130">
        <f>[2]管道沟槽!O27</f>
        <v>0</v>
      </c>
      <c r="E10" s="130">
        <f>[2]管道沟槽!P27</f>
        <v>0</v>
      </c>
      <c r="F10" s="130">
        <f t="shared" si="0"/>
        <v>0</v>
      </c>
    </row>
    <row r="11" spans="1:6">
      <c r="A11" s="128"/>
      <c r="B11" s="132" t="s">
        <v>18</v>
      </c>
      <c r="C11" s="130">
        <f>'[2]房屋建筑物 '!W42</f>
        <v>0</v>
      </c>
      <c r="D11" s="130">
        <f>'[2]房屋建筑物 '!X42</f>
        <v>0</v>
      </c>
      <c r="E11" s="130">
        <f>'[2]房屋建筑物 '!Y42</f>
        <v>0</v>
      </c>
      <c r="F11" s="130">
        <f t="shared" si="0"/>
        <v>0</v>
      </c>
    </row>
    <row r="12" spans="1:6">
      <c r="A12" s="128"/>
      <c r="B12" s="132" t="s">
        <v>19</v>
      </c>
      <c r="C12" s="130">
        <f>C7-C11</f>
        <v>0</v>
      </c>
      <c r="D12" s="130">
        <f>D7-D11</f>
        <v>0</v>
      </c>
      <c r="E12" s="130">
        <f>E7-E11</f>
        <v>0</v>
      </c>
      <c r="F12" s="130">
        <f t="shared" si="0"/>
        <v>0</v>
      </c>
    </row>
    <row r="13" spans="1:6">
      <c r="A13" s="128"/>
      <c r="B13" s="131"/>
      <c r="C13" s="130"/>
      <c r="D13" s="130"/>
      <c r="E13" s="130"/>
      <c r="F13" s="130"/>
    </row>
    <row r="14" spans="1:6">
      <c r="A14" s="128"/>
      <c r="B14" s="129" t="s">
        <v>20</v>
      </c>
      <c r="C14" s="130">
        <f>SUM(C15:C17)</f>
        <v>931898</v>
      </c>
      <c r="D14" s="130">
        <f>SUM(D15:D17)</f>
        <v>0</v>
      </c>
      <c r="E14" s="130">
        <f>SUM(E15:E17)</f>
        <v>3899</v>
      </c>
      <c r="F14" s="130">
        <f>SUM(F15:F17)</f>
        <v>3899</v>
      </c>
    </row>
    <row r="15" spans="1:6">
      <c r="A15" s="128" t="s">
        <v>21</v>
      </c>
      <c r="B15" s="131" t="s">
        <v>22</v>
      </c>
      <c r="C15" s="130">
        <f>'[2]机器设备 '!O43</f>
        <v>0</v>
      </c>
      <c r="D15" s="130">
        <f>'[2]机器设备 '!P43</f>
        <v>0</v>
      </c>
      <c r="E15" s="130">
        <f>'[2]机器设备 '!Q43</f>
        <v>0</v>
      </c>
      <c r="F15" s="130">
        <f t="shared" ref="F15:F17" si="1">E15-C15</f>
        <v>0</v>
      </c>
    </row>
    <row r="16" spans="1:6">
      <c r="A16" s="128" t="s">
        <v>23</v>
      </c>
      <c r="B16" s="131" t="s">
        <v>24</v>
      </c>
      <c r="C16" s="130">
        <f>[2]车辆!U27</f>
        <v>0</v>
      </c>
      <c r="D16" s="130">
        <f>[2]车辆!V27</f>
        <v>0</v>
      </c>
      <c r="E16" s="130">
        <f>[2]车辆!W27</f>
        <v>0</v>
      </c>
      <c r="F16" s="130">
        <f t="shared" si="1"/>
        <v>0</v>
      </c>
    </row>
    <row r="17" spans="1:6">
      <c r="A17" s="128" t="s">
        <v>25</v>
      </c>
      <c r="B17" s="131" t="s">
        <v>26</v>
      </c>
      <c r="C17" s="130">
        <f>评估明细表!M183</f>
        <v>931898</v>
      </c>
      <c r="D17" s="130">
        <f>评估明细表!N183</f>
        <v>0</v>
      </c>
      <c r="E17" s="130">
        <f>评估明细表!O183</f>
        <v>3899</v>
      </c>
      <c r="F17" s="130">
        <f>E17-D17</f>
        <v>3899</v>
      </c>
    </row>
    <row r="18" spans="1:6">
      <c r="A18" s="128"/>
      <c r="B18" s="132" t="s">
        <v>27</v>
      </c>
      <c r="C18" s="130"/>
      <c r="D18" s="130"/>
      <c r="E18" s="130"/>
      <c r="F18" s="130"/>
    </row>
    <row r="19" spans="1:6">
      <c r="A19" s="128"/>
      <c r="B19" s="132" t="s">
        <v>28</v>
      </c>
      <c r="C19" s="130">
        <f>C14-C18</f>
        <v>931898</v>
      </c>
      <c r="D19" s="130">
        <f>D14-D18</f>
        <v>0</v>
      </c>
      <c r="E19" s="130">
        <f>E14-E18</f>
        <v>3899</v>
      </c>
      <c r="F19" s="130">
        <f>E19-D19</f>
        <v>3899</v>
      </c>
    </row>
    <row r="20" spans="1:6">
      <c r="A20" s="128"/>
      <c r="B20" s="131"/>
      <c r="C20" s="130"/>
      <c r="D20" s="130"/>
      <c r="E20" s="130"/>
      <c r="F20" s="130"/>
    </row>
    <row r="21" spans="1:6">
      <c r="A21" s="128" t="s">
        <v>29</v>
      </c>
      <c r="B21" s="131" t="s">
        <v>30</v>
      </c>
      <c r="C21" s="130">
        <f>[2]土地!P27</f>
        <v>0</v>
      </c>
      <c r="D21" s="130">
        <f>[2]土地!Q27</f>
        <v>0</v>
      </c>
      <c r="E21" s="130"/>
      <c r="F21" s="130"/>
    </row>
    <row r="22" spans="1:6">
      <c r="A22" s="128"/>
      <c r="B22" s="131"/>
      <c r="C22" s="130"/>
      <c r="D22" s="130"/>
      <c r="E22" s="130"/>
      <c r="F22" s="130"/>
    </row>
    <row r="23" spans="1:6">
      <c r="A23" s="128"/>
      <c r="B23" s="132" t="s">
        <v>31</v>
      </c>
      <c r="C23" s="130">
        <f>C7+C14+C21</f>
        <v>931898</v>
      </c>
      <c r="D23" s="130">
        <f>SUM(D7,D14,D21)</f>
        <v>0</v>
      </c>
      <c r="E23" s="130">
        <f>SUM(E7,E14,E21)</f>
        <v>3899</v>
      </c>
      <c r="F23" s="130">
        <f>SUM(F7,F14,F21)</f>
        <v>3899</v>
      </c>
    </row>
    <row r="24" spans="1:6">
      <c r="A24" s="128"/>
      <c r="B24" s="133" t="s">
        <v>32</v>
      </c>
      <c r="C24" s="130"/>
      <c r="D24" s="130">
        <f>D11+D18</f>
        <v>0</v>
      </c>
      <c r="E24" s="130"/>
      <c r="F24" s="130"/>
    </row>
    <row r="25" spans="1:6">
      <c r="A25" s="128" t="s">
        <v>33</v>
      </c>
      <c r="B25" s="127" t="s">
        <v>34</v>
      </c>
      <c r="C25" s="130">
        <f>C23-C24</f>
        <v>931898</v>
      </c>
      <c r="D25" s="130">
        <f>D23-D24</f>
        <v>0</v>
      </c>
      <c r="E25" s="130">
        <f>E23-E24</f>
        <v>3899</v>
      </c>
      <c r="F25" s="130">
        <f>F23-F24</f>
        <v>3899</v>
      </c>
    </row>
    <row r="26" spans="1:6">
      <c r="A26" s="134" t="s">
        <v>35</v>
      </c>
      <c r="B26" s="125"/>
      <c r="C26" s="125"/>
      <c r="D26" s="125"/>
      <c r="E26" s="125"/>
      <c r="F26" s="135" t="str">
        <f>[2]非流动资产评估汇总表!E28</f>
        <v>评估人员：</v>
      </c>
    </row>
    <row r="27" spans="1:6">
      <c r="A27" s="134" t="s">
        <v>36</v>
      </c>
      <c r="B27" s="125"/>
      <c r="C27" s="125"/>
      <c r="D27" s="136"/>
      <c r="E27" s="125"/>
      <c r="F27" s="125"/>
    </row>
  </sheetData>
  <mergeCells count="5">
    <mergeCell ref="A2:F2"/>
    <mergeCell ref="A3:F3"/>
    <mergeCell ref="C5:D5"/>
    <mergeCell ref="A5:A6"/>
    <mergeCell ref="B5:B6"/>
  </mergeCells>
  <hyperlinks>
    <hyperlink ref="B8" location="'房屋建筑物 '!A1" display="固定资产-房屋建筑物"/>
    <hyperlink ref="B9" location="构筑物!A1" display="固定资产-构筑物及其他辅助设施"/>
    <hyperlink ref="B10" location="管道沟槽!A1" display="固定资产-管道及沟槽"/>
    <hyperlink ref="B15" location="机器设备!A1" display="固定资产-机器设备"/>
    <hyperlink ref="B16" location="车辆!A1" display="固定资产-车辆"/>
    <hyperlink ref="B17" location="电子设备!A1" display="固定资产-电子设备"/>
    <hyperlink ref="B21" location="土地!A1" display="土地"/>
  </hyperlinks>
  <pageMargins left="0.75" right="0.75" top="1" bottom="1" header="0.5" footer="0.5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191"/>
  <sheetViews>
    <sheetView view="pageBreakPreview" zoomScaleNormal="100" topLeftCell="E1" workbookViewId="0">
      <selection activeCell="M7" sqref="M7"/>
    </sheetView>
  </sheetViews>
  <sheetFormatPr defaultColWidth="8.725" defaultRowHeight="12"/>
  <cols>
    <col min="1" max="1" width="4.45833333333333" style="3" customWidth="1"/>
    <col min="2" max="2" width="12.8166666666667" style="3" customWidth="1"/>
    <col min="3" max="3" width="28.5416666666667" style="3" customWidth="1"/>
    <col min="4" max="4" width="29" style="3" customWidth="1"/>
    <col min="5" max="5" width="5.54166666666667" style="3" customWidth="1"/>
    <col min="6" max="6" width="8.45833333333333" style="3" customWidth="1"/>
    <col min="7" max="7" width="17.8166666666667" style="3" customWidth="1"/>
    <col min="8" max="8" width="10" style="3" customWidth="1"/>
    <col min="9" max="9" width="10.3666666666667" style="3" customWidth="1"/>
    <col min="10" max="10" width="9.725" style="3" customWidth="1"/>
    <col min="11" max="12" width="8.725" style="3" customWidth="1"/>
    <col min="13" max="13" width="13.8166666666667" style="4" customWidth="1"/>
    <col min="14" max="14" width="8.725" style="4" customWidth="1"/>
    <col min="15" max="16" width="10.725" style="4" customWidth="1"/>
    <col min="17" max="17" width="8.725" style="3" customWidth="1"/>
    <col min="18" max="18" width="11.8166666666667" style="3" customWidth="1"/>
    <col min="19" max="16384" width="8.725" style="3"/>
  </cols>
  <sheetData>
    <row r="1" ht="18.75" spans="1:18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5"/>
      <c r="N1" s="15"/>
      <c r="O1" s="15"/>
      <c r="P1" s="15"/>
      <c r="Q1" s="5"/>
      <c r="R1" s="5"/>
    </row>
    <row r="2" spans="1:18">
      <c r="A2" s="6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6"/>
      <c r="N2" s="16"/>
      <c r="O2" s="16"/>
      <c r="P2" s="16"/>
      <c r="Q2" s="6"/>
      <c r="R2" s="6"/>
    </row>
    <row r="3" spans="1:18">
      <c r="A3" s="7" t="s">
        <v>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6"/>
      <c r="N3" s="16"/>
      <c r="O3" s="16"/>
      <c r="P3" s="16"/>
      <c r="Q3" s="24" t="s">
        <v>40</v>
      </c>
      <c r="R3" s="6"/>
    </row>
    <row r="4" spans="1:18">
      <c r="A4" s="8" t="s">
        <v>41</v>
      </c>
      <c r="B4" s="10" t="s">
        <v>42</v>
      </c>
      <c r="C4" s="10" t="s">
        <v>43</v>
      </c>
      <c r="D4" s="9" t="s">
        <v>44</v>
      </c>
      <c r="E4" s="9" t="s">
        <v>45</v>
      </c>
      <c r="F4" s="8" t="s">
        <v>46</v>
      </c>
      <c r="G4" s="9" t="s">
        <v>47</v>
      </c>
      <c r="H4" s="8" t="s">
        <v>48</v>
      </c>
      <c r="I4" s="8" t="s">
        <v>49</v>
      </c>
      <c r="J4" s="8" t="s">
        <v>50</v>
      </c>
      <c r="K4" s="8"/>
      <c r="L4" s="8"/>
      <c r="M4" s="17" t="s">
        <v>5</v>
      </c>
      <c r="N4" s="17"/>
      <c r="O4" s="8" t="s">
        <v>51</v>
      </c>
      <c r="P4" s="10" t="s">
        <v>7</v>
      </c>
      <c r="Q4" s="8" t="s">
        <v>52</v>
      </c>
      <c r="R4" s="8" t="s">
        <v>53</v>
      </c>
    </row>
    <row r="5" spans="1:18">
      <c r="A5" s="8"/>
      <c r="B5" s="11"/>
      <c r="C5" s="11"/>
      <c r="D5" s="9"/>
      <c r="E5" s="9"/>
      <c r="F5" s="8"/>
      <c r="G5" s="9"/>
      <c r="H5" s="8"/>
      <c r="I5" s="8"/>
      <c r="J5" s="8"/>
      <c r="K5" s="8" t="s">
        <v>54</v>
      </c>
      <c r="L5" s="8"/>
      <c r="M5" s="17" t="s">
        <v>8</v>
      </c>
      <c r="N5" s="17" t="s">
        <v>9</v>
      </c>
      <c r="O5" s="8"/>
      <c r="P5" s="11"/>
      <c r="Q5" s="8"/>
      <c r="R5" s="8"/>
    </row>
    <row r="6" spans="1:18">
      <c r="A6" s="12">
        <v>1</v>
      </c>
      <c r="B6" s="111" t="s">
        <v>55</v>
      </c>
      <c r="C6" s="112" t="s">
        <v>56</v>
      </c>
      <c r="D6" s="111" t="s">
        <v>57</v>
      </c>
      <c r="E6" s="111" t="s">
        <v>58</v>
      </c>
      <c r="F6" s="113">
        <v>1</v>
      </c>
      <c r="G6" s="111" t="s">
        <v>59</v>
      </c>
      <c r="H6" s="114">
        <v>42241</v>
      </c>
      <c r="I6" s="114">
        <v>42241</v>
      </c>
      <c r="J6" s="115">
        <v>39954</v>
      </c>
      <c r="K6" s="111"/>
      <c r="L6" s="111"/>
      <c r="M6" s="116">
        <v>7500</v>
      </c>
      <c r="N6" s="117">
        <v>0</v>
      </c>
      <c r="O6" s="23">
        <v>50</v>
      </c>
      <c r="P6" s="23">
        <f>O6-N6</f>
        <v>50</v>
      </c>
      <c r="Q6" s="12" t="s">
        <v>60</v>
      </c>
      <c r="R6" s="12"/>
    </row>
    <row r="7" spans="1:18">
      <c r="A7" s="12">
        <v>2</v>
      </c>
      <c r="B7" s="111" t="s">
        <v>61</v>
      </c>
      <c r="C7" s="112" t="s">
        <v>56</v>
      </c>
      <c r="D7" s="111" t="s">
        <v>62</v>
      </c>
      <c r="E7" s="111" t="s">
        <v>58</v>
      </c>
      <c r="F7" s="113">
        <v>1</v>
      </c>
      <c r="G7" s="111" t="s">
        <v>59</v>
      </c>
      <c r="H7" s="114">
        <v>41610</v>
      </c>
      <c r="I7" s="114">
        <v>41610</v>
      </c>
      <c r="J7" s="115">
        <v>39954</v>
      </c>
      <c r="K7" s="111"/>
      <c r="L7" s="111"/>
      <c r="M7" s="116">
        <v>11800</v>
      </c>
      <c r="N7" s="117">
        <v>0</v>
      </c>
      <c r="O7" s="23">
        <v>50</v>
      </c>
      <c r="P7" s="23">
        <f t="shared" ref="P7:P70" si="0">O7-N7</f>
        <v>50</v>
      </c>
      <c r="Q7" s="12" t="s">
        <v>60</v>
      </c>
      <c r="R7" s="12"/>
    </row>
    <row r="8" spans="1:18">
      <c r="A8" s="12">
        <v>3</v>
      </c>
      <c r="B8" s="111" t="s">
        <v>63</v>
      </c>
      <c r="C8" s="112" t="s">
        <v>56</v>
      </c>
      <c r="D8" s="111" t="s">
        <v>62</v>
      </c>
      <c r="E8" s="111" t="s">
        <v>58</v>
      </c>
      <c r="F8" s="113">
        <v>1</v>
      </c>
      <c r="G8" s="111" t="s">
        <v>59</v>
      </c>
      <c r="H8" s="114">
        <v>41610</v>
      </c>
      <c r="I8" s="114">
        <v>41610</v>
      </c>
      <c r="J8" s="115">
        <v>39954</v>
      </c>
      <c r="K8" s="111"/>
      <c r="L8" s="111"/>
      <c r="M8" s="116">
        <v>11800</v>
      </c>
      <c r="N8" s="117">
        <v>0</v>
      </c>
      <c r="O8" s="23">
        <v>50</v>
      </c>
      <c r="P8" s="23">
        <f t="shared" si="0"/>
        <v>50</v>
      </c>
      <c r="Q8" s="12" t="s">
        <v>60</v>
      </c>
      <c r="R8" s="12"/>
    </row>
    <row r="9" spans="1:18">
      <c r="A9" s="12">
        <v>4</v>
      </c>
      <c r="B9" s="111" t="s">
        <v>64</v>
      </c>
      <c r="C9" s="112" t="s">
        <v>56</v>
      </c>
      <c r="D9" s="111" t="s">
        <v>62</v>
      </c>
      <c r="E9" s="111" t="s">
        <v>58</v>
      </c>
      <c r="F9" s="113">
        <v>1</v>
      </c>
      <c r="G9" s="111" t="s">
        <v>59</v>
      </c>
      <c r="H9" s="114">
        <v>41610</v>
      </c>
      <c r="I9" s="114">
        <v>41610</v>
      </c>
      <c r="J9" s="115">
        <v>39954</v>
      </c>
      <c r="K9" s="111"/>
      <c r="L9" s="111"/>
      <c r="M9" s="116">
        <v>11800</v>
      </c>
      <c r="N9" s="117">
        <v>0</v>
      </c>
      <c r="O9" s="23">
        <v>50</v>
      </c>
      <c r="P9" s="23">
        <f t="shared" si="0"/>
        <v>50</v>
      </c>
      <c r="Q9" s="12" t="s">
        <v>60</v>
      </c>
      <c r="R9" s="12"/>
    </row>
    <row r="10" spans="1:18">
      <c r="A10" s="12">
        <v>5</v>
      </c>
      <c r="B10" s="111" t="s">
        <v>65</v>
      </c>
      <c r="C10" s="112" t="s">
        <v>56</v>
      </c>
      <c r="D10" s="111" t="s">
        <v>62</v>
      </c>
      <c r="E10" s="111" t="s">
        <v>58</v>
      </c>
      <c r="F10" s="113">
        <v>1</v>
      </c>
      <c r="G10" s="111" t="s">
        <v>59</v>
      </c>
      <c r="H10" s="114">
        <v>41610</v>
      </c>
      <c r="I10" s="114">
        <v>41610</v>
      </c>
      <c r="J10" s="115">
        <v>39954</v>
      </c>
      <c r="K10" s="111"/>
      <c r="L10" s="111"/>
      <c r="M10" s="116">
        <v>11800</v>
      </c>
      <c r="N10" s="117">
        <v>0</v>
      </c>
      <c r="O10" s="23">
        <v>50</v>
      </c>
      <c r="P10" s="23">
        <f t="shared" si="0"/>
        <v>50</v>
      </c>
      <c r="Q10" s="12" t="s">
        <v>60</v>
      </c>
      <c r="R10" s="12"/>
    </row>
    <row r="11" spans="1:18">
      <c r="A11" s="12">
        <v>6</v>
      </c>
      <c r="B11" s="111" t="s">
        <v>66</v>
      </c>
      <c r="C11" s="112" t="s">
        <v>56</v>
      </c>
      <c r="D11" s="111" t="s">
        <v>57</v>
      </c>
      <c r="E11" s="111" t="s">
        <v>58</v>
      </c>
      <c r="F11" s="113">
        <v>1</v>
      </c>
      <c r="G11" s="111" t="s">
        <v>67</v>
      </c>
      <c r="H11" s="114">
        <v>42241</v>
      </c>
      <c r="I11" s="114">
        <v>42241</v>
      </c>
      <c r="J11" s="115">
        <v>39954</v>
      </c>
      <c r="K11" s="111"/>
      <c r="L11" s="111"/>
      <c r="M11" s="116">
        <v>7500</v>
      </c>
      <c r="N11" s="117">
        <v>0</v>
      </c>
      <c r="O11" s="23">
        <v>50</v>
      </c>
      <c r="P11" s="23">
        <f t="shared" si="0"/>
        <v>50</v>
      </c>
      <c r="Q11" s="12" t="s">
        <v>60</v>
      </c>
      <c r="R11" s="12"/>
    </row>
    <row r="12" spans="1:18">
      <c r="A12" s="12">
        <v>7</v>
      </c>
      <c r="B12" s="111" t="s">
        <v>68</v>
      </c>
      <c r="C12" s="112" t="s">
        <v>69</v>
      </c>
      <c r="D12" s="111" t="s">
        <v>70</v>
      </c>
      <c r="E12" s="111" t="s">
        <v>58</v>
      </c>
      <c r="F12" s="113">
        <v>1</v>
      </c>
      <c r="G12" s="111" t="s">
        <v>59</v>
      </c>
      <c r="H12" s="114">
        <v>42241</v>
      </c>
      <c r="I12" s="114">
        <v>42241</v>
      </c>
      <c r="J12" s="115">
        <v>39954</v>
      </c>
      <c r="K12" s="111"/>
      <c r="L12" s="111"/>
      <c r="M12" s="116">
        <v>4860</v>
      </c>
      <c r="N12" s="117">
        <v>0</v>
      </c>
      <c r="O12" s="23">
        <v>40</v>
      </c>
      <c r="P12" s="23">
        <f t="shared" si="0"/>
        <v>40</v>
      </c>
      <c r="Q12" s="12" t="s">
        <v>60</v>
      </c>
      <c r="R12" s="12"/>
    </row>
    <row r="13" spans="1:18">
      <c r="A13" s="12">
        <v>8</v>
      </c>
      <c r="B13" s="111" t="s">
        <v>71</v>
      </c>
      <c r="C13" s="112" t="s">
        <v>69</v>
      </c>
      <c r="D13" s="111" t="s">
        <v>70</v>
      </c>
      <c r="E13" s="111" t="s">
        <v>58</v>
      </c>
      <c r="F13" s="113">
        <v>1</v>
      </c>
      <c r="G13" s="111" t="s">
        <v>72</v>
      </c>
      <c r="H13" s="114">
        <v>42241</v>
      </c>
      <c r="I13" s="114">
        <v>42241</v>
      </c>
      <c r="J13" s="115">
        <v>39954</v>
      </c>
      <c r="K13" s="111"/>
      <c r="L13" s="111"/>
      <c r="M13" s="116">
        <v>4860</v>
      </c>
      <c r="N13" s="117">
        <v>0</v>
      </c>
      <c r="O13" s="23">
        <v>40</v>
      </c>
      <c r="P13" s="23">
        <f t="shared" si="0"/>
        <v>40</v>
      </c>
      <c r="Q13" s="12" t="s">
        <v>60</v>
      </c>
      <c r="R13" s="12"/>
    </row>
    <row r="14" spans="1:18">
      <c r="A14" s="12">
        <v>9</v>
      </c>
      <c r="B14" s="111" t="s">
        <v>73</v>
      </c>
      <c r="C14" s="112" t="s">
        <v>69</v>
      </c>
      <c r="D14" s="111" t="s">
        <v>74</v>
      </c>
      <c r="E14" s="111" t="s">
        <v>58</v>
      </c>
      <c r="F14" s="113">
        <v>1</v>
      </c>
      <c r="G14" s="111" t="s">
        <v>75</v>
      </c>
      <c r="H14" s="114">
        <v>41997</v>
      </c>
      <c r="I14" s="114">
        <v>41997</v>
      </c>
      <c r="J14" s="115">
        <v>39954</v>
      </c>
      <c r="K14" s="111"/>
      <c r="L14" s="111"/>
      <c r="M14" s="116">
        <v>5000</v>
      </c>
      <c r="N14" s="117">
        <v>0</v>
      </c>
      <c r="O14" s="23">
        <v>40</v>
      </c>
      <c r="P14" s="23">
        <f t="shared" si="0"/>
        <v>40</v>
      </c>
      <c r="Q14" s="12" t="s">
        <v>60</v>
      </c>
      <c r="R14" s="12"/>
    </row>
    <row r="15" spans="1:18">
      <c r="A15" s="12">
        <v>10</v>
      </c>
      <c r="B15" s="111" t="s">
        <v>76</v>
      </c>
      <c r="C15" s="112" t="s">
        <v>69</v>
      </c>
      <c r="D15" s="111" t="s">
        <v>74</v>
      </c>
      <c r="E15" s="111" t="s">
        <v>58</v>
      </c>
      <c r="F15" s="113">
        <v>1</v>
      </c>
      <c r="G15" s="111" t="s">
        <v>67</v>
      </c>
      <c r="H15" s="114">
        <v>41997</v>
      </c>
      <c r="I15" s="114">
        <v>41997</v>
      </c>
      <c r="J15" s="115">
        <v>39954</v>
      </c>
      <c r="K15" s="111"/>
      <c r="L15" s="111"/>
      <c r="M15" s="116">
        <v>5000</v>
      </c>
      <c r="N15" s="117">
        <v>0</v>
      </c>
      <c r="O15" s="23">
        <v>40</v>
      </c>
      <c r="P15" s="23">
        <f t="shared" si="0"/>
        <v>40</v>
      </c>
      <c r="Q15" s="12" t="s">
        <v>60</v>
      </c>
      <c r="R15" s="12"/>
    </row>
    <row r="16" spans="1:18">
      <c r="A16" s="12">
        <v>11</v>
      </c>
      <c r="B16" s="111" t="s">
        <v>77</v>
      </c>
      <c r="C16" s="112" t="s">
        <v>69</v>
      </c>
      <c r="D16" s="111" t="s">
        <v>74</v>
      </c>
      <c r="E16" s="111" t="s">
        <v>58</v>
      </c>
      <c r="F16" s="113">
        <v>1</v>
      </c>
      <c r="G16" s="111" t="s">
        <v>67</v>
      </c>
      <c r="H16" s="114">
        <v>41997</v>
      </c>
      <c r="I16" s="114">
        <v>41997</v>
      </c>
      <c r="J16" s="115">
        <v>41556</v>
      </c>
      <c r="K16" s="111"/>
      <c r="L16" s="111"/>
      <c r="M16" s="116">
        <v>5000</v>
      </c>
      <c r="N16" s="117">
        <v>0</v>
      </c>
      <c r="O16" s="23">
        <v>40</v>
      </c>
      <c r="P16" s="23">
        <f t="shared" si="0"/>
        <v>40</v>
      </c>
      <c r="Q16" s="12" t="s">
        <v>60</v>
      </c>
      <c r="R16" s="12"/>
    </row>
    <row r="17" spans="1:18">
      <c r="A17" s="12">
        <v>12</v>
      </c>
      <c r="B17" s="111" t="s">
        <v>78</v>
      </c>
      <c r="C17" s="112" t="s">
        <v>69</v>
      </c>
      <c r="D17" s="111" t="s">
        <v>74</v>
      </c>
      <c r="E17" s="111" t="s">
        <v>58</v>
      </c>
      <c r="F17" s="113">
        <v>1</v>
      </c>
      <c r="G17" s="111" t="s">
        <v>67</v>
      </c>
      <c r="H17" s="114">
        <v>41997</v>
      </c>
      <c r="I17" s="114">
        <v>41997</v>
      </c>
      <c r="J17" s="115">
        <v>41150</v>
      </c>
      <c r="K17" s="111"/>
      <c r="L17" s="111"/>
      <c r="M17" s="116">
        <v>5000</v>
      </c>
      <c r="N17" s="117">
        <v>0</v>
      </c>
      <c r="O17" s="23">
        <v>40</v>
      </c>
      <c r="P17" s="23">
        <f t="shared" si="0"/>
        <v>40</v>
      </c>
      <c r="Q17" s="12" t="s">
        <v>60</v>
      </c>
      <c r="R17" s="12"/>
    </row>
    <row r="18" s="42" customFormat="1" spans="1:18">
      <c r="A18" s="12">
        <v>13</v>
      </c>
      <c r="B18" s="111" t="s">
        <v>79</v>
      </c>
      <c r="C18" s="112" t="s">
        <v>69</v>
      </c>
      <c r="D18" s="111" t="s">
        <v>74</v>
      </c>
      <c r="E18" s="111" t="s">
        <v>58</v>
      </c>
      <c r="F18" s="113">
        <v>1</v>
      </c>
      <c r="G18" s="111" t="s">
        <v>67</v>
      </c>
      <c r="H18" s="114">
        <v>41997</v>
      </c>
      <c r="I18" s="114">
        <v>41997</v>
      </c>
      <c r="J18" s="115">
        <v>41157</v>
      </c>
      <c r="K18" s="111"/>
      <c r="L18" s="111"/>
      <c r="M18" s="116">
        <v>5000</v>
      </c>
      <c r="N18" s="117">
        <v>0</v>
      </c>
      <c r="O18" s="23">
        <v>40</v>
      </c>
      <c r="P18" s="23">
        <f t="shared" si="0"/>
        <v>40</v>
      </c>
      <c r="Q18" s="12" t="s">
        <v>60</v>
      </c>
      <c r="R18" s="12"/>
    </row>
    <row r="19" spans="1:18">
      <c r="A19" s="12">
        <v>14</v>
      </c>
      <c r="B19" s="111" t="s">
        <v>80</v>
      </c>
      <c r="C19" s="112" t="s">
        <v>56</v>
      </c>
      <c r="D19" s="111" t="s">
        <v>62</v>
      </c>
      <c r="E19" s="111" t="s">
        <v>58</v>
      </c>
      <c r="F19" s="113">
        <v>1</v>
      </c>
      <c r="G19" s="111" t="s">
        <v>75</v>
      </c>
      <c r="H19" s="114">
        <v>41610</v>
      </c>
      <c r="I19" s="114">
        <v>41610</v>
      </c>
      <c r="J19" s="115">
        <v>41150</v>
      </c>
      <c r="K19" s="111"/>
      <c r="L19" s="111"/>
      <c r="M19" s="116">
        <v>11800</v>
      </c>
      <c r="N19" s="117">
        <v>0</v>
      </c>
      <c r="O19" s="23">
        <v>50</v>
      </c>
      <c r="P19" s="23">
        <f t="shared" si="0"/>
        <v>50</v>
      </c>
      <c r="Q19" s="12" t="s">
        <v>60</v>
      </c>
      <c r="R19" s="12"/>
    </row>
    <row r="20" spans="1:18">
      <c r="A20" s="12">
        <v>15</v>
      </c>
      <c r="B20" s="111" t="s">
        <v>81</v>
      </c>
      <c r="C20" s="112" t="s">
        <v>56</v>
      </c>
      <c r="D20" s="111" t="s">
        <v>62</v>
      </c>
      <c r="E20" s="111" t="s">
        <v>58</v>
      </c>
      <c r="F20" s="113">
        <v>1</v>
      </c>
      <c r="G20" s="111" t="s">
        <v>75</v>
      </c>
      <c r="H20" s="114">
        <v>41610</v>
      </c>
      <c r="I20" s="114">
        <v>41610</v>
      </c>
      <c r="J20" s="118"/>
      <c r="K20" s="111"/>
      <c r="L20" s="111"/>
      <c r="M20" s="116">
        <v>11800</v>
      </c>
      <c r="N20" s="117">
        <v>0</v>
      </c>
      <c r="O20" s="23">
        <v>50</v>
      </c>
      <c r="P20" s="23">
        <f t="shared" si="0"/>
        <v>50</v>
      </c>
      <c r="Q20" s="12" t="s">
        <v>60</v>
      </c>
      <c r="R20" s="12"/>
    </row>
    <row r="21" spans="1:18">
      <c r="A21" s="12">
        <v>16</v>
      </c>
      <c r="B21" s="111" t="s">
        <v>82</v>
      </c>
      <c r="C21" s="112" t="s">
        <v>83</v>
      </c>
      <c r="D21" s="111" t="s">
        <v>84</v>
      </c>
      <c r="E21" s="111" t="s">
        <v>58</v>
      </c>
      <c r="F21" s="113">
        <v>1</v>
      </c>
      <c r="G21" s="111" t="s">
        <v>67</v>
      </c>
      <c r="H21" s="114">
        <v>40716</v>
      </c>
      <c r="I21" s="114">
        <v>40716</v>
      </c>
      <c r="J21" s="118"/>
      <c r="K21" s="111"/>
      <c r="L21" s="111"/>
      <c r="M21" s="116">
        <v>800</v>
      </c>
      <c r="N21" s="117">
        <v>0</v>
      </c>
      <c r="O21" s="23">
        <v>15</v>
      </c>
      <c r="P21" s="23">
        <f t="shared" si="0"/>
        <v>15</v>
      </c>
      <c r="Q21" s="12" t="s">
        <v>60</v>
      </c>
      <c r="R21" s="12"/>
    </row>
    <row r="22" spans="1:18">
      <c r="A22" s="12">
        <v>17</v>
      </c>
      <c r="B22" s="111" t="s">
        <v>85</v>
      </c>
      <c r="C22" s="112" t="s">
        <v>83</v>
      </c>
      <c r="D22" s="111" t="s">
        <v>84</v>
      </c>
      <c r="E22" s="111" t="s">
        <v>58</v>
      </c>
      <c r="F22" s="113">
        <v>1</v>
      </c>
      <c r="G22" s="111" t="s">
        <v>67</v>
      </c>
      <c r="H22" s="114">
        <v>40716</v>
      </c>
      <c r="I22" s="114">
        <v>40716</v>
      </c>
      <c r="J22" s="118"/>
      <c r="K22" s="111"/>
      <c r="L22" s="111"/>
      <c r="M22" s="116">
        <v>800</v>
      </c>
      <c r="N22" s="117">
        <v>0</v>
      </c>
      <c r="O22" s="23">
        <v>15</v>
      </c>
      <c r="P22" s="23">
        <f t="shared" si="0"/>
        <v>15</v>
      </c>
      <c r="Q22" s="12" t="s">
        <v>60</v>
      </c>
      <c r="R22" s="12"/>
    </row>
    <row r="23" spans="1:18">
      <c r="A23" s="12">
        <v>18</v>
      </c>
      <c r="B23" s="111" t="s">
        <v>86</v>
      </c>
      <c r="C23" s="112" t="s">
        <v>83</v>
      </c>
      <c r="D23" s="111" t="s">
        <v>84</v>
      </c>
      <c r="E23" s="111" t="s">
        <v>58</v>
      </c>
      <c r="F23" s="113">
        <v>1</v>
      </c>
      <c r="G23" s="111" t="s">
        <v>67</v>
      </c>
      <c r="H23" s="114">
        <v>40716</v>
      </c>
      <c r="I23" s="114">
        <v>40716</v>
      </c>
      <c r="J23" s="118"/>
      <c r="K23" s="111"/>
      <c r="L23" s="111"/>
      <c r="M23" s="116">
        <v>800</v>
      </c>
      <c r="N23" s="117">
        <v>0</v>
      </c>
      <c r="O23" s="23">
        <v>15</v>
      </c>
      <c r="P23" s="23">
        <f t="shared" si="0"/>
        <v>15</v>
      </c>
      <c r="Q23" s="12" t="s">
        <v>60</v>
      </c>
      <c r="R23" s="12"/>
    </row>
    <row r="24" spans="1:18">
      <c r="A24" s="12">
        <v>19</v>
      </c>
      <c r="B24" s="111" t="s">
        <v>87</v>
      </c>
      <c r="C24" s="112" t="s">
        <v>83</v>
      </c>
      <c r="D24" s="111" t="s">
        <v>84</v>
      </c>
      <c r="E24" s="111" t="s">
        <v>58</v>
      </c>
      <c r="F24" s="113">
        <v>1</v>
      </c>
      <c r="G24" s="111" t="s">
        <v>67</v>
      </c>
      <c r="H24" s="114">
        <v>40716</v>
      </c>
      <c r="I24" s="114">
        <v>40716</v>
      </c>
      <c r="J24" s="118"/>
      <c r="K24" s="111"/>
      <c r="L24" s="111"/>
      <c r="M24" s="116">
        <v>800</v>
      </c>
      <c r="N24" s="117">
        <v>0</v>
      </c>
      <c r="O24" s="23">
        <v>15</v>
      </c>
      <c r="P24" s="23">
        <f t="shared" si="0"/>
        <v>15</v>
      </c>
      <c r="Q24" s="12" t="s">
        <v>60</v>
      </c>
      <c r="R24" s="12"/>
    </row>
    <row r="25" spans="1:18">
      <c r="A25" s="12">
        <v>20</v>
      </c>
      <c r="B25" s="111" t="s">
        <v>88</v>
      </c>
      <c r="C25" s="112" t="s">
        <v>83</v>
      </c>
      <c r="D25" s="111" t="s">
        <v>84</v>
      </c>
      <c r="E25" s="111" t="s">
        <v>58</v>
      </c>
      <c r="F25" s="113">
        <v>1</v>
      </c>
      <c r="G25" s="111" t="s">
        <v>67</v>
      </c>
      <c r="H25" s="114">
        <v>40716</v>
      </c>
      <c r="I25" s="114">
        <v>40716</v>
      </c>
      <c r="J25" s="118"/>
      <c r="K25" s="111"/>
      <c r="L25" s="111"/>
      <c r="M25" s="116">
        <v>800</v>
      </c>
      <c r="N25" s="117">
        <v>0</v>
      </c>
      <c r="O25" s="23">
        <v>15</v>
      </c>
      <c r="P25" s="23">
        <f t="shared" si="0"/>
        <v>15</v>
      </c>
      <c r="Q25" s="12" t="s">
        <v>60</v>
      </c>
      <c r="R25" s="12"/>
    </row>
    <row r="26" spans="1:18">
      <c r="A26" s="12">
        <v>21</v>
      </c>
      <c r="B26" s="111" t="s">
        <v>89</v>
      </c>
      <c r="C26" s="112" t="s">
        <v>90</v>
      </c>
      <c r="D26" s="111" t="s">
        <v>62</v>
      </c>
      <c r="E26" s="111" t="s">
        <v>58</v>
      </c>
      <c r="F26" s="113">
        <v>1</v>
      </c>
      <c r="G26" s="111" t="s">
        <v>75</v>
      </c>
      <c r="H26" s="114">
        <v>40904</v>
      </c>
      <c r="I26" s="114">
        <v>40904</v>
      </c>
      <c r="J26" s="118"/>
      <c r="K26" s="111"/>
      <c r="L26" s="111"/>
      <c r="M26" s="116">
        <v>1280</v>
      </c>
      <c r="N26" s="117">
        <v>0</v>
      </c>
      <c r="O26" s="23">
        <v>15</v>
      </c>
      <c r="P26" s="23">
        <f t="shared" si="0"/>
        <v>15</v>
      </c>
      <c r="Q26" s="12" t="s">
        <v>60</v>
      </c>
      <c r="R26" s="12"/>
    </row>
    <row r="27" spans="1:18">
      <c r="A27" s="12">
        <v>22</v>
      </c>
      <c r="B27" s="111" t="s">
        <v>91</v>
      </c>
      <c r="C27" s="112" t="s">
        <v>83</v>
      </c>
      <c r="D27" s="111" t="s">
        <v>92</v>
      </c>
      <c r="E27" s="111" t="s">
        <v>58</v>
      </c>
      <c r="F27" s="113">
        <v>1</v>
      </c>
      <c r="G27" s="111" t="s">
        <v>67</v>
      </c>
      <c r="H27" s="114">
        <v>40716</v>
      </c>
      <c r="I27" s="114">
        <v>40716</v>
      </c>
      <c r="J27" s="118"/>
      <c r="K27" s="111"/>
      <c r="L27" s="111"/>
      <c r="M27" s="116">
        <v>800</v>
      </c>
      <c r="N27" s="117">
        <v>0</v>
      </c>
      <c r="O27" s="23">
        <v>15</v>
      </c>
      <c r="P27" s="23">
        <f t="shared" si="0"/>
        <v>15</v>
      </c>
      <c r="Q27" s="12" t="s">
        <v>60</v>
      </c>
      <c r="R27" s="12"/>
    </row>
    <row r="28" spans="1:18">
      <c r="A28" s="12">
        <v>23</v>
      </c>
      <c r="B28" s="111" t="s">
        <v>93</v>
      </c>
      <c r="C28" s="112" t="s">
        <v>94</v>
      </c>
      <c r="D28" s="111" t="s">
        <v>95</v>
      </c>
      <c r="E28" s="111" t="s">
        <v>58</v>
      </c>
      <c r="F28" s="113">
        <v>1</v>
      </c>
      <c r="G28" s="111" t="s">
        <v>67</v>
      </c>
      <c r="H28" s="114">
        <v>41626</v>
      </c>
      <c r="I28" s="114">
        <v>41626</v>
      </c>
      <c r="J28" s="118"/>
      <c r="K28" s="111"/>
      <c r="L28" s="111"/>
      <c r="M28" s="116">
        <v>1300</v>
      </c>
      <c r="N28" s="117">
        <v>0</v>
      </c>
      <c r="O28" s="23">
        <v>15</v>
      </c>
      <c r="P28" s="23">
        <f t="shared" si="0"/>
        <v>15</v>
      </c>
      <c r="Q28" s="12" t="s">
        <v>60</v>
      </c>
      <c r="R28" s="12"/>
    </row>
    <row r="29" spans="1:18">
      <c r="A29" s="12">
        <v>24</v>
      </c>
      <c r="B29" s="111" t="s">
        <v>96</v>
      </c>
      <c r="C29" s="112" t="s">
        <v>97</v>
      </c>
      <c r="D29" s="111" t="s">
        <v>98</v>
      </c>
      <c r="E29" s="111" t="s">
        <v>58</v>
      </c>
      <c r="F29" s="113">
        <v>1</v>
      </c>
      <c r="G29" s="111" t="s">
        <v>67</v>
      </c>
      <c r="H29" s="114">
        <v>41610</v>
      </c>
      <c r="I29" s="114">
        <v>41610</v>
      </c>
      <c r="J29" s="118"/>
      <c r="K29" s="111"/>
      <c r="L29" s="111"/>
      <c r="M29" s="116">
        <v>1500</v>
      </c>
      <c r="N29" s="117">
        <v>0</v>
      </c>
      <c r="O29" s="23">
        <v>15</v>
      </c>
      <c r="P29" s="23">
        <f t="shared" si="0"/>
        <v>15</v>
      </c>
      <c r="Q29" s="12" t="s">
        <v>60</v>
      </c>
      <c r="R29" s="12"/>
    </row>
    <row r="30" spans="1:18">
      <c r="A30" s="12">
        <v>25</v>
      </c>
      <c r="B30" s="111" t="s">
        <v>99</v>
      </c>
      <c r="C30" s="112" t="s">
        <v>100</v>
      </c>
      <c r="D30" s="111" t="s">
        <v>98</v>
      </c>
      <c r="E30" s="111" t="s">
        <v>58</v>
      </c>
      <c r="F30" s="113">
        <v>1</v>
      </c>
      <c r="G30" s="111" t="s">
        <v>67</v>
      </c>
      <c r="H30" s="114">
        <v>41610</v>
      </c>
      <c r="I30" s="114">
        <v>41610</v>
      </c>
      <c r="J30" s="118"/>
      <c r="K30" s="111"/>
      <c r="L30" s="111"/>
      <c r="M30" s="116">
        <v>3500</v>
      </c>
      <c r="N30" s="117">
        <v>0</v>
      </c>
      <c r="O30" s="23">
        <v>25</v>
      </c>
      <c r="P30" s="23">
        <f t="shared" si="0"/>
        <v>25</v>
      </c>
      <c r="Q30" s="12" t="s">
        <v>60</v>
      </c>
      <c r="R30" s="12"/>
    </row>
    <row r="31" spans="1:18">
      <c r="A31" s="12">
        <v>26</v>
      </c>
      <c r="B31" s="111" t="s">
        <v>101</v>
      </c>
      <c r="C31" s="112" t="s">
        <v>97</v>
      </c>
      <c r="D31" s="111" t="s">
        <v>98</v>
      </c>
      <c r="E31" s="111" t="s">
        <v>58</v>
      </c>
      <c r="F31" s="113">
        <v>1</v>
      </c>
      <c r="G31" s="111" t="s">
        <v>67</v>
      </c>
      <c r="H31" s="114">
        <v>41610</v>
      </c>
      <c r="I31" s="114">
        <v>41610</v>
      </c>
      <c r="J31" s="118"/>
      <c r="K31" s="111"/>
      <c r="L31" s="111"/>
      <c r="M31" s="116">
        <v>1500</v>
      </c>
      <c r="N31" s="117">
        <v>0</v>
      </c>
      <c r="O31" s="23">
        <v>15</v>
      </c>
      <c r="P31" s="23">
        <f t="shared" si="0"/>
        <v>15</v>
      </c>
      <c r="Q31" s="12" t="s">
        <v>60</v>
      </c>
      <c r="R31" s="12"/>
    </row>
    <row r="32" spans="1:18">
      <c r="A32" s="12">
        <v>27</v>
      </c>
      <c r="B32" s="111" t="s">
        <v>102</v>
      </c>
      <c r="C32" s="112" t="s">
        <v>103</v>
      </c>
      <c r="D32" s="111" t="s">
        <v>104</v>
      </c>
      <c r="E32" s="111" t="s">
        <v>58</v>
      </c>
      <c r="F32" s="113">
        <v>1</v>
      </c>
      <c r="G32" s="111" t="s">
        <v>67</v>
      </c>
      <c r="H32" s="114">
        <v>40908</v>
      </c>
      <c r="I32" s="114">
        <v>40908</v>
      </c>
      <c r="J32" s="118"/>
      <c r="K32" s="111"/>
      <c r="L32" s="111"/>
      <c r="M32" s="116">
        <v>2380</v>
      </c>
      <c r="N32" s="117">
        <v>0</v>
      </c>
      <c r="O32" s="23">
        <v>15</v>
      </c>
      <c r="P32" s="23">
        <f t="shared" si="0"/>
        <v>15</v>
      </c>
      <c r="Q32" s="12" t="s">
        <v>60</v>
      </c>
      <c r="R32" s="12"/>
    </row>
    <row r="33" spans="1:18">
      <c r="A33" s="12">
        <v>28</v>
      </c>
      <c r="B33" s="111" t="s">
        <v>105</v>
      </c>
      <c r="C33" s="112" t="s">
        <v>106</v>
      </c>
      <c r="D33" s="111" t="s">
        <v>106</v>
      </c>
      <c r="E33" s="111" t="s">
        <v>58</v>
      </c>
      <c r="F33" s="113">
        <v>1</v>
      </c>
      <c r="G33" s="111" t="s">
        <v>67</v>
      </c>
      <c r="H33" s="114">
        <v>40905</v>
      </c>
      <c r="I33" s="114">
        <v>40905</v>
      </c>
      <c r="J33" s="118"/>
      <c r="K33" s="111"/>
      <c r="L33" s="111"/>
      <c r="M33" s="116">
        <v>32000</v>
      </c>
      <c r="N33" s="117">
        <v>0</v>
      </c>
      <c r="O33" s="23">
        <v>20</v>
      </c>
      <c r="P33" s="23">
        <f t="shared" si="0"/>
        <v>20</v>
      </c>
      <c r="Q33" s="12" t="s">
        <v>60</v>
      </c>
      <c r="R33" s="12"/>
    </row>
    <row r="34" spans="1:18">
      <c r="A34" s="12">
        <v>29</v>
      </c>
      <c r="B34" s="111" t="s">
        <v>107</v>
      </c>
      <c r="C34" s="112" t="s">
        <v>108</v>
      </c>
      <c r="D34" s="111" t="s">
        <v>109</v>
      </c>
      <c r="E34" s="111" t="s">
        <v>58</v>
      </c>
      <c r="F34" s="113">
        <v>1</v>
      </c>
      <c r="G34" s="111" t="s">
        <v>67</v>
      </c>
      <c r="H34" s="114">
        <v>40904</v>
      </c>
      <c r="I34" s="114">
        <v>40904</v>
      </c>
      <c r="J34" s="118"/>
      <c r="K34" s="111"/>
      <c r="L34" s="111"/>
      <c r="M34" s="116">
        <v>2470</v>
      </c>
      <c r="N34" s="117">
        <v>0</v>
      </c>
      <c r="O34" s="23">
        <v>15</v>
      </c>
      <c r="P34" s="23">
        <f t="shared" si="0"/>
        <v>15</v>
      </c>
      <c r="Q34" s="12" t="s">
        <v>60</v>
      </c>
      <c r="R34" s="12"/>
    </row>
    <row r="35" spans="1:18">
      <c r="A35" s="12">
        <v>30</v>
      </c>
      <c r="B35" s="111" t="s">
        <v>110</v>
      </c>
      <c r="C35" s="112" t="s">
        <v>111</v>
      </c>
      <c r="D35" s="111" t="s">
        <v>111</v>
      </c>
      <c r="E35" s="111" t="s">
        <v>58</v>
      </c>
      <c r="F35" s="113">
        <v>1</v>
      </c>
      <c r="G35" s="111" t="s">
        <v>67</v>
      </c>
      <c r="H35" s="114">
        <v>40756</v>
      </c>
      <c r="I35" s="114">
        <v>40756</v>
      </c>
      <c r="J35" s="118"/>
      <c r="K35" s="111"/>
      <c r="L35" s="111"/>
      <c r="M35" s="116">
        <v>700</v>
      </c>
      <c r="N35" s="117">
        <v>0</v>
      </c>
      <c r="O35" s="23">
        <v>15</v>
      </c>
      <c r="P35" s="23">
        <f t="shared" si="0"/>
        <v>15</v>
      </c>
      <c r="Q35" s="12" t="s">
        <v>60</v>
      </c>
      <c r="R35" s="12"/>
    </row>
    <row r="36" spans="1:18">
      <c r="A36" s="12">
        <v>31</v>
      </c>
      <c r="B36" s="111" t="s">
        <v>112</v>
      </c>
      <c r="C36" s="112" t="s">
        <v>111</v>
      </c>
      <c r="D36" s="111" t="s">
        <v>111</v>
      </c>
      <c r="E36" s="111" t="s">
        <v>58</v>
      </c>
      <c r="F36" s="113">
        <v>1</v>
      </c>
      <c r="G36" s="111" t="s">
        <v>67</v>
      </c>
      <c r="H36" s="114">
        <v>40756</v>
      </c>
      <c r="I36" s="114">
        <v>40756</v>
      </c>
      <c r="J36" s="118"/>
      <c r="K36" s="111"/>
      <c r="L36" s="111"/>
      <c r="M36" s="116">
        <v>700</v>
      </c>
      <c r="N36" s="117">
        <v>0</v>
      </c>
      <c r="O36" s="23">
        <v>15</v>
      </c>
      <c r="P36" s="23">
        <f t="shared" si="0"/>
        <v>15</v>
      </c>
      <c r="Q36" s="12" t="s">
        <v>60</v>
      </c>
      <c r="R36" s="12"/>
    </row>
    <row r="37" spans="1:18">
      <c r="A37" s="12">
        <v>32</v>
      </c>
      <c r="B37" s="111" t="s">
        <v>113</v>
      </c>
      <c r="C37" s="112" t="s">
        <v>111</v>
      </c>
      <c r="D37" s="111" t="s">
        <v>111</v>
      </c>
      <c r="E37" s="111" t="s">
        <v>58</v>
      </c>
      <c r="F37" s="113">
        <v>1</v>
      </c>
      <c r="G37" s="111" t="s">
        <v>67</v>
      </c>
      <c r="H37" s="114">
        <v>40756</v>
      </c>
      <c r="I37" s="114">
        <v>40756</v>
      </c>
      <c r="J37" s="118"/>
      <c r="K37" s="111"/>
      <c r="L37" s="111"/>
      <c r="M37" s="116">
        <v>700</v>
      </c>
      <c r="N37" s="117">
        <v>0</v>
      </c>
      <c r="O37" s="23">
        <v>15</v>
      </c>
      <c r="P37" s="23">
        <f t="shared" si="0"/>
        <v>15</v>
      </c>
      <c r="Q37" s="12" t="s">
        <v>60</v>
      </c>
      <c r="R37" s="12"/>
    </row>
    <row r="38" spans="1:18">
      <c r="A38" s="12">
        <v>33</v>
      </c>
      <c r="B38" s="111" t="s">
        <v>114</v>
      </c>
      <c r="C38" s="112" t="s">
        <v>115</v>
      </c>
      <c r="D38" s="111" t="s">
        <v>116</v>
      </c>
      <c r="E38" s="111" t="s">
        <v>58</v>
      </c>
      <c r="F38" s="113">
        <v>1</v>
      </c>
      <c r="G38" s="111" t="s">
        <v>67</v>
      </c>
      <c r="H38" s="114">
        <v>40905</v>
      </c>
      <c r="I38" s="114">
        <v>40905</v>
      </c>
      <c r="J38" s="118"/>
      <c r="K38" s="111"/>
      <c r="L38" s="111"/>
      <c r="M38" s="116">
        <v>35000</v>
      </c>
      <c r="N38" s="117">
        <v>0</v>
      </c>
      <c r="O38" s="23">
        <v>20</v>
      </c>
      <c r="P38" s="23">
        <f t="shared" si="0"/>
        <v>20</v>
      </c>
      <c r="Q38" s="12" t="s">
        <v>60</v>
      </c>
      <c r="R38" s="12"/>
    </row>
    <row r="39" spans="1:18">
      <c r="A39" s="12">
        <v>34</v>
      </c>
      <c r="B39" s="111" t="s">
        <v>117</v>
      </c>
      <c r="C39" s="112" t="s">
        <v>118</v>
      </c>
      <c r="D39" s="111" t="s">
        <v>119</v>
      </c>
      <c r="E39" s="111" t="s">
        <v>58</v>
      </c>
      <c r="F39" s="113">
        <v>1</v>
      </c>
      <c r="G39" s="111" t="s">
        <v>67</v>
      </c>
      <c r="H39" s="114">
        <v>40688</v>
      </c>
      <c r="I39" s="114">
        <v>40688</v>
      </c>
      <c r="J39" s="118"/>
      <c r="K39" s="111"/>
      <c r="L39" s="111"/>
      <c r="M39" s="116">
        <v>2470</v>
      </c>
      <c r="N39" s="117">
        <v>0</v>
      </c>
      <c r="O39" s="23">
        <v>15</v>
      </c>
      <c r="P39" s="23">
        <f t="shared" si="0"/>
        <v>15</v>
      </c>
      <c r="Q39" s="12" t="s">
        <v>60</v>
      </c>
      <c r="R39" s="12"/>
    </row>
    <row r="40" spans="1:18">
      <c r="A40" s="12">
        <v>35</v>
      </c>
      <c r="B40" s="111" t="s">
        <v>120</v>
      </c>
      <c r="C40" s="112" t="s">
        <v>121</v>
      </c>
      <c r="D40" s="111" t="s">
        <v>62</v>
      </c>
      <c r="E40" s="111" t="s">
        <v>58</v>
      </c>
      <c r="F40" s="113">
        <v>1</v>
      </c>
      <c r="G40" s="111" t="s">
        <v>67</v>
      </c>
      <c r="H40" s="114">
        <v>39636</v>
      </c>
      <c r="I40" s="114">
        <v>39636</v>
      </c>
      <c r="J40" s="118"/>
      <c r="K40" s="111"/>
      <c r="L40" s="111"/>
      <c r="M40" s="116">
        <v>2580</v>
      </c>
      <c r="N40" s="117">
        <v>0</v>
      </c>
      <c r="O40" s="23">
        <v>15</v>
      </c>
      <c r="P40" s="23">
        <f t="shared" si="0"/>
        <v>15</v>
      </c>
      <c r="Q40" s="12" t="s">
        <v>60</v>
      </c>
      <c r="R40" s="12"/>
    </row>
    <row r="41" spans="1:18">
      <c r="A41" s="12">
        <v>36</v>
      </c>
      <c r="B41" s="111" t="s">
        <v>122</v>
      </c>
      <c r="C41" s="112" t="s">
        <v>121</v>
      </c>
      <c r="D41" s="111" t="s">
        <v>62</v>
      </c>
      <c r="E41" s="111" t="s">
        <v>58</v>
      </c>
      <c r="F41" s="113">
        <v>1</v>
      </c>
      <c r="G41" s="111" t="s">
        <v>67</v>
      </c>
      <c r="H41" s="114">
        <v>39636</v>
      </c>
      <c r="I41" s="114">
        <v>39636</v>
      </c>
      <c r="J41" s="118"/>
      <c r="K41" s="111"/>
      <c r="L41" s="111"/>
      <c r="M41" s="116">
        <v>1500</v>
      </c>
      <c r="N41" s="117">
        <v>0</v>
      </c>
      <c r="O41" s="23">
        <v>15</v>
      </c>
      <c r="P41" s="23">
        <f t="shared" si="0"/>
        <v>15</v>
      </c>
      <c r="Q41" s="12" t="s">
        <v>60</v>
      </c>
      <c r="R41" s="12"/>
    </row>
    <row r="42" spans="1:18">
      <c r="A42" s="12">
        <v>37</v>
      </c>
      <c r="B42" s="111" t="s">
        <v>123</v>
      </c>
      <c r="C42" s="112" t="s">
        <v>124</v>
      </c>
      <c r="D42" s="111" t="s">
        <v>62</v>
      </c>
      <c r="E42" s="111" t="s">
        <v>58</v>
      </c>
      <c r="F42" s="113">
        <v>1</v>
      </c>
      <c r="G42" s="111" t="s">
        <v>59</v>
      </c>
      <c r="H42" s="114">
        <v>40816</v>
      </c>
      <c r="I42" s="114">
        <v>40816</v>
      </c>
      <c r="J42" s="118"/>
      <c r="K42" s="111"/>
      <c r="L42" s="111"/>
      <c r="M42" s="116">
        <v>1990</v>
      </c>
      <c r="N42" s="117">
        <v>0</v>
      </c>
      <c r="O42" s="23">
        <v>18</v>
      </c>
      <c r="P42" s="23">
        <f t="shared" si="0"/>
        <v>18</v>
      </c>
      <c r="Q42" s="12" t="s">
        <v>60</v>
      </c>
      <c r="R42" s="12"/>
    </row>
    <row r="43" spans="1:18">
      <c r="A43" s="12">
        <v>38</v>
      </c>
      <c r="B43" s="111" t="s">
        <v>125</v>
      </c>
      <c r="C43" s="112" t="s">
        <v>126</v>
      </c>
      <c r="D43" s="111" t="s">
        <v>127</v>
      </c>
      <c r="E43" s="111" t="s">
        <v>58</v>
      </c>
      <c r="F43" s="113">
        <v>1</v>
      </c>
      <c r="G43" s="111" t="s">
        <v>59</v>
      </c>
      <c r="H43" s="114">
        <v>41906</v>
      </c>
      <c r="I43" s="114">
        <v>41906</v>
      </c>
      <c r="J43" s="118"/>
      <c r="K43" s="111"/>
      <c r="L43" s="111"/>
      <c r="M43" s="116">
        <v>10000</v>
      </c>
      <c r="N43" s="117">
        <v>0</v>
      </c>
      <c r="O43" s="23">
        <v>25</v>
      </c>
      <c r="P43" s="23">
        <f t="shared" si="0"/>
        <v>25</v>
      </c>
      <c r="Q43" s="12" t="s">
        <v>60</v>
      </c>
      <c r="R43" s="12"/>
    </row>
    <row r="44" spans="1:18">
      <c r="A44" s="12">
        <v>39</v>
      </c>
      <c r="B44" s="111" t="s">
        <v>128</v>
      </c>
      <c r="C44" s="112" t="s">
        <v>129</v>
      </c>
      <c r="D44" s="111" t="s">
        <v>130</v>
      </c>
      <c r="E44" s="111" t="s">
        <v>58</v>
      </c>
      <c r="F44" s="113">
        <v>1</v>
      </c>
      <c r="G44" s="111" t="s">
        <v>131</v>
      </c>
      <c r="H44" s="114">
        <v>41517</v>
      </c>
      <c r="I44" s="114">
        <v>41517</v>
      </c>
      <c r="J44" s="118"/>
      <c r="K44" s="111"/>
      <c r="L44" s="111"/>
      <c r="M44" s="116">
        <v>2000</v>
      </c>
      <c r="N44" s="117">
        <v>0</v>
      </c>
      <c r="O44" s="23">
        <v>10</v>
      </c>
      <c r="P44" s="23">
        <f t="shared" si="0"/>
        <v>10</v>
      </c>
      <c r="Q44" s="12" t="s">
        <v>60</v>
      </c>
      <c r="R44" s="12"/>
    </row>
    <row r="45" spans="1:18">
      <c r="A45" s="12">
        <v>40</v>
      </c>
      <c r="B45" s="111" t="s">
        <v>132</v>
      </c>
      <c r="C45" s="112" t="s">
        <v>133</v>
      </c>
      <c r="D45" s="111" t="s">
        <v>133</v>
      </c>
      <c r="E45" s="111" t="s">
        <v>58</v>
      </c>
      <c r="F45" s="113">
        <v>1</v>
      </c>
      <c r="G45" s="111" t="s">
        <v>75</v>
      </c>
      <c r="H45" s="114">
        <v>40906</v>
      </c>
      <c r="I45" s="114">
        <v>40906</v>
      </c>
      <c r="J45" s="118"/>
      <c r="K45" s="111"/>
      <c r="L45" s="111"/>
      <c r="M45" s="116">
        <v>750</v>
      </c>
      <c r="N45" s="117">
        <v>0</v>
      </c>
      <c r="O45" s="23">
        <v>8</v>
      </c>
      <c r="P45" s="23">
        <f t="shared" si="0"/>
        <v>8</v>
      </c>
      <c r="Q45" s="12" t="s">
        <v>60</v>
      </c>
      <c r="R45" s="12"/>
    </row>
    <row r="46" spans="1:18">
      <c r="A46" s="12">
        <v>41</v>
      </c>
      <c r="B46" s="111" t="s">
        <v>134</v>
      </c>
      <c r="C46" s="112" t="s">
        <v>135</v>
      </c>
      <c r="D46" s="111" t="s">
        <v>62</v>
      </c>
      <c r="E46" s="111" t="s">
        <v>58</v>
      </c>
      <c r="F46" s="113">
        <v>1</v>
      </c>
      <c r="G46" s="111" t="s">
        <v>75</v>
      </c>
      <c r="H46" s="114">
        <v>40878</v>
      </c>
      <c r="I46" s="114">
        <v>40878</v>
      </c>
      <c r="J46" s="118"/>
      <c r="K46" s="111"/>
      <c r="L46" s="111"/>
      <c r="M46" s="116">
        <v>750</v>
      </c>
      <c r="N46" s="117">
        <v>0</v>
      </c>
      <c r="O46" s="23">
        <v>13</v>
      </c>
      <c r="P46" s="23">
        <f t="shared" si="0"/>
        <v>13</v>
      </c>
      <c r="Q46" s="12" t="s">
        <v>60</v>
      </c>
      <c r="R46" s="12"/>
    </row>
    <row r="47" spans="1:18">
      <c r="A47" s="12">
        <v>42</v>
      </c>
      <c r="B47" s="111" t="s">
        <v>136</v>
      </c>
      <c r="C47" s="112" t="s">
        <v>137</v>
      </c>
      <c r="D47" s="111" t="s">
        <v>62</v>
      </c>
      <c r="E47" s="111" t="s">
        <v>58</v>
      </c>
      <c r="F47" s="113">
        <v>1</v>
      </c>
      <c r="G47" s="111" t="s">
        <v>131</v>
      </c>
      <c r="H47" s="114">
        <v>40904</v>
      </c>
      <c r="I47" s="114">
        <v>40904</v>
      </c>
      <c r="J47" s="118"/>
      <c r="K47" s="111"/>
      <c r="L47" s="111"/>
      <c r="M47" s="116">
        <v>43000</v>
      </c>
      <c r="N47" s="117">
        <v>0</v>
      </c>
      <c r="O47" s="23">
        <v>20</v>
      </c>
      <c r="P47" s="23">
        <f t="shared" si="0"/>
        <v>20</v>
      </c>
      <c r="Q47" s="12" t="s">
        <v>60</v>
      </c>
      <c r="R47" s="12"/>
    </row>
    <row r="48" spans="1:18">
      <c r="A48" s="12">
        <v>43</v>
      </c>
      <c r="B48" s="111" t="s">
        <v>138</v>
      </c>
      <c r="C48" s="112" t="s">
        <v>108</v>
      </c>
      <c r="D48" s="111" t="s">
        <v>109</v>
      </c>
      <c r="E48" s="111" t="s">
        <v>58</v>
      </c>
      <c r="F48" s="113">
        <v>1</v>
      </c>
      <c r="G48" s="111" t="s">
        <v>139</v>
      </c>
      <c r="H48" s="114">
        <v>40904</v>
      </c>
      <c r="I48" s="114">
        <v>40904</v>
      </c>
      <c r="J48" s="118"/>
      <c r="K48" s="111"/>
      <c r="L48" s="111"/>
      <c r="M48" s="116">
        <v>2470</v>
      </c>
      <c r="N48" s="117">
        <v>0</v>
      </c>
      <c r="O48" s="23">
        <v>15</v>
      </c>
      <c r="P48" s="23">
        <f t="shared" si="0"/>
        <v>15</v>
      </c>
      <c r="Q48" s="12" t="s">
        <v>60</v>
      </c>
      <c r="R48" s="12"/>
    </row>
    <row r="49" spans="1:18">
      <c r="A49" s="12">
        <v>44</v>
      </c>
      <c r="B49" s="111" t="s">
        <v>140</v>
      </c>
      <c r="C49" s="112" t="s">
        <v>141</v>
      </c>
      <c r="D49" s="111" t="s">
        <v>142</v>
      </c>
      <c r="E49" s="111" t="s">
        <v>143</v>
      </c>
      <c r="F49" s="113">
        <v>1</v>
      </c>
      <c r="G49" s="111" t="s">
        <v>75</v>
      </c>
      <c r="H49" s="114">
        <v>39573</v>
      </c>
      <c r="I49" s="114">
        <v>39573</v>
      </c>
      <c r="J49" s="118"/>
      <c r="K49" s="111"/>
      <c r="L49" s="111"/>
      <c r="M49" s="116">
        <v>58000</v>
      </c>
      <c r="N49" s="117">
        <v>0</v>
      </c>
      <c r="O49" s="23">
        <v>300</v>
      </c>
      <c r="P49" s="23">
        <f t="shared" si="0"/>
        <v>300</v>
      </c>
      <c r="Q49" s="12" t="s">
        <v>60</v>
      </c>
      <c r="R49" s="12"/>
    </row>
    <row r="50" spans="1:18">
      <c r="A50" s="12">
        <v>45</v>
      </c>
      <c r="B50" s="111" t="s">
        <v>144</v>
      </c>
      <c r="C50" s="112" t="s">
        <v>145</v>
      </c>
      <c r="D50" s="111" t="s">
        <v>62</v>
      </c>
      <c r="E50" s="111" t="s">
        <v>146</v>
      </c>
      <c r="F50" s="113">
        <v>1</v>
      </c>
      <c r="G50" s="111" t="s">
        <v>59</v>
      </c>
      <c r="H50" s="114">
        <v>38602</v>
      </c>
      <c r="I50" s="114">
        <v>38602</v>
      </c>
      <c r="J50" s="118"/>
      <c r="K50" s="111"/>
      <c r="L50" s="111"/>
      <c r="M50" s="116">
        <v>580</v>
      </c>
      <c r="N50" s="117">
        <v>0</v>
      </c>
      <c r="O50" s="23">
        <v>5</v>
      </c>
      <c r="P50" s="23">
        <f t="shared" si="0"/>
        <v>5</v>
      </c>
      <c r="Q50" s="12" t="s">
        <v>60</v>
      </c>
      <c r="R50" s="12"/>
    </row>
    <row r="51" spans="1:18">
      <c r="A51" s="12">
        <v>46</v>
      </c>
      <c r="B51" s="111" t="s">
        <v>147</v>
      </c>
      <c r="C51" s="112" t="s">
        <v>145</v>
      </c>
      <c r="D51" s="111" t="s">
        <v>62</v>
      </c>
      <c r="E51" s="111" t="s">
        <v>146</v>
      </c>
      <c r="F51" s="113">
        <v>1</v>
      </c>
      <c r="G51" s="111" t="s">
        <v>59</v>
      </c>
      <c r="H51" s="114">
        <v>38602</v>
      </c>
      <c r="I51" s="114">
        <v>38602</v>
      </c>
      <c r="J51" s="118"/>
      <c r="K51" s="111"/>
      <c r="L51" s="111"/>
      <c r="M51" s="116">
        <v>580</v>
      </c>
      <c r="N51" s="117">
        <v>0</v>
      </c>
      <c r="O51" s="23">
        <v>5</v>
      </c>
      <c r="P51" s="23">
        <f t="shared" si="0"/>
        <v>5</v>
      </c>
      <c r="Q51" s="12" t="s">
        <v>60</v>
      </c>
      <c r="R51" s="12"/>
    </row>
    <row r="52" spans="1:18">
      <c r="A52" s="12">
        <v>47</v>
      </c>
      <c r="B52" s="111" t="s">
        <v>148</v>
      </c>
      <c r="C52" s="112" t="s">
        <v>145</v>
      </c>
      <c r="D52" s="111" t="s">
        <v>62</v>
      </c>
      <c r="E52" s="111" t="s">
        <v>146</v>
      </c>
      <c r="F52" s="113">
        <v>1</v>
      </c>
      <c r="G52" s="111" t="s">
        <v>59</v>
      </c>
      <c r="H52" s="114">
        <v>38602</v>
      </c>
      <c r="I52" s="114">
        <v>38602</v>
      </c>
      <c r="J52" s="118"/>
      <c r="K52" s="111"/>
      <c r="L52" s="111"/>
      <c r="M52" s="116">
        <v>580</v>
      </c>
      <c r="N52" s="117">
        <v>0</v>
      </c>
      <c r="O52" s="23">
        <v>5</v>
      </c>
      <c r="P52" s="23">
        <f t="shared" si="0"/>
        <v>5</v>
      </c>
      <c r="Q52" s="12" t="s">
        <v>60</v>
      </c>
      <c r="R52" s="12"/>
    </row>
    <row r="53" spans="1:18">
      <c r="A53" s="12">
        <v>48</v>
      </c>
      <c r="B53" s="111" t="s">
        <v>149</v>
      </c>
      <c r="C53" s="112" t="s">
        <v>145</v>
      </c>
      <c r="D53" s="111" t="s">
        <v>62</v>
      </c>
      <c r="E53" s="111" t="s">
        <v>146</v>
      </c>
      <c r="F53" s="113">
        <v>1</v>
      </c>
      <c r="G53" s="111" t="s">
        <v>59</v>
      </c>
      <c r="H53" s="114">
        <v>38602</v>
      </c>
      <c r="I53" s="114">
        <v>38602</v>
      </c>
      <c r="J53" s="118"/>
      <c r="K53" s="111"/>
      <c r="L53" s="111"/>
      <c r="M53" s="116">
        <v>580</v>
      </c>
      <c r="N53" s="117">
        <v>0</v>
      </c>
      <c r="O53" s="23">
        <v>5</v>
      </c>
      <c r="P53" s="23">
        <f t="shared" si="0"/>
        <v>5</v>
      </c>
      <c r="Q53" s="12" t="s">
        <v>60</v>
      </c>
      <c r="R53" s="12"/>
    </row>
    <row r="54" spans="1:18">
      <c r="A54" s="12">
        <v>49</v>
      </c>
      <c r="B54" s="111" t="s">
        <v>150</v>
      </c>
      <c r="C54" s="112" t="s">
        <v>145</v>
      </c>
      <c r="D54" s="111" t="s">
        <v>62</v>
      </c>
      <c r="E54" s="111" t="s">
        <v>146</v>
      </c>
      <c r="F54" s="113">
        <v>1</v>
      </c>
      <c r="G54" s="111" t="s">
        <v>59</v>
      </c>
      <c r="H54" s="114">
        <v>38602</v>
      </c>
      <c r="I54" s="114">
        <v>38602</v>
      </c>
      <c r="J54" s="118"/>
      <c r="K54" s="111"/>
      <c r="L54" s="111"/>
      <c r="M54" s="116">
        <v>580</v>
      </c>
      <c r="N54" s="117">
        <v>0</v>
      </c>
      <c r="O54" s="23">
        <v>5</v>
      </c>
      <c r="P54" s="23">
        <f t="shared" si="0"/>
        <v>5</v>
      </c>
      <c r="Q54" s="12" t="s">
        <v>60</v>
      </c>
      <c r="R54" s="12"/>
    </row>
    <row r="55" spans="1:18">
      <c r="A55" s="12">
        <v>50</v>
      </c>
      <c r="B55" s="111" t="s">
        <v>151</v>
      </c>
      <c r="C55" s="112" t="s">
        <v>145</v>
      </c>
      <c r="D55" s="111" t="s">
        <v>62</v>
      </c>
      <c r="E55" s="111" t="s">
        <v>146</v>
      </c>
      <c r="F55" s="113">
        <v>1</v>
      </c>
      <c r="G55" s="111" t="s">
        <v>59</v>
      </c>
      <c r="H55" s="114">
        <v>38602</v>
      </c>
      <c r="I55" s="114">
        <v>38602</v>
      </c>
      <c r="J55" s="118"/>
      <c r="K55" s="111"/>
      <c r="L55" s="111"/>
      <c r="M55" s="116">
        <v>580</v>
      </c>
      <c r="N55" s="117">
        <v>0</v>
      </c>
      <c r="O55" s="23">
        <v>5</v>
      </c>
      <c r="P55" s="23">
        <f t="shared" si="0"/>
        <v>5</v>
      </c>
      <c r="Q55" s="12" t="s">
        <v>60</v>
      </c>
      <c r="R55" s="12"/>
    </row>
    <row r="56" spans="1:18">
      <c r="A56" s="12">
        <v>51</v>
      </c>
      <c r="B56" s="111" t="s">
        <v>152</v>
      </c>
      <c r="C56" s="112" t="s">
        <v>145</v>
      </c>
      <c r="D56" s="111" t="s">
        <v>62</v>
      </c>
      <c r="E56" s="111" t="s">
        <v>146</v>
      </c>
      <c r="F56" s="113">
        <v>1</v>
      </c>
      <c r="G56" s="111" t="s">
        <v>59</v>
      </c>
      <c r="H56" s="114">
        <v>38602</v>
      </c>
      <c r="I56" s="114">
        <v>38602</v>
      </c>
      <c r="J56" s="118"/>
      <c r="K56" s="111"/>
      <c r="L56" s="111"/>
      <c r="M56" s="116">
        <v>580</v>
      </c>
      <c r="N56" s="117">
        <v>0</v>
      </c>
      <c r="O56" s="23">
        <v>5</v>
      </c>
      <c r="P56" s="23">
        <f t="shared" si="0"/>
        <v>5</v>
      </c>
      <c r="Q56" s="12" t="s">
        <v>60</v>
      </c>
      <c r="R56" s="12"/>
    </row>
    <row r="57" spans="1:18">
      <c r="A57" s="12">
        <v>52</v>
      </c>
      <c r="B57" s="111" t="s">
        <v>153</v>
      </c>
      <c r="C57" s="112" t="s">
        <v>145</v>
      </c>
      <c r="D57" s="111" t="s">
        <v>62</v>
      </c>
      <c r="E57" s="111" t="s">
        <v>146</v>
      </c>
      <c r="F57" s="113">
        <v>1</v>
      </c>
      <c r="G57" s="111" t="s">
        <v>59</v>
      </c>
      <c r="H57" s="114">
        <v>38602</v>
      </c>
      <c r="I57" s="114">
        <v>38602</v>
      </c>
      <c r="J57" s="118"/>
      <c r="K57" s="111"/>
      <c r="L57" s="111"/>
      <c r="M57" s="116">
        <v>580</v>
      </c>
      <c r="N57" s="117">
        <v>0</v>
      </c>
      <c r="O57" s="23">
        <v>5</v>
      </c>
      <c r="P57" s="23">
        <f t="shared" si="0"/>
        <v>5</v>
      </c>
      <c r="Q57" s="12" t="s">
        <v>60</v>
      </c>
      <c r="R57" s="12"/>
    </row>
    <row r="58" spans="1:18">
      <c r="A58" s="12">
        <v>53</v>
      </c>
      <c r="B58" s="111" t="s">
        <v>154</v>
      </c>
      <c r="C58" s="112" t="s">
        <v>145</v>
      </c>
      <c r="D58" s="111" t="s">
        <v>62</v>
      </c>
      <c r="E58" s="111" t="s">
        <v>146</v>
      </c>
      <c r="F58" s="113">
        <v>1</v>
      </c>
      <c r="G58" s="111" t="s">
        <v>59</v>
      </c>
      <c r="H58" s="114">
        <v>38602</v>
      </c>
      <c r="I58" s="114">
        <v>38602</v>
      </c>
      <c r="J58" s="118"/>
      <c r="K58" s="111"/>
      <c r="L58" s="111"/>
      <c r="M58" s="116">
        <v>580</v>
      </c>
      <c r="N58" s="117">
        <v>0</v>
      </c>
      <c r="O58" s="23">
        <v>5</v>
      </c>
      <c r="P58" s="23">
        <f t="shared" si="0"/>
        <v>5</v>
      </c>
      <c r="Q58" s="12" t="s">
        <v>60</v>
      </c>
      <c r="R58" s="12"/>
    </row>
    <row r="59" spans="1:18">
      <c r="A59" s="12">
        <v>54</v>
      </c>
      <c r="B59" s="111" t="s">
        <v>155</v>
      </c>
      <c r="C59" s="112" t="s">
        <v>145</v>
      </c>
      <c r="D59" s="111" t="s">
        <v>62</v>
      </c>
      <c r="E59" s="111" t="s">
        <v>146</v>
      </c>
      <c r="F59" s="113">
        <v>1</v>
      </c>
      <c r="G59" s="111" t="s">
        <v>59</v>
      </c>
      <c r="H59" s="114">
        <v>38602</v>
      </c>
      <c r="I59" s="114">
        <v>38602</v>
      </c>
      <c r="J59" s="118"/>
      <c r="K59" s="111"/>
      <c r="L59" s="111"/>
      <c r="M59" s="116">
        <v>580</v>
      </c>
      <c r="N59" s="117">
        <v>0</v>
      </c>
      <c r="O59" s="23">
        <v>5</v>
      </c>
      <c r="P59" s="23">
        <f t="shared" si="0"/>
        <v>5</v>
      </c>
      <c r="Q59" s="12" t="s">
        <v>60</v>
      </c>
      <c r="R59" s="12"/>
    </row>
    <row r="60" spans="1:18">
      <c r="A60" s="12">
        <v>55</v>
      </c>
      <c r="B60" s="111" t="s">
        <v>156</v>
      </c>
      <c r="C60" s="112" t="s">
        <v>157</v>
      </c>
      <c r="D60" s="111" t="s">
        <v>62</v>
      </c>
      <c r="E60" s="111" t="s">
        <v>158</v>
      </c>
      <c r="F60" s="113">
        <v>1</v>
      </c>
      <c r="G60" s="111" t="s">
        <v>67</v>
      </c>
      <c r="H60" s="114">
        <v>38608</v>
      </c>
      <c r="I60" s="114">
        <v>38608</v>
      </c>
      <c r="J60" s="118"/>
      <c r="K60" s="111"/>
      <c r="L60" s="111"/>
      <c r="M60" s="116">
        <v>445</v>
      </c>
      <c r="N60" s="117">
        <v>0</v>
      </c>
      <c r="O60" s="23">
        <v>5</v>
      </c>
      <c r="P60" s="23">
        <f t="shared" si="0"/>
        <v>5</v>
      </c>
      <c r="Q60" s="12" t="s">
        <v>60</v>
      </c>
      <c r="R60" s="12"/>
    </row>
    <row r="61" spans="1:18">
      <c r="A61" s="12">
        <v>56</v>
      </c>
      <c r="B61" s="111" t="s">
        <v>159</v>
      </c>
      <c r="C61" s="112" t="s">
        <v>157</v>
      </c>
      <c r="D61" s="111" t="s">
        <v>62</v>
      </c>
      <c r="E61" s="111" t="s">
        <v>158</v>
      </c>
      <c r="F61" s="113">
        <v>1</v>
      </c>
      <c r="G61" s="111" t="s">
        <v>67</v>
      </c>
      <c r="H61" s="114">
        <v>38608</v>
      </c>
      <c r="I61" s="114">
        <v>38608</v>
      </c>
      <c r="J61" s="118"/>
      <c r="K61" s="111"/>
      <c r="L61" s="111"/>
      <c r="M61" s="116">
        <v>445</v>
      </c>
      <c r="N61" s="117">
        <v>0</v>
      </c>
      <c r="O61" s="23">
        <v>5</v>
      </c>
      <c r="P61" s="23">
        <f t="shared" si="0"/>
        <v>5</v>
      </c>
      <c r="Q61" s="12" t="s">
        <v>60</v>
      </c>
      <c r="R61" s="12"/>
    </row>
    <row r="62" spans="1:18">
      <c r="A62" s="12">
        <v>57</v>
      </c>
      <c r="B62" s="111" t="s">
        <v>160</v>
      </c>
      <c r="C62" s="112" t="s">
        <v>157</v>
      </c>
      <c r="D62" s="111" t="s">
        <v>62</v>
      </c>
      <c r="E62" s="111" t="s">
        <v>158</v>
      </c>
      <c r="F62" s="113">
        <v>1</v>
      </c>
      <c r="G62" s="111" t="s">
        <v>67</v>
      </c>
      <c r="H62" s="114">
        <v>38608</v>
      </c>
      <c r="I62" s="114">
        <v>38608</v>
      </c>
      <c r="J62" s="118"/>
      <c r="K62" s="111"/>
      <c r="L62" s="111"/>
      <c r="M62" s="116">
        <v>445</v>
      </c>
      <c r="N62" s="117">
        <v>0</v>
      </c>
      <c r="O62" s="23">
        <v>5</v>
      </c>
      <c r="P62" s="23">
        <f t="shared" si="0"/>
        <v>5</v>
      </c>
      <c r="Q62" s="12" t="s">
        <v>60</v>
      </c>
      <c r="R62" s="12"/>
    </row>
    <row r="63" spans="1:18">
      <c r="A63" s="12">
        <v>58</v>
      </c>
      <c r="B63" s="111" t="s">
        <v>161</v>
      </c>
      <c r="C63" s="112" t="s">
        <v>157</v>
      </c>
      <c r="D63" s="111" t="s">
        <v>62</v>
      </c>
      <c r="E63" s="111" t="s">
        <v>158</v>
      </c>
      <c r="F63" s="113">
        <v>1</v>
      </c>
      <c r="G63" s="111" t="s">
        <v>67</v>
      </c>
      <c r="H63" s="114">
        <v>38608</v>
      </c>
      <c r="I63" s="114">
        <v>38608</v>
      </c>
      <c r="J63" s="118"/>
      <c r="K63" s="111"/>
      <c r="L63" s="111"/>
      <c r="M63" s="116">
        <v>445</v>
      </c>
      <c r="N63" s="117">
        <v>0</v>
      </c>
      <c r="O63" s="23">
        <v>5</v>
      </c>
      <c r="P63" s="23">
        <f t="shared" si="0"/>
        <v>5</v>
      </c>
      <c r="Q63" s="12" t="s">
        <v>60</v>
      </c>
      <c r="R63" s="12"/>
    </row>
    <row r="64" spans="1:18">
      <c r="A64" s="12">
        <v>59</v>
      </c>
      <c r="B64" s="111" t="s">
        <v>162</v>
      </c>
      <c r="C64" s="112" t="s">
        <v>157</v>
      </c>
      <c r="D64" s="111" t="s">
        <v>62</v>
      </c>
      <c r="E64" s="111" t="s">
        <v>158</v>
      </c>
      <c r="F64" s="113">
        <v>1</v>
      </c>
      <c r="G64" s="111" t="s">
        <v>67</v>
      </c>
      <c r="H64" s="114">
        <v>38608</v>
      </c>
      <c r="I64" s="114">
        <v>38608</v>
      </c>
      <c r="J64" s="118"/>
      <c r="K64" s="111"/>
      <c r="L64" s="111"/>
      <c r="M64" s="116">
        <v>445</v>
      </c>
      <c r="N64" s="117">
        <v>0</v>
      </c>
      <c r="O64" s="23">
        <v>5</v>
      </c>
      <c r="P64" s="23">
        <f t="shared" si="0"/>
        <v>5</v>
      </c>
      <c r="Q64" s="12" t="s">
        <v>60</v>
      </c>
      <c r="R64" s="12"/>
    </row>
    <row r="65" spans="1:18">
      <c r="A65" s="12">
        <v>60</v>
      </c>
      <c r="B65" s="111" t="s">
        <v>163</v>
      </c>
      <c r="C65" s="112" t="s">
        <v>157</v>
      </c>
      <c r="D65" s="111" t="s">
        <v>62</v>
      </c>
      <c r="E65" s="111" t="s">
        <v>158</v>
      </c>
      <c r="F65" s="113">
        <v>1</v>
      </c>
      <c r="G65" s="111" t="s">
        <v>67</v>
      </c>
      <c r="H65" s="114">
        <v>38608</v>
      </c>
      <c r="I65" s="114">
        <v>38608</v>
      </c>
      <c r="J65" s="118"/>
      <c r="K65" s="111"/>
      <c r="L65" s="111"/>
      <c r="M65" s="116">
        <v>445</v>
      </c>
      <c r="N65" s="117">
        <v>0</v>
      </c>
      <c r="O65" s="23">
        <v>5</v>
      </c>
      <c r="P65" s="23">
        <f t="shared" si="0"/>
        <v>5</v>
      </c>
      <c r="Q65" s="12" t="s">
        <v>60</v>
      </c>
      <c r="R65" s="12"/>
    </row>
    <row r="66" spans="1:18">
      <c r="A66" s="12">
        <v>61</v>
      </c>
      <c r="B66" s="111" t="s">
        <v>164</v>
      </c>
      <c r="C66" s="112" t="s">
        <v>157</v>
      </c>
      <c r="D66" s="111" t="s">
        <v>62</v>
      </c>
      <c r="E66" s="111" t="s">
        <v>158</v>
      </c>
      <c r="F66" s="113">
        <v>1</v>
      </c>
      <c r="G66" s="111" t="s">
        <v>67</v>
      </c>
      <c r="H66" s="114">
        <v>38608</v>
      </c>
      <c r="I66" s="114">
        <v>38608</v>
      </c>
      <c r="J66" s="118"/>
      <c r="K66" s="111"/>
      <c r="L66" s="111"/>
      <c r="M66" s="116">
        <v>445</v>
      </c>
      <c r="N66" s="117">
        <v>0</v>
      </c>
      <c r="O66" s="23">
        <v>5</v>
      </c>
      <c r="P66" s="23">
        <f t="shared" si="0"/>
        <v>5</v>
      </c>
      <c r="Q66" s="12" t="s">
        <v>60</v>
      </c>
      <c r="R66" s="12"/>
    </row>
    <row r="67" spans="1:18">
      <c r="A67" s="12">
        <v>62</v>
      </c>
      <c r="B67" s="111" t="s">
        <v>165</v>
      </c>
      <c r="C67" s="112" t="s">
        <v>157</v>
      </c>
      <c r="D67" s="111" t="s">
        <v>62</v>
      </c>
      <c r="E67" s="111" t="s">
        <v>158</v>
      </c>
      <c r="F67" s="113">
        <v>1</v>
      </c>
      <c r="G67" s="111" t="s">
        <v>67</v>
      </c>
      <c r="H67" s="114">
        <v>38608</v>
      </c>
      <c r="I67" s="114">
        <v>38608</v>
      </c>
      <c r="J67" s="118"/>
      <c r="K67" s="111"/>
      <c r="L67" s="111"/>
      <c r="M67" s="116">
        <v>445</v>
      </c>
      <c r="N67" s="117">
        <v>0</v>
      </c>
      <c r="O67" s="23">
        <v>5</v>
      </c>
      <c r="P67" s="23">
        <f t="shared" si="0"/>
        <v>5</v>
      </c>
      <c r="Q67" s="12" t="s">
        <v>60</v>
      </c>
      <c r="R67" s="12"/>
    </row>
    <row r="68" spans="1:18">
      <c r="A68" s="12">
        <v>63</v>
      </c>
      <c r="B68" s="111" t="s">
        <v>166</v>
      </c>
      <c r="C68" s="112" t="s">
        <v>157</v>
      </c>
      <c r="D68" s="111" t="s">
        <v>62</v>
      </c>
      <c r="E68" s="111" t="s">
        <v>158</v>
      </c>
      <c r="F68" s="113">
        <v>1</v>
      </c>
      <c r="G68" s="111" t="s">
        <v>67</v>
      </c>
      <c r="H68" s="114">
        <v>38608</v>
      </c>
      <c r="I68" s="114">
        <v>38608</v>
      </c>
      <c r="J68" s="118"/>
      <c r="K68" s="111"/>
      <c r="L68" s="111"/>
      <c r="M68" s="116">
        <v>445</v>
      </c>
      <c r="N68" s="117">
        <v>0</v>
      </c>
      <c r="O68" s="23">
        <v>5</v>
      </c>
      <c r="P68" s="23">
        <f t="shared" si="0"/>
        <v>5</v>
      </c>
      <c r="Q68" s="12" t="s">
        <v>60</v>
      </c>
      <c r="R68" s="12"/>
    </row>
    <row r="69" spans="1:18">
      <c r="A69" s="12">
        <v>64</v>
      </c>
      <c r="B69" s="111" t="s">
        <v>167</v>
      </c>
      <c r="C69" s="112" t="s">
        <v>157</v>
      </c>
      <c r="D69" s="111" t="s">
        <v>62</v>
      </c>
      <c r="E69" s="111" t="s">
        <v>158</v>
      </c>
      <c r="F69" s="113">
        <v>1</v>
      </c>
      <c r="G69" s="111" t="s">
        <v>67</v>
      </c>
      <c r="H69" s="114">
        <v>38608</v>
      </c>
      <c r="I69" s="114">
        <v>38608</v>
      </c>
      <c r="J69" s="118"/>
      <c r="K69" s="111"/>
      <c r="L69" s="111"/>
      <c r="M69" s="116">
        <v>445</v>
      </c>
      <c r="N69" s="117">
        <v>0</v>
      </c>
      <c r="O69" s="23">
        <v>5</v>
      </c>
      <c r="P69" s="23">
        <f t="shared" si="0"/>
        <v>5</v>
      </c>
      <c r="Q69" s="12" t="s">
        <v>60</v>
      </c>
      <c r="R69" s="12"/>
    </row>
    <row r="70" spans="1:18">
      <c r="A70" s="12">
        <v>65</v>
      </c>
      <c r="B70" s="111" t="s">
        <v>168</v>
      </c>
      <c r="C70" s="112" t="s">
        <v>157</v>
      </c>
      <c r="D70" s="111" t="s">
        <v>62</v>
      </c>
      <c r="E70" s="111" t="s">
        <v>158</v>
      </c>
      <c r="F70" s="113">
        <v>1</v>
      </c>
      <c r="G70" s="111" t="s">
        <v>67</v>
      </c>
      <c r="H70" s="114">
        <v>38608</v>
      </c>
      <c r="I70" s="114">
        <v>38608</v>
      </c>
      <c r="J70" s="118"/>
      <c r="K70" s="111"/>
      <c r="L70" s="111"/>
      <c r="M70" s="116">
        <v>445</v>
      </c>
      <c r="N70" s="117">
        <v>0</v>
      </c>
      <c r="O70" s="23">
        <v>5</v>
      </c>
      <c r="P70" s="23">
        <f t="shared" si="0"/>
        <v>5</v>
      </c>
      <c r="Q70" s="12" t="s">
        <v>60</v>
      </c>
      <c r="R70" s="12"/>
    </row>
    <row r="71" spans="1:18">
      <c r="A71" s="12">
        <v>66</v>
      </c>
      <c r="B71" s="111" t="s">
        <v>169</v>
      </c>
      <c r="C71" s="112" t="s">
        <v>157</v>
      </c>
      <c r="D71" s="111" t="s">
        <v>62</v>
      </c>
      <c r="E71" s="111" t="s">
        <v>158</v>
      </c>
      <c r="F71" s="113">
        <v>1</v>
      </c>
      <c r="G71" s="111" t="s">
        <v>67</v>
      </c>
      <c r="H71" s="114">
        <v>38608</v>
      </c>
      <c r="I71" s="114">
        <v>38608</v>
      </c>
      <c r="J71" s="118"/>
      <c r="K71" s="111"/>
      <c r="L71" s="111"/>
      <c r="M71" s="116">
        <v>445</v>
      </c>
      <c r="N71" s="117">
        <v>0</v>
      </c>
      <c r="O71" s="23">
        <v>5</v>
      </c>
      <c r="P71" s="23">
        <f t="shared" ref="P71:P134" si="1">O71-N71</f>
        <v>5</v>
      </c>
      <c r="Q71" s="12" t="s">
        <v>60</v>
      </c>
      <c r="R71" s="12"/>
    </row>
    <row r="72" spans="1:18">
      <c r="A72" s="12">
        <v>67</v>
      </c>
      <c r="B72" s="111" t="s">
        <v>170</v>
      </c>
      <c r="C72" s="112" t="s">
        <v>157</v>
      </c>
      <c r="D72" s="111" t="s">
        <v>62</v>
      </c>
      <c r="E72" s="111" t="s">
        <v>158</v>
      </c>
      <c r="F72" s="113">
        <v>1</v>
      </c>
      <c r="G72" s="111" t="s">
        <v>67</v>
      </c>
      <c r="H72" s="114">
        <v>38608</v>
      </c>
      <c r="I72" s="114">
        <v>38608</v>
      </c>
      <c r="J72" s="118"/>
      <c r="K72" s="111"/>
      <c r="L72" s="111"/>
      <c r="M72" s="116">
        <v>445</v>
      </c>
      <c r="N72" s="117">
        <v>0</v>
      </c>
      <c r="O72" s="23">
        <v>5</v>
      </c>
      <c r="P72" s="23">
        <f t="shared" si="1"/>
        <v>5</v>
      </c>
      <c r="Q72" s="12" t="s">
        <v>60</v>
      </c>
      <c r="R72" s="12"/>
    </row>
    <row r="73" spans="1:18">
      <c r="A73" s="12">
        <v>68</v>
      </c>
      <c r="B73" s="111" t="s">
        <v>171</v>
      </c>
      <c r="C73" s="112" t="s">
        <v>157</v>
      </c>
      <c r="D73" s="111" t="s">
        <v>62</v>
      </c>
      <c r="E73" s="111" t="s">
        <v>158</v>
      </c>
      <c r="F73" s="113">
        <v>1</v>
      </c>
      <c r="G73" s="111" t="s">
        <v>67</v>
      </c>
      <c r="H73" s="114">
        <v>38608</v>
      </c>
      <c r="I73" s="114">
        <v>38608</v>
      </c>
      <c r="J73" s="118"/>
      <c r="K73" s="111"/>
      <c r="L73" s="111"/>
      <c r="M73" s="116">
        <v>445</v>
      </c>
      <c r="N73" s="117">
        <v>0</v>
      </c>
      <c r="O73" s="23">
        <v>5</v>
      </c>
      <c r="P73" s="23">
        <f t="shared" si="1"/>
        <v>5</v>
      </c>
      <c r="Q73" s="12" t="s">
        <v>60</v>
      </c>
      <c r="R73" s="12"/>
    </row>
    <row r="74" spans="1:18">
      <c r="A74" s="12">
        <v>69</v>
      </c>
      <c r="B74" s="111" t="s">
        <v>172</v>
      </c>
      <c r="C74" s="112" t="s">
        <v>100</v>
      </c>
      <c r="D74" s="111" t="s">
        <v>98</v>
      </c>
      <c r="E74" s="111" t="s">
        <v>58</v>
      </c>
      <c r="F74" s="113">
        <v>1</v>
      </c>
      <c r="G74" s="111" t="s">
        <v>75</v>
      </c>
      <c r="H74" s="114">
        <v>41610</v>
      </c>
      <c r="I74" s="114">
        <v>41610</v>
      </c>
      <c r="J74" s="118"/>
      <c r="K74" s="111"/>
      <c r="L74" s="111"/>
      <c r="M74" s="116">
        <v>3500</v>
      </c>
      <c r="N74" s="117">
        <v>0</v>
      </c>
      <c r="O74" s="23">
        <v>25</v>
      </c>
      <c r="P74" s="23">
        <f t="shared" si="1"/>
        <v>25</v>
      </c>
      <c r="Q74" s="12" t="s">
        <v>60</v>
      </c>
      <c r="R74" s="12"/>
    </row>
    <row r="75" spans="1:18">
      <c r="A75" s="12">
        <v>70</v>
      </c>
      <c r="B75" s="111" t="s">
        <v>173</v>
      </c>
      <c r="C75" s="112" t="s">
        <v>100</v>
      </c>
      <c r="D75" s="111" t="s">
        <v>98</v>
      </c>
      <c r="E75" s="111" t="s">
        <v>58</v>
      </c>
      <c r="F75" s="113">
        <v>1</v>
      </c>
      <c r="G75" s="111" t="s">
        <v>75</v>
      </c>
      <c r="H75" s="114">
        <v>41610</v>
      </c>
      <c r="I75" s="114">
        <v>41610</v>
      </c>
      <c r="J75" s="118"/>
      <c r="K75" s="111"/>
      <c r="L75" s="111"/>
      <c r="M75" s="116">
        <v>3500</v>
      </c>
      <c r="N75" s="117">
        <v>0</v>
      </c>
      <c r="O75" s="23">
        <v>25</v>
      </c>
      <c r="P75" s="23">
        <f t="shared" si="1"/>
        <v>25</v>
      </c>
      <c r="Q75" s="12" t="s">
        <v>60</v>
      </c>
      <c r="R75" s="12"/>
    </row>
    <row r="76" spans="1:18">
      <c r="A76" s="12">
        <v>71</v>
      </c>
      <c r="B76" s="111" t="s">
        <v>174</v>
      </c>
      <c r="C76" s="112" t="s">
        <v>100</v>
      </c>
      <c r="D76" s="111" t="s">
        <v>98</v>
      </c>
      <c r="E76" s="111" t="s">
        <v>58</v>
      </c>
      <c r="F76" s="113">
        <v>1</v>
      </c>
      <c r="G76" s="111" t="s">
        <v>75</v>
      </c>
      <c r="H76" s="114">
        <v>41610</v>
      </c>
      <c r="I76" s="114">
        <v>41610</v>
      </c>
      <c r="J76" s="118"/>
      <c r="K76" s="111"/>
      <c r="L76" s="111"/>
      <c r="M76" s="116">
        <v>3500</v>
      </c>
      <c r="N76" s="117">
        <v>0</v>
      </c>
      <c r="O76" s="23">
        <v>25</v>
      </c>
      <c r="P76" s="23">
        <f t="shared" si="1"/>
        <v>25</v>
      </c>
      <c r="Q76" s="12" t="s">
        <v>60</v>
      </c>
      <c r="R76" s="12"/>
    </row>
    <row r="77" s="1" customFormat="1" spans="1:18">
      <c r="A77" s="12">
        <v>72</v>
      </c>
      <c r="B77" s="111" t="s">
        <v>175</v>
      </c>
      <c r="C77" s="112" t="s">
        <v>100</v>
      </c>
      <c r="D77" s="111" t="s">
        <v>98</v>
      </c>
      <c r="E77" s="111" t="s">
        <v>58</v>
      </c>
      <c r="F77" s="113">
        <v>1</v>
      </c>
      <c r="G77" s="111" t="s">
        <v>75</v>
      </c>
      <c r="H77" s="114">
        <v>41610</v>
      </c>
      <c r="I77" s="114">
        <v>41610</v>
      </c>
      <c r="J77" s="118"/>
      <c r="K77" s="111"/>
      <c r="L77" s="111"/>
      <c r="M77" s="116">
        <v>3500</v>
      </c>
      <c r="N77" s="117">
        <v>0</v>
      </c>
      <c r="O77" s="23">
        <v>25</v>
      </c>
      <c r="P77" s="23">
        <f t="shared" si="1"/>
        <v>25</v>
      </c>
      <c r="Q77" s="12" t="s">
        <v>60</v>
      </c>
      <c r="R77" s="12"/>
    </row>
    <row r="78" spans="1:18">
      <c r="A78" s="12">
        <v>73</v>
      </c>
      <c r="B78" s="111" t="s">
        <v>176</v>
      </c>
      <c r="C78" s="112" t="s">
        <v>100</v>
      </c>
      <c r="D78" s="111" t="s">
        <v>98</v>
      </c>
      <c r="E78" s="111" t="s">
        <v>58</v>
      </c>
      <c r="F78" s="113">
        <v>1</v>
      </c>
      <c r="G78" s="111" t="s">
        <v>75</v>
      </c>
      <c r="H78" s="114">
        <v>41610</v>
      </c>
      <c r="I78" s="114">
        <v>41610</v>
      </c>
      <c r="J78" s="118"/>
      <c r="K78" s="111"/>
      <c r="L78" s="111"/>
      <c r="M78" s="116">
        <v>3500</v>
      </c>
      <c r="N78" s="117">
        <v>0</v>
      </c>
      <c r="O78" s="23">
        <v>25</v>
      </c>
      <c r="P78" s="23">
        <f t="shared" si="1"/>
        <v>25</v>
      </c>
      <c r="Q78" s="12" t="s">
        <v>60</v>
      </c>
      <c r="R78" s="12"/>
    </row>
    <row r="79" spans="1:18">
      <c r="A79" s="12">
        <v>74</v>
      </c>
      <c r="B79" s="111" t="s">
        <v>177</v>
      </c>
      <c r="C79" s="112" t="s">
        <v>100</v>
      </c>
      <c r="D79" s="111" t="s">
        <v>98</v>
      </c>
      <c r="E79" s="111" t="s">
        <v>58</v>
      </c>
      <c r="F79" s="113">
        <v>1</v>
      </c>
      <c r="G79" s="111" t="s">
        <v>67</v>
      </c>
      <c r="H79" s="114">
        <v>41610</v>
      </c>
      <c r="I79" s="114">
        <v>41610</v>
      </c>
      <c r="J79" s="118"/>
      <c r="K79" s="111"/>
      <c r="L79" s="111"/>
      <c r="M79" s="116">
        <v>3500</v>
      </c>
      <c r="N79" s="117">
        <v>0</v>
      </c>
      <c r="O79" s="23">
        <v>25</v>
      </c>
      <c r="P79" s="23">
        <f t="shared" si="1"/>
        <v>25</v>
      </c>
      <c r="Q79" s="12" t="s">
        <v>60</v>
      </c>
      <c r="R79" s="12"/>
    </row>
    <row r="80" spans="1:18">
      <c r="A80" s="12">
        <v>75</v>
      </c>
      <c r="B80" s="111" t="s">
        <v>99</v>
      </c>
      <c r="C80" s="112" t="s">
        <v>100</v>
      </c>
      <c r="D80" s="111" t="s">
        <v>98</v>
      </c>
      <c r="E80" s="111" t="s">
        <v>58</v>
      </c>
      <c r="F80" s="113">
        <v>1</v>
      </c>
      <c r="G80" s="111" t="s">
        <v>67</v>
      </c>
      <c r="H80" s="114">
        <v>41610</v>
      </c>
      <c r="I80" s="114">
        <v>41610</v>
      </c>
      <c r="J80" s="118"/>
      <c r="K80" s="111"/>
      <c r="L80" s="111"/>
      <c r="M80" s="116">
        <v>3500</v>
      </c>
      <c r="N80" s="117">
        <v>0</v>
      </c>
      <c r="O80" s="23">
        <v>25</v>
      </c>
      <c r="P80" s="23">
        <f t="shared" si="1"/>
        <v>25</v>
      </c>
      <c r="Q80" s="12" t="s">
        <v>60</v>
      </c>
      <c r="R80" s="12"/>
    </row>
    <row r="81" spans="1:18">
      <c r="A81" s="12">
        <v>76</v>
      </c>
      <c r="B81" s="111" t="s">
        <v>178</v>
      </c>
      <c r="C81" s="112" t="s">
        <v>100</v>
      </c>
      <c r="D81" s="111" t="s">
        <v>98</v>
      </c>
      <c r="E81" s="111" t="s">
        <v>58</v>
      </c>
      <c r="F81" s="113">
        <v>1</v>
      </c>
      <c r="G81" s="111" t="s">
        <v>67</v>
      </c>
      <c r="H81" s="114">
        <v>41610</v>
      </c>
      <c r="I81" s="114">
        <v>41610</v>
      </c>
      <c r="J81" s="118"/>
      <c r="K81" s="111"/>
      <c r="L81" s="111"/>
      <c r="M81" s="116">
        <v>3500</v>
      </c>
      <c r="N81" s="117">
        <v>0</v>
      </c>
      <c r="O81" s="23">
        <v>25</v>
      </c>
      <c r="P81" s="23">
        <f t="shared" si="1"/>
        <v>25</v>
      </c>
      <c r="Q81" s="12" t="s">
        <v>60</v>
      </c>
      <c r="R81" s="12"/>
    </row>
    <row r="82" spans="1:18">
      <c r="A82" s="12">
        <v>77</v>
      </c>
      <c r="B82" s="111" t="s">
        <v>179</v>
      </c>
      <c r="C82" s="112" t="s">
        <v>100</v>
      </c>
      <c r="D82" s="111" t="s">
        <v>98</v>
      </c>
      <c r="E82" s="111" t="s">
        <v>58</v>
      </c>
      <c r="F82" s="113">
        <v>1</v>
      </c>
      <c r="G82" s="111" t="s">
        <v>67</v>
      </c>
      <c r="H82" s="114">
        <v>41610</v>
      </c>
      <c r="I82" s="114">
        <v>41610</v>
      </c>
      <c r="J82" s="118"/>
      <c r="K82" s="111"/>
      <c r="L82" s="111"/>
      <c r="M82" s="116">
        <v>3500</v>
      </c>
      <c r="N82" s="117">
        <v>0</v>
      </c>
      <c r="O82" s="23">
        <v>25</v>
      </c>
      <c r="P82" s="23">
        <f t="shared" si="1"/>
        <v>25</v>
      </c>
      <c r="Q82" s="12" t="s">
        <v>60</v>
      </c>
      <c r="R82" s="12"/>
    </row>
    <row r="83" spans="1:18">
      <c r="A83" s="12">
        <v>78</v>
      </c>
      <c r="B83" s="111" t="s">
        <v>180</v>
      </c>
      <c r="C83" s="112" t="s">
        <v>100</v>
      </c>
      <c r="D83" s="111" t="s">
        <v>98</v>
      </c>
      <c r="E83" s="111" t="s">
        <v>58</v>
      </c>
      <c r="F83" s="113">
        <v>1</v>
      </c>
      <c r="G83" s="111" t="s">
        <v>67</v>
      </c>
      <c r="H83" s="114">
        <v>41610</v>
      </c>
      <c r="I83" s="114">
        <v>41610</v>
      </c>
      <c r="J83" s="118"/>
      <c r="K83" s="111"/>
      <c r="L83" s="111"/>
      <c r="M83" s="116">
        <v>3500</v>
      </c>
      <c r="N83" s="117">
        <v>0</v>
      </c>
      <c r="O83" s="23">
        <v>25</v>
      </c>
      <c r="P83" s="23">
        <f t="shared" si="1"/>
        <v>25</v>
      </c>
      <c r="Q83" s="12" t="s">
        <v>60</v>
      </c>
      <c r="R83" s="12"/>
    </row>
    <row r="84" spans="1:18">
      <c r="A84" s="12">
        <v>79</v>
      </c>
      <c r="B84" s="111" t="s">
        <v>181</v>
      </c>
      <c r="C84" s="112" t="s">
        <v>100</v>
      </c>
      <c r="D84" s="111" t="s">
        <v>98</v>
      </c>
      <c r="E84" s="111" t="s">
        <v>58</v>
      </c>
      <c r="F84" s="113">
        <v>1</v>
      </c>
      <c r="G84" s="111" t="s">
        <v>67</v>
      </c>
      <c r="H84" s="114">
        <v>41610</v>
      </c>
      <c r="I84" s="114">
        <v>41610</v>
      </c>
      <c r="J84" s="118"/>
      <c r="K84" s="111"/>
      <c r="L84" s="111"/>
      <c r="M84" s="116">
        <v>3500</v>
      </c>
      <c r="N84" s="117">
        <v>0</v>
      </c>
      <c r="O84" s="23">
        <v>25</v>
      </c>
      <c r="P84" s="23">
        <f t="shared" si="1"/>
        <v>25</v>
      </c>
      <c r="Q84" s="12" t="s">
        <v>60</v>
      </c>
      <c r="R84" s="12"/>
    </row>
    <row r="85" spans="1:18">
      <c r="A85" s="12">
        <v>80</v>
      </c>
      <c r="B85" s="111" t="s">
        <v>182</v>
      </c>
      <c r="C85" s="112" t="s">
        <v>100</v>
      </c>
      <c r="D85" s="111" t="s">
        <v>98</v>
      </c>
      <c r="E85" s="111" t="s">
        <v>58</v>
      </c>
      <c r="F85" s="113">
        <v>1</v>
      </c>
      <c r="G85" s="111" t="s">
        <v>67</v>
      </c>
      <c r="H85" s="114">
        <v>41610</v>
      </c>
      <c r="I85" s="114">
        <v>41610</v>
      </c>
      <c r="J85" s="118"/>
      <c r="K85" s="111"/>
      <c r="L85" s="111"/>
      <c r="M85" s="116">
        <v>3500</v>
      </c>
      <c r="N85" s="117">
        <v>0</v>
      </c>
      <c r="O85" s="23">
        <v>25</v>
      </c>
      <c r="P85" s="23">
        <f t="shared" si="1"/>
        <v>25</v>
      </c>
      <c r="Q85" s="12" t="s">
        <v>60</v>
      </c>
      <c r="R85" s="12"/>
    </row>
    <row r="86" spans="1:18">
      <c r="A86" s="12">
        <v>81</v>
      </c>
      <c r="B86" s="111" t="s">
        <v>183</v>
      </c>
      <c r="C86" s="112" t="s">
        <v>100</v>
      </c>
      <c r="D86" s="111" t="s">
        <v>98</v>
      </c>
      <c r="E86" s="111" t="s">
        <v>58</v>
      </c>
      <c r="F86" s="113">
        <v>1</v>
      </c>
      <c r="G86" s="111" t="s">
        <v>67</v>
      </c>
      <c r="H86" s="114">
        <v>41610</v>
      </c>
      <c r="I86" s="114">
        <v>41610</v>
      </c>
      <c r="J86" s="118"/>
      <c r="K86" s="111"/>
      <c r="L86" s="111"/>
      <c r="M86" s="116">
        <v>3500</v>
      </c>
      <c r="N86" s="117">
        <v>0</v>
      </c>
      <c r="O86" s="23">
        <v>25</v>
      </c>
      <c r="P86" s="23">
        <f t="shared" si="1"/>
        <v>25</v>
      </c>
      <c r="Q86" s="12" t="s">
        <v>60</v>
      </c>
      <c r="R86" s="12"/>
    </row>
    <row r="87" spans="1:18">
      <c r="A87" s="12">
        <v>82</v>
      </c>
      <c r="B87" s="111" t="s">
        <v>184</v>
      </c>
      <c r="C87" s="112" t="s">
        <v>100</v>
      </c>
      <c r="D87" s="111" t="s">
        <v>98</v>
      </c>
      <c r="E87" s="111" t="s">
        <v>58</v>
      </c>
      <c r="F87" s="113">
        <v>1</v>
      </c>
      <c r="G87" s="111" t="s">
        <v>67</v>
      </c>
      <c r="H87" s="114">
        <v>41610</v>
      </c>
      <c r="I87" s="114">
        <v>41610</v>
      </c>
      <c r="J87" s="118"/>
      <c r="K87" s="111"/>
      <c r="L87" s="111"/>
      <c r="M87" s="116">
        <v>3500</v>
      </c>
      <c r="N87" s="117">
        <v>0</v>
      </c>
      <c r="O87" s="23">
        <v>25</v>
      </c>
      <c r="P87" s="23">
        <f t="shared" si="1"/>
        <v>25</v>
      </c>
      <c r="Q87" s="12" t="s">
        <v>60</v>
      </c>
      <c r="R87" s="12"/>
    </row>
    <row r="88" spans="1:18">
      <c r="A88" s="12">
        <v>83</v>
      </c>
      <c r="B88" s="111" t="s">
        <v>185</v>
      </c>
      <c r="C88" s="112" t="s">
        <v>186</v>
      </c>
      <c r="D88" s="111" t="s">
        <v>187</v>
      </c>
      <c r="E88" s="111" t="s">
        <v>58</v>
      </c>
      <c r="F88" s="113">
        <v>1</v>
      </c>
      <c r="G88" s="111" t="s">
        <v>67</v>
      </c>
      <c r="H88" s="114">
        <v>42261</v>
      </c>
      <c r="I88" s="114">
        <v>42261</v>
      </c>
      <c r="J88" s="118"/>
      <c r="K88" s="111"/>
      <c r="L88" s="111"/>
      <c r="M88" s="116">
        <v>9800</v>
      </c>
      <c r="N88" s="117">
        <v>0</v>
      </c>
      <c r="O88" s="23">
        <v>15</v>
      </c>
      <c r="P88" s="23">
        <f t="shared" si="1"/>
        <v>15</v>
      </c>
      <c r="Q88" s="12" t="s">
        <v>60</v>
      </c>
      <c r="R88" s="12"/>
    </row>
    <row r="89" spans="1:18">
      <c r="A89" s="12">
        <v>84</v>
      </c>
      <c r="B89" s="111" t="s">
        <v>188</v>
      </c>
      <c r="C89" s="112" t="s">
        <v>94</v>
      </c>
      <c r="D89" s="111" t="s">
        <v>95</v>
      </c>
      <c r="E89" s="111" t="s">
        <v>58</v>
      </c>
      <c r="F89" s="113">
        <v>1</v>
      </c>
      <c r="G89" s="111" t="s">
        <v>67</v>
      </c>
      <c r="H89" s="114">
        <v>41626</v>
      </c>
      <c r="I89" s="114">
        <v>41626</v>
      </c>
      <c r="J89" s="118"/>
      <c r="K89" s="111"/>
      <c r="L89" s="111"/>
      <c r="M89" s="116">
        <v>1300</v>
      </c>
      <c r="N89" s="117">
        <v>0</v>
      </c>
      <c r="O89" s="23">
        <v>15</v>
      </c>
      <c r="P89" s="23">
        <f t="shared" si="1"/>
        <v>15</v>
      </c>
      <c r="Q89" s="12" t="s">
        <v>60</v>
      </c>
      <c r="R89" s="12"/>
    </row>
    <row r="90" spans="1:18">
      <c r="A90" s="12">
        <v>85</v>
      </c>
      <c r="B90" s="111" t="s">
        <v>93</v>
      </c>
      <c r="C90" s="112" t="s">
        <v>94</v>
      </c>
      <c r="D90" s="111" t="s">
        <v>95</v>
      </c>
      <c r="E90" s="111" t="s">
        <v>58</v>
      </c>
      <c r="F90" s="113">
        <v>1</v>
      </c>
      <c r="G90" s="111" t="s">
        <v>67</v>
      </c>
      <c r="H90" s="114">
        <v>41626</v>
      </c>
      <c r="I90" s="114">
        <v>41626</v>
      </c>
      <c r="J90" s="118"/>
      <c r="K90" s="111"/>
      <c r="L90" s="111"/>
      <c r="M90" s="116">
        <v>1300</v>
      </c>
      <c r="N90" s="117">
        <v>0</v>
      </c>
      <c r="O90" s="23">
        <v>15</v>
      </c>
      <c r="P90" s="23">
        <f t="shared" si="1"/>
        <v>15</v>
      </c>
      <c r="Q90" s="12" t="s">
        <v>60</v>
      </c>
      <c r="R90" s="12"/>
    </row>
    <row r="91" spans="1:18">
      <c r="A91" s="12">
        <v>86</v>
      </c>
      <c r="B91" s="111" t="s">
        <v>189</v>
      </c>
      <c r="C91" s="112" t="s">
        <v>94</v>
      </c>
      <c r="D91" s="111" t="s">
        <v>95</v>
      </c>
      <c r="E91" s="111" t="s">
        <v>58</v>
      </c>
      <c r="F91" s="113">
        <v>1</v>
      </c>
      <c r="G91" s="111" t="s">
        <v>67</v>
      </c>
      <c r="H91" s="114">
        <v>41626</v>
      </c>
      <c r="I91" s="114">
        <v>41626</v>
      </c>
      <c r="J91" s="118"/>
      <c r="K91" s="111"/>
      <c r="L91" s="111"/>
      <c r="M91" s="116">
        <v>1300</v>
      </c>
      <c r="N91" s="117">
        <v>0</v>
      </c>
      <c r="O91" s="23">
        <v>15</v>
      </c>
      <c r="P91" s="23">
        <f t="shared" si="1"/>
        <v>15</v>
      </c>
      <c r="Q91" s="12" t="s">
        <v>60</v>
      </c>
      <c r="R91" s="12"/>
    </row>
    <row r="92" spans="1:18">
      <c r="A92" s="12">
        <v>87</v>
      </c>
      <c r="B92" s="111" t="s">
        <v>190</v>
      </c>
      <c r="C92" s="112" t="s">
        <v>94</v>
      </c>
      <c r="D92" s="111" t="s">
        <v>95</v>
      </c>
      <c r="E92" s="111" t="s">
        <v>58</v>
      </c>
      <c r="F92" s="113">
        <v>1</v>
      </c>
      <c r="G92" s="111" t="s">
        <v>67</v>
      </c>
      <c r="H92" s="114">
        <v>41626</v>
      </c>
      <c r="I92" s="114">
        <v>41626</v>
      </c>
      <c r="J92" s="118"/>
      <c r="K92" s="111"/>
      <c r="L92" s="111"/>
      <c r="M92" s="116">
        <v>1300</v>
      </c>
      <c r="N92" s="117">
        <v>0</v>
      </c>
      <c r="O92" s="23">
        <v>15</v>
      </c>
      <c r="P92" s="23">
        <f t="shared" si="1"/>
        <v>15</v>
      </c>
      <c r="Q92" s="12" t="s">
        <v>60</v>
      </c>
      <c r="R92" s="12"/>
    </row>
    <row r="93" spans="1:18">
      <c r="A93" s="12">
        <v>88</v>
      </c>
      <c r="B93" s="111" t="s">
        <v>191</v>
      </c>
      <c r="C93" s="112" t="s">
        <v>94</v>
      </c>
      <c r="D93" s="111" t="s">
        <v>95</v>
      </c>
      <c r="E93" s="111" t="s">
        <v>58</v>
      </c>
      <c r="F93" s="113">
        <v>1</v>
      </c>
      <c r="G93" s="111" t="s">
        <v>67</v>
      </c>
      <c r="H93" s="114">
        <v>41626</v>
      </c>
      <c r="I93" s="114">
        <v>41626</v>
      </c>
      <c r="J93" s="118"/>
      <c r="K93" s="111"/>
      <c r="L93" s="111"/>
      <c r="M93" s="116">
        <v>1300</v>
      </c>
      <c r="N93" s="117">
        <v>0</v>
      </c>
      <c r="O93" s="23">
        <v>15</v>
      </c>
      <c r="P93" s="23">
        <f t="shared" si="1"/>
        <v>15</v>
      </c>
      <c r="Q93" s="12" t="s">
        <v>60</v>
      </c>
      <c r="R93" s="12"/>
    </row>
    <row r="94" spans="1:18">
      <c r="A94" s="12">
        <v>89</v>
      </c>
      <c r="B94" s="111" t="s">
        <v>192</v>
      </c>
      <c r="C94" s="112" t="s">
        <v>193</v>
      </c>
      <c r="D94" s="111" t="s">
        <v>194</v>
      </c>
      <c r="E94" s="111" t="s">
        <v>58</v>
      </c>
      <c r="F94" s="113">
        <v>1</v>
      </c>
      <c r="G94" s="111" t="s">
        <v>195</v>
      </c>
      <c r="H94" s="114">
        <v>41626</v>
      </c>
      <c r="I94" s="114">
        <v>41626</v>
      </c>
      <c r="J94" s="118"/>
      <c r="K94" s="111"/>
      <c r="L94" s="111"/>
      <c r="M94" s="116">
        <v>2550</v>
      </c>
      <c r="N94" s="117">
        <v>0</v>
      </c>
      <c r="O94" s="23">
        <v>15</v>
      </c>
      <c r="P94" s="23">
        <f t="shared" si="1"/>
        <v>15</v>
      </c>
      <c r="Q94" s="12" t="s">
        <v>60</v>
      </c>
      <c r="R94" s="12"/>
    </row>
    <row r="95" spans="1:18">
      <c r="A95" s="12">
        <v>90</v>
      </c>
      <c r="B95" s="111" t="s">
        <v>196</v>
      </c>
      <c r="C95" s="112" t="s">
        <v>94</v>
      </c>
      <c r="D95" s="111" t="s">
        <v>95</v>
      </c>
      <c r="E95" s="111" t="s">
        <v>58</v>
      </c>
      <c r="F95" s="113">
        <v>1</v>
      </c>
      <c r="G95" s="111" t="s">
        <v>197</v>
      </c>
      <c r="H95" s="114">
        <v>41626</v>
      </c>
      <c r="I95" s="114">
        <v>41626</v>
      </c>
      <c r="J95" s="118"/>
      <c r="K95" s="111"/>
      <c r="L95" s="111"/>
      <c r="M95" s="116">
        <v>1300</v>
      </c>
      <c r="N95" s="117">
        <v>0</v>
      </c>
      <c r="O95" s="23">
        <v>15</v>
      </c>
      <c r="P95" s="23">
        <f t="shared" si="1"/>
        <v>15</v>
      </c>
      <c r="Q95" s="12" t="s">
        <v>60</v>
      </c>
      <c r="R95" s="12"/>
    </row>
    <row r="96" spans="1:18">
      <c r="A96" s="12">
        <v>91</v>
      </c>
      <c r="B96" s="111" t="s">
        <v>198</v>
      </c>
      <c r="C96" s="112" t="s">
        <v>199</v>
      </c>
      <c r="D96" s="111" t="s">
        <v>200</v>
      </c>
      <c r="E96" s="111" t="s">
        <v>58</v>
      </c>
      <c r="F96" s="113">
        <v>1</v>
      </c>
      <c r="G96" s="111" t="s">
        <v>59</v>
      </c>
      <c r="H96" s="114">
        <v>40816</v>
      </c>
      <c r="I96" s="114">
        <v>40816</v>
      </c>
      <c r="J96" s="118"/>
      <c r="K96" s="111"/>
      <c r="L96" s="111"/>
      <c r="M96" s="116">
        <v>4500</v>
      </c>
      <c r="N96" s="117">
        <v>0</v>
      </c>
      <c r="O96" s="23">
        <v>15</v>
      </c>
      <c r="P96" s="23">
        <f t="shared" si="1"/>
        <v>15</v>
      </c>
      <c r="Q96" s="12" t="s">
        <v>60</v>
      </c>
      <c r="R96" s="12"/>
    </row>
    <row r="97" spans="1:18">
      <c r="A97" s="12">
        <v>92</v>
      </c>
      <c r="B97" s="111" t="s">
        <v>201</v>
      </c>
      <c r="C97" s="112" t="s">
        <v>202</v>
      </c>
      <c r="D97" s="111" t="s">
        <v>202</v>
      </c>
      <c r="E97" s="111" t="s">
        <v>58</v>
      </c>
      <c r="F97" s="113">
        <v>1</v>
      </c>
      <c r="G97" s="111" t="s">
        <v>67</v>
      </c>
      <c r="H97" s="114">
        <v>40905</v>
      </c>
      <c r="I97" s="114">
        <v>40905</v>
      </c>
      <c r="J97" s="118"/>
      <c r="K97" s="111"/>
      <c r="L97" s="111"/>
      <c r="M97" s="116">
        <v>5500</v>
      </c>
      <c r="N97" s="117">
        <v>0</v>
      </c>
      <c r="O97" s="23">
        <v>20</v>
      </c>
      <c r="P97" s="23">
        <f t="shared" si="1"/>
        <v>20</v>
      </c>
      <c r="Q97" s="12" t="s">
        <v>60</v>
      </c>
      <c r="R97" s="12"/>
    </row>
    <row r="98" spans="1:18">
      <c r="A98" s="12">
        <v>93</v>
      </c>
      <c r="B98" s="111" t="s">
        <v>203</v>
      </c>
      <c r="C98" s="112" t="s">
        <v>204</v>
      </c>
      <c r="D98" s="111" t="s">
        <v>204</v>
      </c>
      <c r="E98" s="111" t="s">
        <v>58</v>
      </c>
      <c r="F98" s="113">
        <v>1</v>
      </c>
      <c r="G98" s="111" t="s">
        <v>67</v>
      </c>
      <c r="H98" s="114">
        <v>40906</v>
      </c>
      <c r="I98" s="114">
        <v>40906</v>
      </c>
      <c r="J98" s="118"/>
      <c r="K98" s="111"/>
      <c r="L98" s="111"/>
      <c r="M98" s="116">
        <v>3000</v>
      </c>
      <c r="N98" s="117">
        <v>0</v>
      </c>
      <c r="O98" s="23">
        <v>10</v>
      </c>
      <c r="P98" s="23">
        <f t="shared" si="1"/>
        <v>10</v>
      </c>
      <c r="Q98" s="12" t="s">
        <v>60</v>
      </c>
      <c r="R98" s="12"/>
    </row>
    <row r="99" spans="1:18">
      <c r="A99" s="12">
        <v>94</v>
      </c>
      <c r="B99" s="111" t="s">
        <v>205</v>
      </c>
      <c r="C99" s="112" t="s">
        <v>206</v>
      </c>
      <c r="D99" s="111" t="s">
        <v>206</v>
      </c>
      <c r="E99" s="111" t="s">
        <v>58</v>
      </c>
      <c r="F99" s="113">
        <v>1</v>
      </c>
      <c r="G99" s="111" t="s">
        <v>67</v>
      </c>
      <c r="H99" s="114">
        <v>40906</v>
      </c>
      <c r="I99" s="114">
        <v>40906</v>
      </c>
      <c r="J99" s="118"/>
      <c r="K99" s="111"/>
      <c r="L99" s="111"/>
      <c r="M99" s="116">
        <v>4500</v>
      </c>
      <c r="N99" s="117">
        <v>0</v>
      </c>
      <c r="O99" s="23">
        <v>10</v>
      </c>
      <c r="P99" s="23">
        <f t="shared" si="1"/>
        <v>10</v>
      </c>
      <c r="Q99" s="12" t="s">
        <v>60</v>
      </c>
      <c r="R99" s="12"/>
    </row>
    <row r="100" spans="1:18">
      <c r="A100" s="12">
        <v>95</v>
      </c>
      <c r="B100" s="111" t="s">
        <v>207</v>
      </c>
      <c r="C100" s="112" t="s">
        <v>208</v>
      </c>
      <c r="D100" s="111" t="s">
        <v>208</v>
      </c>
      <c r="E100" s="111" t="s">
        <v>58</v>
      </c>
      <c r="F100" s="113">
        <v>1</v>
      </c>
      <c r="G100" s="111" t="s">
        <v>67</v>
      </c>
      <c r="H100" s="114">
        <v>40906</v>
      </c>
      <c r="I100" s="114">
        <v>40906</v>
      </c>
      <c r="J100" s="118"/>
      <c r="K100" s="111"/>
      <c r="L100" s="111"/>
      <c r="M100" s="116">
        <v>2800</v>
      </c>
      <c r="N100" s="117">
        <v>0</v>
      </c>
      <c r="O100" s="23">
        <v>10</v>
      </c>
      <c r="P100" s="23">
        <f t="shared" si="1"/>
        <v>10</v>
      </c>
      <c r="Q100" s="12" t="s">
        <v>60</v>
      </c>
      <c r="R100" s="12"/>
    </row>
    <row r="101" spans="1:18">
      <c r="A101" s="12">
        <v>96</v>
      </c>
      <c r="B101" s="111" t="s">
        <v>209</v>
      </c>
      <c r="C101" s="112" t="s">
        <v>210</v>
      </c>
      <c r="D101" s="111" t="s">
        <v>210</v>
      </c>
      <c r="E101" s="111" t="s">
        <v>58</v>
      </c>
      <c r="F101" s="113">
        <v>1</v>
      </c>
      <c r="G101" s="111" t="s">
        <v>67</v>
      </c>
      <c r="H101" s="114">
        <v>40906</v>
      </c>
      <c r="I101" s="114">
        <v>40906</v>
      </c>
      <c r="J101" s="118"/>
      <c r="K101" s="111"/>
      <c r="L101" s="111"/>
      <c r="M101" s="116">
        <v>2800</v>
      </c>
      <c r="N101" s="117">
        <v>0</v>
      </c>
      <c r="O101" s="23">
        <v>10</v>
      </c>
      <c r="P101" s="23">
        <f t="shared" si="1"/>
        <v>10</v>
      </c>
      <c r="Q101" s="12" t="s">
        <v>60</v>
      </c>
      <c r="R101" s="12"/>
    </row>
    <row r="102" spans="1:18">
      <c r="A102" s="12">
        <v>97</v>
      </c>
      <c r="B102" s="111" t="s">
        <v>211</v>
      </c>
      <c r="C102" s="112" t="s">
        <v>212</v>
      </c>
      <c r="D102" s="111" t="s">
        <v>212</v>
      </c>
      <c r="E102" s="111" t="s">
        <v>58</v>
      </c>
      <c r="F102" s="113">
        <v>1</v>
      </c>
      <c r="G102" s="111" t="s">
        <v>67</v>
      </c>
      <c r="H102" s="114">
        <v>40905</v>
      </c>
      <c r="I102" s="114">
        <v>40905</v>
      </c>
      <c r="J102" s="118"/>
      <c r="K102" s="111"/>
      <c r="L102" s="111"/>
      <c r="M102" s="116">
        <v>16000</v>
      </c>
      <c r="N102" s="117">
        <v>0</v>
      </c>
      <c r="O102" s="23">
        <v>10</v>
      </c>
      <c r="P102" s="23">
        <f t="shared" si="1"/>
        <v>10</v>
      </c>
      <c r="Q102" s="12" t="s">
        <v>60</v>
      </c>
      <c r="R102" s="12"/>
    </row>
    <row r="103" spans="1:18">
      <c r="A103" s="12">
        <v>98</v>
      </c>
      <c r="B103" s="111" t="s">
        <v>213</v>
      </c>
      <c r="C103" s="112" t="s">
        <v>214</v>
      </c>
      <c r="D103" s="111" t="s">
        <v>215</v>
      </c>
      <c r="E103" s="111" t="s">
        <v>58</v>
      </c>
      <c r="F103" s="113">
        <v>1</v>
      </c>
      <c r="G103" s="111" t="s">
        <v>67</v>
      </c>
      <c r="H103" s="114">
        <v>40905</v>
      </c>
      <c r="I103" s="114">
        <v>40905</v>
      </c>
      <c r="J103" s="118"/>
      <c r="K103" s="111"/>
      <c r="L103" s="111"/>
      <c r="M103" s="116">
        <v>24718</v>
      </c>
      <c r="N103" s="117">
        <v>0</v>
      </c>
      <c r="O103" s="23">
        <v>10</v>
      </c>
      <c r="P103" s="23">
        <f t="shared" si="1"/>
        <v>10</v>
      </c>
      <c r="Q103" s="12" t="s">
        <v>60</v>
      </c>
      <c r="R103" s="12"/>
    </row>
    <row r="104" spans="1:18">
      <c r="A104" s="12">
        <v>99</v>
      </c>
      <c r="B104" s="111" t="s">
        <v>216</v>
      </c>
      <c r="C104" s="112" t="s">
        <v>217</v>
      </c>
      <c r="D104" s="111" t="s">
        <v>217</v>
      </c>
      <c r="E104" s="111" t="s">
        <v>58</v>
      </c>
      <c r="F104" s="113">
        <v>1</v>
      </c>
      <c r="G104" s="111" t="s">
        <v>67</v>
      </c>
      <c r="H104" s="114">
        <v>40906</v>
      </c>
      <c r="I104" s="114">
        <v>40906</v>
      </c>
      <c r="J104" s="118"/>
      <c r="K104" s="111"/>
      <c r="L104" s="111"/>
      <c r="M104" s="116">
        <v>7500</v>
      </c>
      <c r="N104" s="117">
        <v>0</v>
      </c>
      <c r="O104" s="23">
        <v>10</v>
      </c>
      <c r="P104" s="23">
        <f t="shared" si="1"/>
        <v>10</v>
      </c>
      <c r="Q104" s="12" t="s">
        <v>60</v>
      </c>
      <c r="R104" s="12"/>
    </row>
    <row r="105" spans="1:18">
      <c r="A105" s="12">
        <v>100</v>
      </c>
      <c r="B105" s="111" t="s">
        <v>218</v>
      </c>
      <c r="C105" s="112" t="s">
        <v>219</v>
      </c>
      <c r="D105" s="111" t="s">
        <v>219</v>
      </c>
      <c r="E105" s="111" t="s">
        <v>58</v>
      </c>
      <c r="F105" s="113">
        <v>1</v>
      </c>
      <c r="G105" s="111" t="s">
        <v>67</v>
      </c>
      <c r="H105" s="114">
        <v>40905</v>
      </c>
      <c r="I105" s="114">
        <v>40905</v>
      </c>
      <c r="J105" s="118"/>
      <c r="K105" s="111"/>
      <c r="L105" s="111"/>
      <c r="M105" s="116">
        <v>4450</v>
      </c>
      <c r="N105" s="117">
        <v>0</v>
      </c>
      <c r="O105" s="23">
        <v>10</v>
      </c>
      <c r="P105" s="23">
        <f t="shared" si="1"/>
        <v>10</v>
      </c>
      <c r="Q105" s="12" t="s">
        <v>60</v>
      </c>
      <c r="R105" s="12"/>
    </row>
    <row r="106" spans="1:18">
      <c r="A106" s="12">
        <v>101</v>
      </c>
      <c r="B106" s="111" t="s">
        <v>220</v>
      </c>
      <c r="C106" s="112" t="s">
        <v>219</v>
      </c>
      <c r="D106" s="111" t="s">
        <v>219</v>
      </c>
      <c r="E106" s="111" t="s">
        <v>58</v>
      </c>
      <c r="F106" s="113">
        <v>1</v>
      </c>
      <c r="G106" s="111" t="s">
        <v>67</v>
      </c>
      <c r="H106" s="114">
        <v>40905</v>
      </c>
      <c r="I106" s="114">
        <v>40905</v>
      </c>
      <c r="J106" s="118"/>
      <c r="K106" s="111"/>
      <c r="L106" s="111"/>
      <c r="M106" s="116">
        <v>4450</v>
      </c>
      <c r="N106" s="117">
        <v>0</v>
      </c>
      <c r="O106" s="23">
        <v>10</v>
      </c>
      <c r="P106" s="23">
        <f t="shared" si="1"/>
        <v>10</v>
      </c>
      <c r="Q106" s="12" t="s">
        <v>60</v>
      </c>
      <c r="R106" s="12"/>
    </row>
    <row r="107" spans="1:18">
      <c r="A107" s="12">
        <v>102</v>
      </c>
      <c r="B107" s="111" t="s">
        <v>221</v>
      </c>
      <c r="C107" s="112" t="s">
        <v>222</v>
      </c>
      <c r="D107" s="111" t="s">
        <v>222</v>
      </c>
      <c r="E107" s="111" t="s">
        <v>58</v>
      </c>
      <c r="F107" s="113">
        <v>1</v>
      </c>
      <c r="G107" s="111" t="s">
        <v>67</v>
      </c>
      <c r="H107" s="114">
        <v>40905</v>
      </c>
      <c r="I107" s="114">
        <v>40905</v>
      </c>
      <c r="J107" s="118"/>
      <c r="K107" s="111"/>
      <c r="L107" s="111"/>
      <c r="M107" s="116">
        <v>3700</v>
      </c>
      <c r="N107" s="117">
        <v>0</v>
      </c>
      <c r="O107" s="23">
        <v>10</v>
      </c>
      <c r="P107" s="23">
        <f t="shared" si="1"/>
        <v>10</v>
      </c>
      <c r="Q107" s="12" t="s">
        <v>60</v>
      </c>
      <c r="R107" s="12"/>
    </row>
    <row r="108" spans="1:18">
      <c r="A108" s="12">
        <v>103</v>
      </c>
      <c r="B108" s="111" t="s">
        <v>223</v>
      </c>
      <c r="C108" s="112" t="s">
        <v>224</v>
      </c>
      <c r="D108" s="111" t="s">
        <v>224</v>
      </c>
      <c r="E108" s="111" t="s">
        <v>58</v>
      </c>
      <c r="F108" s="113">
        <v>1</v>
      </c>
      <c r="G108" s="111" t="s">
        <v>67</v>
      </c>
      <c r="H108" s="114">
        <v>40906</v>
      </c>
      <c r="I108" s="114">
        <v>40906</v>
      </c>
      <c r="J108" s="118"/>
      <c r="K108" s="111"/>
      <c r="L108" s="111"/>
      <c r="M108" s="116">
        <v>1000</v>
      </c>
      <c r="N108" s="117">
        <v>0</v>
      </c>
      <c r="O108" s="23">
        <v>10</v>
      </c>
      <c r="P108" s="23">
        <f t="shared" si="1"/>
        <v>10</v>
      </c>
      <c r="Q108" s="12" t="s">
        <v>60</v>
      </c>
      <c r="R108" s="12"/>
    </row>
    <row r="109" spans="1:18">
      <c r="A109" s="12">
        <v>104</v>
      </c>
      <c r="B109" s="111" t="s">
        <v>225</v>
      </c>
      <c r="C109" s="112" t="s">
        <v>226</v>
      </c>
      <c r="D109" s="111" t="s">
        <v>226</v>
      </c>
      <c r="E109" s="111" t="s">
        <v>227</v>
      </c>
      <c r="F109" s="113">
        <v>1</v>
      </c>
      <c r="G109" s="111" t="s">
        <v>67</v>
      </c>
      <c r="H109" s="114">
        <v>40906</v>
      </c>
      <c r="I109" s="114">
        <v>40906</v>
      </c>
      <c r="J109" s="118"/>
      <c r="K109" s="111"/>
      <c r="L109" s="111"/>
      <c r="M109" s="116">
        <v>1800</v>
      </c>
      <c r="N109" s="117">
        <v>0</v>
      </c>
      <c r="O109" s="23">
        <v>10</v>
      </c>
      <c r="P109" s="23">
        <f t="shared" si="1"/>
        <v>10</v>
      </c>
      <c r="Q109" s="12" t="s">
        <v>60</v>
      </c>
      <c r="R109" s="12"/>
    </row>
    <row r="110" spans="1:18">
      <c r="A110" s="12">
        <v>105</v>
      </c>
      <c r="B110" s="111" t="s">
        <v>228</v>
      </c>
      <c r="C110" s="112" t="s">
        <v>226</v>
      </c>
      <c r="D110" s="111" t="s">
        <v>226</v>
      </c>
      <c r="E110" s="111" t="s">
        <v>227</v>
      </c>
      <c r="F110" s="113">
        <v>1</v>
      </c>
      <c r="G110" s="111" t="s">
        <v>67</v>
      </c>
      <c r="H110" s="114">
        <v>40906</v>
      </c>
      <c r="I110" s="114">
        <v>40906</v>
      </c>
      <c r="J110" s="118"/>
      <c r="K110" s="111"/>
      <c r="L110" s="111"/>
      <c r="M110" s="116">
        <v>1800</v>
      </c>
      <c r="N110" s="117">
        <v>0</v>
      </c>
      <c r="O110" s="23">
        <v>10</v>
      </c>
      <c r="P110" s="23">
        <f t="shared" si="1"/>
        <v>10</v>
      </c>
      <c r="Q110" s="12" t="s">
        <v>60</v>
      </c>
      <c r="R110" s="12"/>
    </row>
    <row r="111" spans="1:18">
      <c r="A111" s="12">
        <v>106</v>
      </c>
      <c r="B111" s="111" t="s">
        <v>229</v>
      </c>
      <c r="C111" s="112" t="s">
        <v>226</v>
      </c>
      <c r="D111" s="111" t="s">
        <v>226</v>
      </c>
      <c r="E111" s="111" t="s">
        <v>227</v>
      </c>
      <c r="F111" s="113">
        <v>1</v>
      </c>
      <c r="G111" s="111" t="s">
        <v>67</v>
      </c>
      <c r="H111" s="114">
        <v>40906</v>
      </c>
      <c r="I111" s="114">
        <v>40906</v>
      </c>
      <c r="J111" s="118"/>
      <c r="K111" s="111"/>
      <c r="L111" s="111"/>
      <c r="M111" s="116">
        <v>1800</v>
      </c>
      <c r="N111" s="117">
        <v>0</v>
      </c>
      <c r="O111" s="23">
        <v>10</v>
      </c>
      <c r="P111" s="23">
        <f t="shared" si="1"/>
        <v>10</v>
      </c>
      <c r="Q111" s="12" t="s">
        <v>60</v>
      </c>
      <c r="R111" s="12"/>
    </row>
    <row r="112" spans="1:18">
      <c r="A112" s="12">
        <v>107</v>
      </c>
      <c r="B112" s="111" t="s">
        <v>230</v>
      </c>
      <c r="C112" s="112" t="s">
        <v>226</v>
      </c>
      <c r="D112" s="111" t="s">
        <v>226</v>
      </c>
      <c r="E112" s="111" t="s">
        <v>227</v>
      </c>
      <c r="F112" s="113">
        <v>1</v>
      </c>
      <c r="G112" s="111" t="s">
        <v>67</v>
      </c>
      <c r="H112" s="114">
        <v>40906</v>
      </c>
      <c r="I112" s="114">
        <v>40906</v>
      </c>
      <c r="J112" s="118"/>
      <c r="K112" s="111"/>
      <c r="L112" s="111"/>
      <c r="M112" s="116">
        <v>1800</v>
      </c>
      <c r="N112" s="117">
        <v>0</v>
      </c>
      <c r="O112" s="23">
        <v>10</v>
      </c>
      <c r="P112" s="23">
        <f t="shared" si="1"/>
        <v>10</v>
      </c>
      <c r="Q112" s="12" t="s">
        <v>60</v>
      </c>
      <c r="R112" s="12"/>
    </row>
    <row r="113" spans="1:18">
      <c r="A113" s="12">
        <v>108</v>
      </c>
      <c r="B113" s="111" t="s">
        <v>231</v>
      </c>
      <c r="C113" s="112" t="s">
        <v>226</v>
      </c>
      <c r="D113" s="111" t="s">
        <v>226</v>
      </c>
      <c r="E113" s="111" t="s">
        <v>227</v>
      </c>
      <c r="F113" s="113">
        <v>1</v>
      </c>
      <c r="G113" s="111" t="s">
        <v>67</v>
      </c>
      <c r="H113" s="114">
        <v>40906</v>
      </c>
      <c r="I113" s="114">
        <v>40906</v>
      </c>
      <c r="J113" s="118"/>
      <c r="K113" s="111"/>
      <c r="L113" s="111"/>
      <c r="M113" s="116">
        <v>1800</v>
      </c>
      <c r="N113" s="117">
        <v>0</v>
      </c>
      <c r="O113" s="23">
        <v>10</v>
      </c>
      <c r="P113" s="23">
        <f t="shared" si="1"/>
        <v>10</v>
      </c>
      <c r="Q113" s="12" t="s">
        <v>60</v>
      </c>
      <c r="R113" s="12"/>
    </row>
    <row r="114" spans="1:18">
      <c r="A114" s="12">
        <v>109</v>
      </c>
      <c r="B114" s="111" t="s">
        <v>232</v>
      </c>
      <c r="C114" s="112" t="s">
        <v>226</v>
      </c>
      <c r="D114" s="111" t="s">
        <v>226</v>
      </c>
      <c r="E114" s="111" t="s">
        <v>227</v>
      </c>
      <c r="F114" s="113">
        <v>1</v>
      </c>
      <c r="G114" s="111" t="s">
        <v>67</v>
      </c>
      <c r="H114" s="114">
        <v>40906</v>
      </c>
      <c r="I114" s="114">
        <v>40906</v>
      </c>
      <c r="J114" s="118"/>
      <c r="K114" s="111"/>
      <c r="L114" s="111"/>
      <c r="M114" s="116">
        <v>1800</v>
      </c>
      <c r="N114" s="117">
        <v>0</v>
      </c>
      <c r="O114" s="23">
        <v>10</v>
      </c>
      <c r="P114" s="23">
        <f t="shared" si="1"/>
        <v>10</v>
      </c>
      <c r="Q114" s="12" t="s">
        <v>60</v>
      </c>
      <c r="R114" s="12"/>
    </row>
    <row r="115" spans="1:18">
      <c r="A115" s="12">
        <v>110</v>
      </c>
      <c r="B115" s="111" t="s">
        <v>233</v>
      </c>
      <c r="C115" s="112" t="s">
        <v>226</v>
      </c>
      <c r="D115" s="111" t="s">
        <v>226</v>
      </c>
      <c r="E115" s="111" t="s">
        <v>227</v>
      </c>
      <c r="F115" s="113">
        <v>1</v>
      </c>
      <c r="G115" s="111" t="s">
        <v>67</v>
      </c>
      <c r="H115" s="114">
        <v>40906</v>
      </c>
      <c r="I115" s="114">
        <v>40906</v>
      </c>
      <c r="J115" s="118"/>
      <c r="K115" s="111"/>
      <c r="L115" s="111"/>
      <c r="M115" s="116">
        <v>1800</v>
      </c>
      <c r="N115" s="117">
        <v>0</v>
      </c>
      <c r="O115" s="23">
        <v>10</v>
      </c>
      <c r="P115" s="23">
        <f t="shared" si="1"/>
        <v>10</v>
      </c>
      <c r="Q115" s="12" t="s">
        <v>60</v>
      </c>
      <c r="R115" s="12"/>
    </row>
    <row r="116" spans="1:18">
      <c r="A116" s="12">
        <v>111</v>
      </c>
      <c r="B116" s="111" t="s">
        <v>234</v>
      </c>
      <c r="C116" s="112" t="s">
        <v>226</v>
      </c>
      <c r="D116" s="111" t="s">
        <v>226</v>
      </c>
      <c r="E116" s="111" t="s">
        <v>227</v>
      </c>
      <c r="F116" s="113">
        <v>1</v>
      </c>
      <c r="G116" s="111" t="s">
        <v>67</v>
      </c>
      <c r="H116" s="114">
        <v>40906</v>
      </c>
      <c r="I116" s="114">
        <v>40906</v>
      </c>
      <c r="J116" s="118"/>
      <c r="K116" s="111"/>
      <c r="L116" s="111"/>
      <c r="M116" s="116">
        <v>1800</v>
      </c>
      <c r="N116" s="117">
        <v>0</v>
      </c>
      <c r="O116" s="23">
        <v>10</v>
      </c>
      <c r="P116" s="23">
        <f t="shared" si="1"/>
        <v>10</v>
      </c>
      <c r="Q116" s="12" t="s">
        <v>60</v>
      </c>
      <c r="R116" s="12"/>
    </row>
    <row r="117" spans="1:18">
      <c r="A117" s="12">
        <v>112</v>
      </c>
      <c r="B117" s="111" t="s">
        <v>235</v>
      </c>
      <c r="C117" s="112" t="s">
        <v>226</v>
      </c>
      <c r="D117" s="111" t="s">
        <v>226</v>
      </c>
      <c r="E117" s="111" t="s">
        <v>227</v>
      </c>
      <c r="F117" s="113">
        <v>1</v>
      </c>
      <c r="G117" s="111" t="s">
        <v>67</v>
      </c>
      <c r="H117" s="114">
        <v>40906</v>
      </c>
      <c r="I117" s="114">
        <v>40906</v>
      </c>
      <c r="J117" s="118"/>
      <c r="K117" s="111"/>
      <c r="L117" s="111"/>
      <c r="M117" s="116">
        <v>1800</v>
      </c>
      <c r="N117" s="117">
        <v>0</v>
      </c>
      <c r="O117" s="23">
        <v>10</v>
      </c>
      <c r="P117" s="23">
        <f t="shared" si="1"/>
        <v>10</v>
      </c>
      <c r="Q117" s="12" t="s">
        <v>60</v>
      </c>
      <c r="R117" s="12"/>
    </row>
    <row r="118" spans="1:18">
      <c r="A118" s="12">
        <v>113</v>
      </c>
      <c r="B118" s="111" t="s">
        <v>236</v>
      </c>
      <c r="C118" s="112" t="s">
        <v>226</v>
      </c>
      <c r="D118" s="111" t="s">
        <v>226</v>
      </c>
      <c r="E118" s="111" t="s">
        <v>227</v>
      </c>
      <c r="F118" s="113">
        <v>1</v>
      </c>
      <c r="G118" s="111" t="s">
        <v>67</v>
      </c>
      <c r="H118" s="114">
        <v>40906</v>
      </c>
      <c r="I118" s="114">
        <v>40906</v>
      </c>
      <c r="J118" s="118"/>
      <c r="K118" s="111"/>
      <c r="L118" s="111"/>
      <c r="M118" s="116">
        <v>1800</v>
      </c>
      <c r="N118" s="117">
        <v>0</v>
      </c>
      <c r="O118" s="23">
        <v>10</v>
      </c>
      <c r="P118" s="23">
        <f t="shared" si="1"/>
        <v>10</v>
      </c>
      <c r="Q118" s="12" t="s">
        <v>60</v>
      </c>
      <c r="R118" s="12"/>
    </row>
    <row r="119" spans="1:18">
      <c r="A119" s="12">
        <v>114</v>
      </c>
      <c r="B119" s="111" t="s">
        <v>237</v>
      </c>
      <c r="C119" s="112" t="s">
        <v>226</v>
      </c>
      <c r="D119" s="111" t="s">
        <v>226</v>
      </c>
      <c r="E119" s="111" t="s">
        <v>227</v>
      </c>
      <c r="F119" s="113">
        <v>1</v>
      </c>
      <c r="G119" s="111" t="s">
        <v>67</v>
      </c>
      <c r="H119" s="114">
        <v>40906</v>
      </c>
      <c r="I119" s="114">
        <v>40906</v>
      </c>
      <c r="J119" s="118"/>
      <c r="K119" s="111"/>
      <c r="L119" s="111"/>
      <c r="M119" s="116">
        <v>1800</v>
      </c>
      <c r="N119" s="117">
        <v>0</v>
      </c>
      <c r="O119" s="23">
        <v>10</v>
      </c>
      <c r="P119" s="23">
        <f t="shared" si="1"/>
        <v>10</v>
      </c>
      <c r="Q119" s="12" t="s">
        <v>60</v>
      </c>
      <c r="R119" s="12"/>
    </row>
    <row r="120" spans="1:18">
      <c r="A120" s="12">
        <v>115</v>
      </c>
      <c r="B120" s="111" t="s">
        <v>238</v>
      </c>
      <c r="C120" s="112" t="s">
        <v>226</v>
      </c>
      <c r="D120" s="111" t="s">
        <v>226</v>
      </c>
      <c r="E120" s="111" t="s">
        <v>227</v>
      </c>
      <c r="F120" s="113">
        <v>1</v>
      </c>
      <c r="G120" s="111" t="s">
        <v>67</v>
      </c>
      <c r="H120" s="114">
        <v>40906</v>
      </c>
      <c r="I120" s="114">
        <v>40906</v>
      </c>
      <c r="J120" s="118"/>
      <c r="K120" s="111"/>
      <c r="L120" s="111"/>
      <c r="M120" s="116">
        <v>1800</v>
      </c>
      <c r="N120" s="117">
        <v>0</v>
      </c>
      <c r="O120" s="23">
        <v>10</v>
      </c>
      <c r="P120" s="23">
        <f t="shared" si="1"/>
        <v>10</v>
      </c>
      <c r="Q120" s="12" t="s">
        <v>60</v>
      </c>
      <c r="R120" s="12"/>
    </row>
    <row r="121" spans="1:18">
      <c r="A121" s="12">
        <v>116</v>
      </c>
      <c r="B121" s="111" t="s">
        <v>239</v>
      </c>
      <c r="C121" s="112" t="s">
        <v>226</v>
      </c>
      <c r="D121" s="111" t="s">
        <v>226</v>
      </c>
      <c r="E121" s="111" t="s">
        <v>227</v>
      </c>
      <c r="F121" s="113">
        <v>1</v>
      </c>
      <c r="G121" s="111" t="s">
        <v>67</v>
      </c>
      <c r="H121" s="114">
        <v>40906</v>
      </c>
      <c r="I121" s="114">
        <v>40906</v>
      </c>
      <c r="J121" s="118"/>
      <c r="K121" s="111"/>
      <c r="L121" s="111"/>
      <c r="M121" s="116">
        <v>1800</v>
      </c>
      <c r="N121" s="117">
        <v>0</v>
      </c>
      <c r="O121" s="23">
        <v>10</v>
      </c>
      <c r="P121" s="23">
        <f t="shared" si="1"/>
        <v>10</v>
      </c>
      <c r="Q121" s="12" t="s">
        <v>60</v>
      </c>
      <c r="R121" s="12"/>
    </row>
    <row r="122" spans="1:18">
      <c r="A122" s="12">
        <v>117</v>
      </c>
      <c r="B122" s="111" t="s">
        <v>240</v>
      </c>
      <c r="C122" s="112" t="s">
        <v>226</v>
      </c>
      <c r="D122" s="111" t="s">
        <v>226</v>
      </c>
      <c r="E122" s="111" t="s">
        <v>227</v>
      </c>
      <c r="F122" s="113">
        <v>1</v>
      </c>
      <c r="G122" s="111" t="s">
        <v>67</v>
      </c>
      <c r="H122" s="114">
        <v>40906</v>
      </c>
      <c r="I122" s="114">
        <v>40906</v>
      </c>
      <c r="J122" s="118"/>
      <c r="K122" s="111"/>
      <c r="L122" s="111"/>
      <c r="M122" s="116">
        <v>1800</v>
      </c>
      <c r="N122" s="117">
        <v>0</v>
      </c>
      <c r="O122" s="23">
        <v>10</v>
      </c>
      <c r="P122" s="23">
        <f t="shared" si="1"/>
        <v>10</v>
      </c>
      <c r="Q122" s="12" t="s">
        <v>60</v>
      </c>
      <c r="R122" s="12"/>
    </row>
    <row r="123" spans="1:18">
      <c r="A123" s="12">
        <v>118</v>
      </c>
      <c r="B123" s="111" t="s">
        <v>241</v>
      </c>
      <c r="C123" s="112" t="s">
        <v>226</v>
      </c>
      <c r="D123" s="111" t="s">
        <v>226</v>
      </c>
      <c r="E123" s="111" t="s">
        <v>227</v>
      </c>
      <c r="F123" s="113">
        <v>1</v>
      </c>
      <c r="G123" s="111" t="s">
        <v>67</v>
      </c>
      <c r="H123" s="114">
        <v>40906</v>
      </c>
      <c r="I123" s="114">
        <v>40906</v>
      </c>
      <c r="J123" s="118"/>
      <c r="K123" s="111"/>
      <c r="L123" s="111"/>
      <c r="M123" s="116">
        <v>1800</v>
      </c>
      <c r="N123" s="117">
        <v>0</v>
      </c>
      <c r="O123" s="23">
        <v>10</v>
      </c>
      <c r="P123" s="23">
        <f t="shared" si="1"/>
        <v>10</v>
      </c>
      <c r="Q123" s="12" t="s">
        <v>60</v>
      </c>
      <c r="R123" s="12"/>
    </row>
    <row r="124" spans="1:18">
      <c r="A124" s="12">
        <v>119</v>
      </c>
      <c r="B124" s="111" t="s">
        <v>242</v>
      </c>
      <c r="C124" s="112" t="s">
        <v>226</v>
      </c>
      <c r="D124" s="111" t="s">
        <v>226</v>
      </c>
      <c r="E124" s="111" t="s">
        <v>227</v>
      </c>
      <c r="F124" s="113">
        <v>1</v>
      </c>
      <c r="G124" s="111" t="s">
        <v>67</v>
      </c>
      <c r="H124" s="114">
        <v>40906</v>
      </c>
      <c r="I124" s="114">
        <v>40906</v>
      </c>
      <c r="J124" s="118"/>
      <c r="K124" s="111"/>
      <c r="L124" s="111"/>
      <c r="M124" s="116">
        <v>1800</v>
      </c>
      <c r="N124" s="117">
        <v>0</v>
      </c>
      <c r="O124" s="23">
        <v>10</v>
      </c>
      <c r="P124" s="23">
        <f t="shared" si="1"/>
        <v>10</v>
      </c>
      <c r="Q124" s="12" t="s">
        <v>60</v>
      </c>
      <c r="R124" s="12"/>
    </row>
    <row r="125" spans="1:18">
      <c r="A125" s="12">
        <v>120</v>
      </c>
      <c r="B125" s="111" t="s">
        <v>243</v>
      </c>
      <c r="C125" s="112" t="s">
        <v>226</v>
      </c>
      <c r="D125" s="111" t="s">
        <v>226</v>
      </c>
      <c r="E125" s="111" t="s">
        <v>227</v>
      </c>
      <c r="F125" s="113">
        <v>1</v>
      </c>
      <c r="G125" s="111" t="s">
        <v>67</v>
      </c>
      <c r="H125" s="114">
        <v>40906</v>
      </c>
      <c r="I125" s="114">
        <v>40906</v>
      </c>
      <c r="J125" s="118"/>
      <c r="K125" s="111"/>
      <c r="L125" s="111"/>
      <c r="M125" s="116">
        <v>1800</v>
      </c>
      <c r="N125" s="117">
        <v>0</v>
      </c>
      <c r="O125" s="23">
        <v>10</v>
      </c>
      <c r="P125" s="23">
        <f t="shared" si="1"/>
        <v>10</v>
      </c>
      <c r="Q125" s="12" t="s">
        <v>60</v>
      </c>
      <c r="R125" s="12"/>
    </row>
    <row r="126" spans="1:18">
      <c r="A126" s="12">
        <v>121</v>
      </c>
      <c r="B126" s="111" t="s">
        <v>244</v>
      </c>
      <c r="C126" s="112" t="s">
        <v>226</v>
      </c>
      <c r="D126" s="111" t="s">
        <v>226</v>
      </c>
      <c r="E126" s="111" t="s">
        <v>227</v>
      </c>
      <c r="F126" s="113">
        <v>1</v>
      </c>
      <c r="G126" s="111" t="s">
        <v>67</v>
      </c>
      <c r="H126" s="114">
        <v>40906</v>
      </c>
      <c r="I126" s="114">
        <v>40906</v>
      </c>
      <c r="J126" s="118"/>
      <c r="K126" s="111"/>
      <c r="L126" s="111"/>
      <c r="M126" s="116">
        <v>1800</v>
      </c>
      <c r="N126" s="117">
        <v>0</v>
      </c>
      <c r="O126" s="23">
        <v>10</v>
      </c>
      <c r="P126" s="23">
        <f t="shared" si="1"/>
        <v>10</v>
      </c>
      <c r="Q126" s="12" t="s">
        <v>60</v>
      </c>
      <c r="R126" s="12"/>
    </row>
    <row r="127" spans="1:18">
      <c r="A127" s="12">
        <v>122</v>
      </c>
      <c r="B127" s="111" t="s">
        <v>245</v>
      </c>
      <c r="C127" s="112" t="s">
        <v>246</v>
      </c>
      <c r="D127" s="111" t="s">
        <v>246</v>
      </c>
      <c r="E127" s="111" t="s">
        <v>58</v>
      </c>
      <c r="F127" s="113">
        <v>1</v>
      </c>
      <c r="G127" s="111" t="s">
        <v>67</v>
      </c>
      <c r="H127" s="114">
        <v>40906</v>
      </c>
      <c r="I127" s="114">
        <v>40906</v>
      </c>
      <c r="J127" s="118"/>
      <c r="K127" s="111"/>
      <c r="L127" s="111"/>
      <c r="M127" s="116">
        <v>3700</v>
      </c>
      <c r="N127" s="117">
        <v>0</v>
      </c>
      <c r="O127" s="23">
        <v>10</v>
      </c>
      <c r="P127" s="23">
        <f t="shared" si="1"/>
        <v>10</v>
      </c>
      <c r="Q127" s="12" t="s">
        <v>60</v>
      </c>
      <c r="R127" s="12"/>
    </row>
    <row r="128" spans="1:18">
      <c r="A128" s="12">
        <v>123</v>
      </c>
      <c r="B128" s="111" t="s">
        <v>247</v>
      </c>
      <c r="C128" s="112" t="s">
        <v>248</v>
      </c>
      <c r="D128" s="111" t="s">
        <v>248</v>
      </c>
      <c r="E128" s="111" t="s">
        <v>227</v>
      </c>
      <c r="F128" s="113">
        <v>1</v>
      </c>
      <c r="G128" s="111" t="s">
        <v>67</v>
      </c>
      <c r="H128" s="114">
        <v>40905</v>
      </c>
      <c r="I128" s="114">
        <v>40905</v>
      </c>
      <c r="J128" s="118"/>
      <c r="K128" s="111"/>
      <c r="L128" s="111"/>
      <c r="M128" s="116">
        <v>3500</v>
      </c>
      <c r="N128" s="117">
        <v>0</v>
      </c>
      <c r="O128" s="23">
        <v>10</v>
      </c>
      <c r="P128" s="23">
        <f t="shared" si="1"/>
        <v>10</v>
      </c>
      <c r="Q128" s="12" t="s">
        <v>60</v>
      </c>
      <c r="R128" s="12"/>
    </row>
    <row r="129" spans="1:18">
      <c r="A129" s="12">
        <v>124</v>
      </c>
      <c r="B129" s="111" t="s">
        <v>249</v>
      </c>
      <c r="C129" s="112" t="s">
        <v>206</v>
      </c>
      <c r="D129" s="111" t="s">
        <v>206</v>
      </c>
      <c r="E129" s="111" t="s">
        <v>58</v>
      </c>
      <c r="F129" s="113">
        <v>1</v>
      </c>
      <c r="G129" s="111" t="s">
        <v>67</v>
      </c>
      <c r="H129" s="114">
        <v>40906</v>
      </c>
      <c r="I129" s="114">
        <v>40906</v>
      </c>
      <c r="J129" s="118"/>
      <c r="K129" s="111"/>
      <c r="L129" s="111"/>
      <c r="M129" s="116">
        <v>4500</v>
      </c>
      <c r="N129" s="117">
        <v>0</v>
      </c>
      <c r="O129" s="23">
        <v>10</v>
      </c>
      <c r="P129" s="23">
        <f t="shared" si="1"/>
        <v>10</v>
      </c>
      <c r="Q129" s="12" t="s">
        <v>60</v>
      </c>
      <c r="R129" s="12"/>
    </row>
    <row r="130" spans="1:18">
      <c r="A130" s="12">
        <v>125</v>
      </c>
      <c r="B130" s="111" t="s">
        <v>250</v>
      </c>
      <c r="C130" s="112" t="s">
        <v>206</v>
      </c>
      <c r="D130" s="111" t="s">
        <v>206</v>
      </c>
      <c r="E130" s="111" t="s">
        <v>58</v>
      </c>
      <c r="F130" s="113">
        <v>1</v>
      </c>
      <c r="G130" s="111" t="s">
        <v>67</v>
      </c>
      <c r="H130" s="114">
        <v>40906</v>
      </c>
      <c r="I130" s="114">
        <v>40906</v>
      </c>
      <c r="J130" s="118"/>
      <c r="K130" s="111"/>
      <c r="L130" s="111"/>
      <c r="M130" s="116">
        <v>4200</v>
      </c>
      <c r="N130" s="117">
        <v>0</v>
      </c>
      <c r="O130" s="23">
        <v>10</v>
      </c>
      <c r="P130" s="23">
        <f t="shared" si="1"/>
        <v>10</v>
      </c>
      <c r="Q130" s="12" t="s">
        <v>60</v>
      </c>
      <c r="R130" s="12"/>
    </row>
    <row r="131" spans="1:18">
      <c r="A131" s="12">
        <v>126</v>
      </c>
      <c r="B131" s="111" t="s">
        <v>251</v>
      </c>
      <c r="C131" s="112" t="s">
        <v>252</v>
      </c>
      <c r="D131" s="111" t="s">
        <v>252</v>
      </c>
      <c r="E131" s="111" t="s">
        <v>58</v>
      </c>
      <c r="F131" s="113">
        <v>1</v>
      </c>
      <c r="G131" s="111" t="s">
        <v>67</v>
      </c>
      <c r="H131" s="114">
        <v>40905</v>
      </c>
      <c r="I131" s="114">
        <v>40905</v>
      </c>
      <c r="J131" s="118"/>
      <c r="K131" s="111"/>
      <c r="L131" s="111"/>
      <c r="M131" s="116">
        <v>11600</v>
      </c>
      <c r="N131" s="117">
        <v>0</v>
      </c>
      <c r="O131" s="23">
        <v>10</v>
      </c>
      <c r="P131" s="23">
        <f t="shared" si="1"/>
        <v>10</v>
      </c>
      <c r="Q131" s="12" t="s">
        <v>60</v>
      </c>
      <c r="R131" s="12"/>
    </row>
    <row r="132" spans="1:18">
      <c r="A132" s="12">
        <v>127</v>
      </c>
      <c r="B132" s="111" t="s">
        <v>253</v>
      </c>
      <c r="C132" s="112" t="s">
        <v>208</v>
      </c>
      <c r="D132" s="111" t="s">
        <v>208</v>
      </c>
      <c r="E132" s="111" t="s">
        <v>58</v>
      </c>
      <c r="F132" s="113">
        <v>1</v>
      </c>
      <c r="G132" s="111" t="s">
        <v>67</v>
      </c>
      <c r="H132" s="114">
        <v>40905</v>
      </c>
      <c r="I132" s="114">
        <v>40905</v>
      </c>
      <c r="J132" s="118"/>
      <c r="K132" s="111"/>
      <c r="L132" s="111"/>
      <c r="M132" s="116">
        <v>3500</v>
      </c>
      <c r="N132" s="117">
        <v>0</v>
      </c>
      <c r="O132" s="23">
        <v>10</v>
      </c>
      <c r="P132" s="23">
        <f t="shared" si="1"/>
        <v>10</v>
      </c>
      <c r="Q132" s="12" t="s">
        <v>60</v>
      </c>
      <c r="R132" s="12"/>
    </row>
    <row r="133" spans="1:18">
      <c r="A133" s="12">
        <v>128</v>
      </c>
      <c r="B133" s="111" t="s">
        <v>254</v>
      </c>
      <c r="C133" s="112" t="s">
        <v>210</v>
      </c>
      <c r="D133" s="111" t="s">
        <v>210</v>
      </c>
      <c r="E133" s="111" t="s">
        <v>58</v>
      </c>
      <c r="F133" s="113">
        <v>1</v>
      </c>
      <c r="G133" s="111" t="s">
        <v>67</v>
      </c>
      <c r="H133" s="114">
        <v>40905</v>
      </c>
      <c r="I133" s="114">
        <v>40905</v>
      </c>
      <c r="J133" s="118"/>
      <c r="K133" s="111"/>
      <c r="L133" s="111"/>
      <c r="M133" s="116">
        <v>3300</v>
      </c>
      <c r="N133" s="117">
        <v>0</v>
      </c>
      <c r="O133" s="23">
        <v>10</v>
      </c>
      <c r="P133" s="23">
        <f t="shared" si="1"/>
        <v>10</v>
      </c>
      <c r="Q133" s="12" t="s">
        <v>60</v>
      </c>
      <c r="R133" s="12"/>
    </row>
    <row r="134" spans="1:18">
      <c r="A134" s="12">
        <v>129</v>
      </c>
      <c r="B134" s="111" t="s">
        <v>255</v>
      </c>
      <c r="C134" s="112" t="s">
        <v>219</v>
      </c>
      <c r="D134" s="111" t="s">
        <v>219</v>
      </c>
      <c r="E134" s="111" t="s">
        <v>58</v>
      </c>
      <c r="F134" s="113">
        <v>1</v>
      </c>
      <c r="G134" s="111" t="s">
        <v>67</v>
      </c>
      <c r="H134" s="114">
        <v>40906</v>
      </c>
      <c r="I134" s="114">
        <v>40906</v>
      </c>
      <c r="J134" s="118"/>
      <c r="K134" s="111"/>
      <c r="L134" s="111"/>
      <c r="M134" s="116">
        <v>4950</v>
      </c>
      <c r="N134" s="117">
        <v>0</v>
      </c>
      <c r="O134" s="23">
        <v>10</v>
      </c>
      <c r="P134" s="23">
        <f t="shared" si="1"/>
        <v>10</v>
      </c>
      <c r="Q134" s="12" t="s">
        <v>60</v>
      </c>
      <c r="R134" s="12"/>
    </row>
    <row r="135" spans="1:18">
      <c r="A135" s="12">
        <v>130</v>
      </c>
      <c r="B135" s="111" t="s">
        <v>256</v>
      </c>
      <c r="C135" s="112" t="s">
        <v>219</v>
      </c>
      <c r="D135" s="111" t="s">
        <v>219</v>
      </c>
      <c r="E135" s="111" t="s">
        <v>58</v>
      </c>
      <c r="F135" s="113">
        <v>1</v>
      </c>
      <c r="G135" s="111" t="s">
        <v>67</v>
      </c>
      <c r="H135" s="114">
        <v>40906</v>
      </c>
      <c r="I135" s="114">
        <v>40906</v>
      </c>
      <c r="J135" s="118"/>
      <c r="K135" s="111"/>
      <c r="L135" s="111"/>
      <c r="M135" s="116">
        <v>4950</v>
      </c>
      <c r="N135" s="117">
        <v>0</v>
      </c>
      <c r="O135" s="23">
        <v>10</v>
      </c>
      <c r="P135" s="23">
        <f t="shared" ref="P135:P163" si="2">O135-N135</f>
        <v>10</v>
      </c>
      <c r="Q135" s="12" t="s">
        <v>60</v>
      </c>
      <c r="R135" s="12"/>
    </row>
    <row r="136" spans="1:18">
      <c r="A136" s="12">
        <v>131</v>
      </c>
      <c r="B136" s="111" t="s">
        <v>257</v>
      </c>
      <c r="C136" s="112" t="s">
        <v>224</v>
      </c>
      <c r="D136" s="111" t="s">
        <v>224</v>
      </c>
      <c r="E136" s="111" t="s">
        <v>58</v>
      </c>
      <c r="F136" s="113">
        <v>1</v>
      </c>
      <c r="G136" s="111" t="s">
        <v>67</v>
      </c>
      <c r="H136" s="114">
        <v>40905</v>
      </c>
      <c r="I136" s="114">
        <v>40905</v>
      </c>
      <c r="J136" s="118"/>
      <c r="K136" s="111"/>
      <c r="L136" s="111"/>
      <c r="M136" s="116">
        <v>1500</v>
      </c>
      <c r="N136" s="117">
        <v>0</v>
      </c>
      <c r="O136" s="23">
        <v>10</v>
      </c>
      <c r="P136" s="23">
        <f t="shared" si="2"/>
        <v>10</v>
      </c>
      <c r="Q136" s="12" t="s">
        <v>60</v>
      </c>
      <c r="R136" s="12"/>
    </row>
    <row r="137" spans="1:18">
      <c r="A137" s="12">
        <v>132</v>
      </c>
      <c r="B137" s="111" t="s">
        <v>258</v>
      </c>
      <c r="C137" s="112" t="s">
        <v>212</v>
      </c>
      <c r="D137" s="111" t="s">
        <v>212</v>
      </c>
      <c r="E137" s="111" t="s">
        <v>58</v>
      </c>
      <c r="F137" s="113">
        <v>1</v>
      </c>
      <c r="G137" s="111" t="s">
        <v>67</v>
      </c>
      <c r="H137" s="114">
        <v>40906</v>
      </c>
      <c r="I137" s="114">
        <v>40906</v>
      </c>
      <c r="J137" s="118"/>
      <c r="K137" s="111"/>
      <c r="L137" s="111"/>
      <c r="M137" s="116">
        <v>16000</v>
      </c>
      <c r="N137" s="117">
        <v>0</v>
      </c>
      <c r="O137" s="23">
        <v>10</v>
      </c>
      <c r="P137" s="23">
        <f t="shared" si="2"/>
        <v>10</v>
      </c>
      <c r="Q137" s="12" t="s">
        <v>60</v>
      </c>
      <c r="R137" s="12"/>
    </row>
    <row r="138" spans="1:18">
      <c r="A138" s="12">
        <v>133</v>
      </c>
      <c r="B138" s="111" t="s">
        <v>259</v>
      </c>
      <c r="C138" s="112" t="s">
        <v>260</v>
      </c>
      <c r="D138" s="111" t="s">
        <v>260</v>
      </c>
      <c r="E138" s="111" t="s">
        <v>58</v>
      </c>
      <c r="F138" s="113">
        <v>1</v>
      </c>
      <c r="G138" s="111" t="s">
        <v>67</v>
      </c>
      <c r="H138" s="114">
        <v>40905</v>
      </c>
      <c r="I138" s="114">
        <v>40905</v>
      </c>
      <c r="J138" s="118"/>
      <c r="K138" s="111"/>
      <c r="L138" s="111"/>
      <c r="M138" s="116">
        <v>25000</v>
      </c>
      <c r="N138" s="117">
        <v>0</v>
      </c>
      <c r="O138" s="23">
        <v>10</v>
      </c>
      <c r="P138" s="23">
        <f t="shared" si="2"/>
        <v>10</v>
      </c>
      <c r="Q138" s="12" t="s">
        <v>60</v>
      </c>
      <c r="R138" s="12"/>
    </row>
    <row r="139" spans="1:18">
      <c r="A139" s="12">
        <v>134</v>
      </c>
      <c r="B139" s="111" t="s">
        <v>261</v>
      </c>
      <c r="C139" s="112" t="s">
        <v>262</v>
      </c>
      <c r="D139" s="111" t="s">
        <v>262</v>
      </c>
      <c r="E139" s="111" t="s">
        <v>58</v>
      </c>
      <c r="F139" s="113">
        <v>1</v>
      </c>
      <c r="G139" s="111" t="s">
        <v>67</v>
      </c>
      <c r="H139" s="114">
        <v>40905</v>
      </c>
      <c r="I139" s="114">
        <v>40905</v>
      </c>
      <c r="J139" s="118"/>
      <c r="K139" s="111"/>
      <c r="L139" s="111"/>
      <c r="M139" s="116">
        <v>1100</v>
      </c>
      <c r="N139" s="117">
        <v>0</v>
      </c>
      <c r="O139" s="23">
        <v>10</v>
      </c>
      <c r="P139" s="23">
        <f t="shared" si="2"/>
        <v>10</v>
      </c>
      <c r="Q139" s="12" t="s">
        <v>60</v>
      </c>
      <c r="R139" s="12"/>
    </row>
    <row r="140" spans="1:18">
      <c r="A140" s="12">
        <v>135</v>
      </c>
      <c r="B140" s="111" t="s">
        <v>263</v>
      </c>
      <c r="C140" s="112" t="s">
        <v>202</v>
      </c>
      <c r="D140" s="111" t="s">
        <v>202</v>
      </c>
      <c r="E140" s="111" t="s">
        <v>227</v>
      </c>
      <c r="F140" s="113">
        <v>1</v>
      </c>
      <c r="G140" s="111" t="s">
        <v>67</v>
      </c>
      <c r="H140" s="114">
        <v>40906</v>
      </c>
      <c r="I140" s="114">
        <v>40906</v>
      </c>
      <c r="J140" s="118"/>
      <c r="K140" s="111"/>
      <c r="L140" s="111"/>
      <c r="M140" s="116">
        <v>5500</v>
      </c>
      <c r="N140" s="117">
        <v>0</v>
      </c>
      <c r="O140" s="23">
        <v>10</v>
      </c>
      <c r="P140" s="23">
        <f t="shared" si="2"/>
        <v>10</v>
      </c>
      <c r="Q140" s="12" t="s">
        <v>60</v>
      </c>
      <c r="R140" s="12"/>
    </row>
    <row r="141" spans="1:18">
      <c r="A141" s="12">
        <v>136</v>
      </c>
      <c r="B141" s="111" t="s">
        <v>264</v>
      </c>
      <c r="C141" s="112" t="s">
        <v>265</v>
      </c>
      <c r="D141" s="111" t="s">
        <v>265</v>
      </c>
      <c r="E141" s="111" t="s">
        <v>227</v>
      </c>
      <c r="F141" s="113">
        <v>1</v>
      </c>
      <c r="G141" s="111" t="s">
        <v>67</v>
      </c>
      <c r="H141" s="114">
        <v>40905</v>
      </c>
      <c r="I141" s="114">
        <v>40905</v>
      </c>
      <c r="J141" s="118"/>
      <c r="K141" s="111"/>
      <c r="L141" s="111"/>
      <c r="M141" s="116">
        <v>25000</v>
      </c>
      <c r="N141" s="117">
        <v>0</v>
      </c>
      <c r="O141" s="23">
        <v>10</v>
      </c>
      <c r="P141" s="23">
        <f t="shared" si="2"/>
        <v>10</v>
      </c>
      <c r="Q141" s="12" t="s">
        <v>60</v>
      </c>
      <c r="R141" s="12"/>
    </row>
    <row r="142" spans="1:18">
      <c r="A142" s="12">
        <v>137</v>
      </c>
      <c r="B142" s="111" t="s">
        <v>266</v>
      </c>
      <c r="C142" s="112" t="s">
        <v>267</v>
      </c>
      <c r="D142" s="111" t="s">
        <v>268</v>
      </c>
      <c r="E142" s="111" t="s">
        <v>58</v>
      </c>
      <c r="F142" s="113">
        <v>1</v>
      </c>
      <c r="G142" s="111" t="s">
        <v>67</v>
      </c>
      <c r="H142" s="114">
        <v>40905</v>
      </c>
      <c r="I142" s="114">
        <v>40905</v>
      </c>
      <c r="J142" s="118"/>
      <c r="K142" s="111"/>
      <c r="L142" s="111"/>
      <c r="M142" s="116">
        <v>1100</v>
      </c>
      <c r="N142" s="117">
        <v>0</v>
      </c>
      <c r="O142" s="23">
        <v>10</v>
      </c>
      <c r="P142" s="23">
        <f t="shared" si="2"/>
        <v>10</v>
      </c>
      <c r="Q142" s="12" t="s">
        <v>60</v>
      </c>
      <c r="R142" s="12"/>
    </row>
    <row r="143" spans="1:18">
      <c r="A143" s="12">
        <v>138</v>
      </c>
      <c r="B143" s="111" t="s">
        <v>269</v>
      </c>
      <c r="C143" s="112" t="s">
        <v>270</v>
      </c>
      <c r="D143" s="111" t="s">
        <v>271</v>
      </c>
      <c r="E143" s="111" t="s">
        <v>227</v>
      </c>
      <c r="F143" s="113">
        <v>1</v>
      </c>
      <c r="G143" s="111" t="s">
        <v>67</v>
      </c>
      <c r="H143" s="114">
        <v>40905</v>
      </c>
      <c r="I143" s="114">
        <v>40905</v>
      </c>
      <c r="J143" s="118"/>
      <c r="K143" s="111"/>
      <c r="L143" s="111"/>
      <c r="M143" s="116">
        <v>3500</v>
      </c>
      <c r="N143" s="117">
        <v>0</v>
      </c>
      <c r="O143" s="23">
        <v>10</v>
      </c>
      <c r="P143" s="23">
        <f t="shared" si="2"/>
        <v>10</v>
      </c>
      <c r="Q143" s="12" t="s">
        <v>60</v>
      </c>
      <c r="R143" s="12"/>
    </row>
    <row r="144" spans="1:18">
      <c r="A144" s="12">
        <v>139</v>
      </c>
      <c r="B144" s="111" t="s">
        <v>272</v>
      </c>
      <c r="C144" s="112" t="s">
        <v>270</v>
      </c>
      <c r="D144" s="111" t="s">
        <v>271</v>
      </c>
      <c r="E144" s="111" t="s">
        <v>227</v>
      </c>
      <c r="F144" s="113">
        <v>1</v>
      </c>
      <c r="G144" s="111" t="s">
        <v>67</v>
      </c>
      <c r="H144" s="114">
        <v>40905</v>
      </c>
      <c r="I144" s="114">
        <v>40905</v>
      </c>
      <c r="J144" s="118"/>
      <c r="K144" s="111"/>
      <c r="L144" s="111"/>
      <c r="M144" s="116">
        <v>3500</v>
      </c>
      <c r="N144" s="117">
        <v>0</v>
      </c>
      <c r="O144" s="23">
        <v>10</v>
      </c>
      <c r="P144" s="23">
        <f t="shared" si="2"/>
        <v>10</v>
      </c>
      <c r="Q144" s="12" t="s">
        <v>60</v>
      </c>
      <c r="R144" s="12"/>
    </row>
    <row r="145" spans="1:18">
      <c r="A145" s="12">
        <v>140</v>
      </c>
      <c r="B145" s="111" t="s">
        <v>273</v>
      </c>
      <c r="C145" s="112" t="s">
        <v>274</v>
      </c>
      <c r="D145" s="111" t="s">
        <v>275</v>
      </c>
      <c r="E145" s="111" t="s">
        <v>227</v>
      </c>
      <c r="F145" s="113">
        <v>1</v>
      </c>
      <c r="G145" s="111" t="s">
        <v>67</v>
      </c>
      <c r="H145" s="114">
        <v>40905</v>
      </c>
      <c r="I145" s="114">
        <v>40905</v>
      </c>
      <c r="J145" s="118"/>
      <c r="K145" s="111"/>
      <c r="L145" s="111"/>
      <c r="M145" s="116">
        <v>900</v>
      </c>
      <c r="N145" s="117">
        <v>0</v>
      </c>
      <c r="O145" s="23">
        <v>10</v>
      </c>
      <c r="P145" s="23">
        <f t="shared" si="2"/>
        <v>10</v>
      </c>
      <c r="Q145" s="12" t="s">
        <v>60</v>
      </c>
      <c r="R145" s="12"/>
    </row>
    <row r="146" spans="1:18">
      <c r="A146" s="12">
        <v>141</v>
      </c>
      <c r="B146" s="111" t="s">
        <v>276</v>
      </c>
      <c r="C146" s="112" t="s">
        <v>277</v>
      </c>
      <c r="D146" s="111" t="s">
        <v>277</v>
      </c>
      <c r="E146" s="111" t="s">
        <v>227</v>
      </c>
      <c r="F146" s="113">
        <v>1</v>
      </c>
      <c r="G146" s="111" t="s">
        <v>67</v>
      </c>
      <c r="H146" s="114">
        <v>40905</v>
      </c>
      <c r="I146" s="114">
        <v>40905</v>
      </c>
      <c r="J146" s="118"/>
      <c r="K146" s="111"/>
      <c r="L146" s="111"/>
      <c r="M146" s="116">
        <v>2400</v>
      </c>
      <c r="N146" s="117">
        <v>0</v>
      </c>
      <c r="O146" s="23">
        <v>10</v>
      </c>
      <c r="P146" s="23">
        <f t="shared" si="2"/>
        <v>10</v>
      </c>
      <c r="Q146" s="12" t="s">
        <v>60</v>
      </c>
      <c r="R146" s="12"/>
    </row>
    <row r="147" spans="1:18">
      <c r="A147" s="12">
        <v>142</v>
      </c>
      <c r="B147" s="111" t="s">
        <v>278</v>
      </c>
      <c r="C147" s="112" t="s">
        <v>277</v>
      </c>
      <c r="D147" s="111" t="s">
        <v>277</v>
      </c>
      <c r="E147" s="111" t="s">
        <v>227</v>
      </c>
      <c r="F147" s="113">
        <v>1</v>
      </c>
      <c r="G147" s="111" t="s">
        <v>67</v>
      </c>
      <c r="H147" s="114">
        <v>40905</v>
      </c>
      <c r="I147" s="114">
        <v>40905</v>
      </c>
      <c r="J147" s="118"/>
      <c r="K147" s="111"/>
      <c r="L147" s="111"/>
      <c r="M147" s="116">
        <v>2400</v>
      </c>
      <c r="N147" s="117">
        <v>0</v>
      </c>
      <c r="O147" s="23">
        <v>10</v>
      </c>
      <c r="P147" s="23">
        <f t="shared" si="2"/>
        <v>10</v>
      </c>
      <c r="Q147" s="12" t="s">
        <v>60</v>
      </c>
      <c r="R147" s="12"/>
    </row>
    <row r="148" spans="1:18">
      <c r="A148" s="12">
        <v>143</v>
      </c>
      <c r="B148" s="111" t="s">
        <v>279</v>
      </c>
      <c r="C148" s="112" t="s">
        <v>277</v>
      </c>
      <c r="D148" s="111" t="s">
        <v>277</v>
      </c>
      <c r="E148" s="111" t="s">
        <v>227</v>
      </c>
      <c r="F148" s="113">
        <v>1</v>
      </c>
      <c r="G148" s="111" t="s">
        <v>67</v>
      </c>
      <c r="H148" s="114">
        <v>40905</v>
      </c>
      <c r="I148" s="114">
        <v>40905</v>
      </c>
      <c r="J148" s="118"/>
      <c r="K148" s="111"/>
      <c r="L148" s="111"/>
      <c r="M148" s="116">
        <v>2400</v>
      </c>
      <c r="N148" s="117">
        <v>0</v>
      </c>
      <c r="O148" s="23">
        <v>10</v>
      </c>
      <c r="P148" s="23">
        <f t="shared" si="2"/>
        <v>10</v>
      </c>
      <c r="Q148" s="12" t="s">
        <v>60</v>
      </c>
      <c r="R148" s="12"/>
    </row>
    <row r="149" spans="1:18">
      <c r="A149" s="12">
        <v>144</v>
      </c>
      <c r="B149" s="111" t="s">
        <v>280</v>
      </c>
      <c r="C149" s="112" t="s">
        <v>277</v>
      </c>
      <c r="D149" s="111" t="s">
        <v>277</v>
      </c>
      <c r="E149" s="111" t="s">
        <v>227</v>
      </c>
      <c r="F149" s="113">
        <v>1</v>
      </c>
      <c r="G149" s="111" t="s">
        <v>67</v>
      </c>
      <c r="H149" s="114">
        <v>40905</v>
      </c>
      <c r="I149" s="114">
        <v>40905</v>
      </c>
      <c r="J149" s="118"/>
      <c r="K149" s="111"/>
      <c r="L149" s="111"/>
      <c r="M149" s="116">
        <v>2400</v>
      </c>
      <c r="N149" s="117">
        <v>0</v>
      </c>
      <c r="O149" s="23">
        <v>10</v>
      </c>
      <c r="P149" s="23">
        <f t="shared" si="2"/>
        <v>10</v>
      </c>
      <c r="Q149" s="12" t="s">
        <v>60</v>
      </c>
      <c r="R149" s="12"/>
    </row>
    <row r="150" spans="1:18">
      <c r="A150" s="12">
        <v>145</v>
      </c>
      <c r="B150" s="111" t="s">
        <v>281</v>
      </c>
      <c r="C150" s="112" t="s">
        <v>277</v>
      </c>
      <c r="D150" s="111" t="s">
        <v>277</v>
      </c>
      <c r="E150" s="111" t="s">
        <v>227</v>
      </c>
      <c r="F150" s="113">
        <v>1</v>
      </c>
      <c r="G150" s="111" t="s">
        <v>67</v>
      </c>
      <c r="H150" s="114">
        <v>40905</v>
      </c>
      <c r="I150" s="114">
        <v>40905</v>
      </c>
      <c r="J150" s="118"/>
      <c r="K150" s="111"/>
      <c r="L150" s="111"/>
      <c r="M150" s="116">
        <v>2400</v>
      </c>
      <c r="N150" s="117">
        <v>0</v>
      </c>
      <c r="O150" s="23">
        <v>10</v>
      </c>
      <c r="P150" s="23">
        <f t="shared" si="2"/>
        <v>10</v>
      </c>
      <c r="Q150" s="12" t="s">
        <v>60</v>
      </c>
      <c r="R150" s="12"/>
    </row>
    <row r="151" spans="1:18">
      <c r="A151" s="12">
        <v>146</v>
      </c>
      <c r="B151" s="111" t="s">
        <v>282</v>
      </c>
      <c r="C151" s="112" t="s">
        <v>277</v>
      </c>
      <c r="D151" s="111" t="s">
        <v>277</v>
      </c>
      <c r="E151" s="111" t="s">
        <v>227</v>
      </c>
      <c r="F151" s="113">
        <v>1</v>
      </c>
      <c r="G151" s="111" t="s">
        <v>67</v>
      </c>
      <c r="H151" s="114">
        <v>40905</v>
      </c>
      <c r="I151" s="114">
        <v>40905</v>
      </c>
      <c r="J151" s="118"/>
      <c r="K151" s="111"/>
      <c r="L151" s="111"/>
      <c r="M151" s="116">
        <v>2400</v>
      </c>
      <c r="N151" s="117">
        <v>0</v>
      </c>
      <c r="O151" s="23">
        <v>10</v>
      </c>
      <c r="P151" s="23">
        <f t="shared" si="2"/>
        <v>10</v>
      </c>
      <c r="Q151" s="12" t="s">
        <v>60</v>
      </c>
      <c r="R151" s="12"/>
    </row>
    <row r="152" spans="1:18">
      <c r="A152" s="12">
        <v>147</v>
      </c>
      <c r="B152" s="111" t="s">
        <v>283</v>
      </c>
      <c r="C152" s="112" t="s">
        <v>284</v>
      </c>
      <c r="D152" s="111" t="s">
        <v>284</v>
      </c>
      <c r="E152" s="111" t="s">
        <v>227</v>
      </c>
      <c r="F152" s="113">
        <v>1</v>
      </c>
      <c r="G152" s="111" t="s">
        <v>67</v>
      </c>
      <c r="H152" s="114">
        <v>40905</v>
      </c>
      <c r="I152" s="114">
        <v>40905</v>
      </c>
      <c r="J152" s="118"/>
      <c r="K152" s="111"/>
      <c r="L152" s="111"/>
      <c r="M152" s="116">
        <v>2400</v>
      </c>
      <c r="N152" s="117">
        <v>0</v>
      </c>
      <c r="O152" s="23">
        <v>10</v>
      </c>
      <c r="P152" s="23">
        <f t="shared" si="2"/>
        <v>10</v>
      </c>
      <c r="Q152" s="12" t="s">
        <v>60</v>
      </c>
      <c r="R152" s="12"/>
    </row>
    <row r="153" spans="1:18">
      <c r="A153" s="12">
        <v>148</v>
      </c>
      <c r="B153" s="111" t="s">
        <v>140</v>
      </c>
      <c r="C153" s="112" t="s">
        <v>141</v>
      </c>
      <c r="D153" s="111" t="s">
        <v>142</v>
      </c>
      <c r="E153" s="111" t="s">
        <v>143</v>
      </c>
      <c r="F153" s="113">
        <v>1</v>
      </c>
      <c r="G153" s="111" t="s">
        <v>75</v>
      </c>
      <c r="H153" s="114">
        <v>39573</v>
      </c>
      <c r="I153" s="114">
        <v>39573</v>
      </c>
      <c r="J153" s="118"/>
      <c r="K153" s="111"/>
      <c r="L153" s="111"/>
      <c r="M153" s="116">
        <v>58000</v>
      </c>
      <c r="N153" s="117">
        <v>0</v>
      </c>
      <c r="O153" s="23">
        <v>300</v>
      </c>
      <c r="P153" s="23">
        <f t="shared" si="2"/>
        <v>300</v>
      </c>
      <c r="Q153" s="12" t="s">
        <v>60</v>
      </c>
      <c r="R153" s="12"/>
    </row>
    <row r="154" spans="1:18">
      <c r="A154" s="12">
        <v>149</v>
      </c>
      <c r="B154" s="111" t="s">
        <v>285</v>
      </c>
      <c r="C154" s="112" t="s">
        <v>133</v>
      </c>
      <c r="D154" s="111" t="s">
        <v>133</v>
      </c>
      <c r="E154" s="111" t="s">
        <v>58</v>
      </c>
      <c r="F154" s="113">
        <v>1</v>
      </c>
      <c r="G154" s="111" t="s">
        <v>67</v>
      </c>
      <c r="H154" s="114">
        <v>40906</v>
      </c>
      <c r="I154" s="114">
        <v>40906</v>
      </c>
      <c r="J154" s="118"/>
      <c r="K154" s="111"/>
      <c r="L154" s="111"/>
      <c r="M154" s="116">
        <v>750</v>
      </c>
      <c r="N154" s="117">
        <v>0</v>
      </c>
      <c r="O154" s="23">
        <v>15</v>
      </c>
      <c r="P154" s="23">
        <f t="shared" si="2"/>
        <v>15</v>
      </c>
      <c r="Q154" s="12" t="s">
        <v>60</v>
      </c>
      <c r="R154" s="12"/>
    </row>
    <row r="155" spans="1:18">
      <c r="A155" s="12">
        <v>150</v>
      </c>
      <c r="B155" s="111" t="s">
        <v>286</v>
      </c>
      <c r="C155" s="112" t="s">
        <v>133</v>
      </c>
      <c r="D155" s="111" t="s">
        <v>133</v>
      </c>
      <c r="E155" s="111" t="s">
        <v>58</v>
      </c>
      <c r="F155" s="113">
        <v>1</v>
      </c>
      <c r="G155" s="111" t="s">
        <v>67</v>
      </c>
      <c r="H155" s="114">
        <v>40906</v>
      </c>
      <c r="I155" s="114">
        <v>40906</v>
      </c>
      <c r="J155" s="118"/>
      <c r="K155" s="111"/>
      <c r="L155" s="111"/>
      <c r="M155" s="116">
        <v>750</v>
      </c>
      <c r="N155" s="117">
        <v>0</v>
      </c>
      <c r="O155" s="23">
        <v>15</v>
      </c>
      <c r="P155" s="23">
        <f t="shared" si="2"/>
        <v>15</v>
      </c>
      <c r="Q155" s="12" t="s">
        <v>60</v>
      </c>
      <c r="R155" s="12"/>
    </row>
    <row r="156" spans="1:18">
      <c r="A156" s="12">
        <v>151</v>
      </c>
      <c r="B156" s="111" t="s">
        <v>287</v>
      </c>
      <c r="C156" s="112" t="s">
        <v>288</v>
      </c>
      <c r="D156" s="111" t="s">
        <v>62</v>
      </c>
      <c r="E156" s="111" t="s">
        <v>58</v>
      </c>
      <c r="F156" s="113">
        <v>1</v>
      </c>
      <c r="G156" s="111" t="s">
        <v>75</v>
      </c>
      <c r="H156" s="114">
        <v>40178</v>
      </c>
      <c r="I156" s="114">
        <v>40178</v>
      </c>
      <c r="J156" s="118"/>
      <c r="K156" s="111"/>
      <c r="L156" s="111"/>
      <c r="M156" s="116">
        <v>980</v>
      </c>
      <c r="N156" s="117">
        <v>0</v>
      </c>
      <c r="O156" s="23">
        <v>15</v>
      </c>
      <c r="P156" s="23">
        <f t="shared" si="2"/>
        <v>15</v>
      </c>
      <c r="Q156" s="12" t="s">
        <v>60</v>
      </c>
      <c r="R156" s="12"/>
    </row>
    <row r="157" spans="1:18">
      <c r="A157" s="12">
        <v>152</v>
      </c>
      <c r="B157" s="111" t="s">
        <v>289</v>
      </c>
      <c r="C157" s="112" t="s">
        <v>288</v>
      </c>
      <c r="D157" s="111" t="s">
        <v>62</v>
      </c>
      <c r="E157" s="111" t="s">
        <v>58</v>
      </c>
      <c r="F157" s="113">
        <v>1</v>
      </c>
      <c r="G157" s="111" t="s">
        <v>75</v>
      </c>
      <c r="H157" s="114">
        <v>39773</v>
      </c>
      <c r="I157" s="114">
        <v>39773</v>
      </c>
      <c r="J157" s="118"/>
      <c r="K157" s="111"/>
      <c r="L157" s="111"/>
      <c r="M157" s="116">
        <v>980</v>
      </c>
      <c r="N157" s="117">
        <v>0</v>
      </c>
      <c r="O157" s="23">
        <v>15</v>
      </c>
      <c r="P157" s="23">
        <f t="shared" si="2"/>
        <v>15</v>
      </c>
      <c r="Q157" s="12" t="s">
        <v>60</v>
      </c>
      <c r="R157" s="12"/>
    </row>
    <row r="158" spans="1:18">
      <c r="A158" s="12">
        <v>153</v>
      </c>
      <c r="B158" s="111" t="s">
        <v>290</v>
      </c>
      <c r="C158" s="112" t="s">
        <v>288</v>
      </c>
      <c r="D158" s="111" t="s">
        <v>62</v>
      </c>
      <c r="E158" s="111" t="s">
        <v>58</v>
      </c>
      <c r="F158" s="113">
        <v>1</v>
      </c>
      <c r="G158" s="111" t="s">
        <v>75</v>
      </c>
      <c r="H158" s="114">
        <v>39773</v>
      </c>
      <c r="I158" s="114">
        <v>39773</v>
      </c>
      <c r="J158" s="118"/>
      <c r="K158" s="111"/>
      <c r="L158" s="111"/>
      <c r="M158" s="116">
        <v>980</v>
      </c>
      <c r="N158" s="117">
        <v>0</v>
      </c>
      <c r="O158" s="23">
        <v>15</v>
      </c>
      <c r="P158" s="23">
        <f t="shared" si="2"/>
        <v>15</v>
      </c>
      <c r="Q158" s="12" t="s">
        <v>60</v>
      </c>
      <c r="R158" s="12"/>
    </row>
    <row r="159" spans="1:18">
      <c r="A159" s="12">
        <v>154</v>
      </c>
      <c r="B159" s="111" t="s">
        <v>291</v>
      </c>
      <c r="C159" s="112" t="s">
        <v>292</v>
      </c>
      <c r="D159" s="111" t="s">
        <v>293</v>
      </c>
      <c r="E159" s="111" t="s">
        <v>58</v>
      </c>
      <c r="F159" s="113">
        <v>1</v>
      </c>
      <c r="G159" s="111" t="s">
        <v>67</v>
      </c>
      <c r="H159" s="114">
        <v>41836</v>
      </c>
      <c r="I159" s="114">
        <v>41836</v>
      </c>
      <c r="J159" s="118"/>
      <c r="K159" s="111"/>
      <c r="L159" s="111"/>
      <c r="M159" s="116">
        <v>6200</v>
      </c>
      <c r="N159" s="117">
        <v>0</v>
      </c>
      <c r="O159" s="23">
        <v>300</v>
      </c>
      <c r="P159" s="23">
        <f t="shared" si="2"/>
        <v>300</v>
      </c>
      <c r="Q159" s="12" t="s">
        <v>60</v>
      </c>
      <c r="R159" s="12"/>
    </row>
    <row r="160" spans="1:18">
      <c r="A160" s="12">
        <v>155</v>
      </c>
      <c r="B160" s="111" t="s">
        <v>294</v>
      </c>
      <c r="C160" s="112" t="s">
        <v>292</v>
      </c>
      <c r="D160" s="111" t="s">
        <v>293</v>
      </c>
      <c r="E160" s="111" t="s">
        <v>58</v>
      </c>
      <c r="F160" s="113">
        <v>1</v>
      </c>
      <c r="G160" s="111" t="s">
        <v>67</v>
      </c>
      <c r="H160" s="114">
        <v>41836</v>
      </c>
      <c r="I160" s="114">
        <v>41836</v>
      </c>
      <c r="J160" s="118"/>
      <c r="K160" s="111"/>
      <c r="L160" s="111"/>
      <c r="M160" s="116">
        <v>6200</v>
      </c>
      <c r="N160" s="117">
        <v>0</v>
      </c>
      <c r="O160" s="23">
        <v>300</v>
      </c>
      <c r="P160" s="23">
        <f t="shared" si="2"/>
        <v>300</v>
      </c>
      <c r="Q160" s="12" t="s">
        <v>60</v>
      </c>
      <c r="R160" s="12"/>
    </row>
    <row r="161" spans="1:18">
      <c r="A161" s="12">
        <v>156</v>
      </c>
      <c r="B161" s="111" t="s">
        <v>295</v>
      </c>
      <c r="C161" s="112" t="s">
        <v>296</v>
      </c>
      <c r="D161" s="111" t="s">
        <v>297</v>
      </c>
      <c r="E161" s="111" t="s">
        <v>58</v>
      </c>
      <c r="F161" s="113">
        <v>1</v>
      </c>
      <c r="G161" s="111" t="s">
        <v>75</v>
      </c>
      <c r="H161" s="114">
        <v>41836</v>
      </c>
      <c r="I161" s="114">
        <v>41836</v>
      </c>
      <c r="J161" s="118"/>
      <c r="K161" s="111"/>
      <c r="L161" s="111"/>
      <c r="M161" s="116">
        <v>4600</v>
      </c>
      <c r="N161" s="117">
        <v>0</v>
      </c>
      <c r="O161" s="23">
        <v>200</v>
      </c>
      <c r="P161" s="23">
        <f t="shared" si="2"/>
        <v>200</v>
      </c>
      <c r="Q161" s="12" t="s">
        <v>60</v>
      </c>
      <c r="R161" s="12"/>
    </row>
    <row r="162" spans="1:18">
      <c r="A162" s="12">
        <v>157</v>
      </c>
      <c r="B162" s="111" t="s">
        <v>298</v>
      </c>
      <c r="C162" s="112" t="s">
        <v>299</v>
      </c>
      <c r="D162" s="111" t="s">
        <v>300</v>
      </c>
      <c r="E162" s="111" t="s">
        <v>58</v>
      </c>
      <c r="F162" s="113">
        <v>1</v>
      </c>
      <c r="G162" s="111" t="s">
        <v>67</v>
      </c>
      <c r="H162" s="114">
        <v>40603</v>
      </c>
      <c r="I162" s="114">
        <v>40603</v>
      </c>
      <c r="J162" s="118"/>
      <c r="K162" s="111"/>
      <c r="L162" s="111"/>
      <c r="M162" s="116">
        <v>127000</v>
      </c>
      <c r="N162" s="117">
        <v>0</v>
      </c>
      <c r="O162" s="23">
        <v>100</v>
      </c>
      <c r="P162" s="23">
        <f t="shared" si="2"/>
        <v>100</v>
      </c>
      <c r="Q162" s="12" t="s">
        <v>60</v>
      </c>
      <c r="R162" s="12"/>
    </row>
    <row r="163" spans="1:18">
      <c r="A163" s="12">
        <v>158</v>
      </c>
      <c r="B163" s="111" t="s">
        <v>301</v>
      </c>
      <c r="C163" s="112" t="s">
        <v>302</v>
      </c>
      <c r="D163" s="111" t="s">
        <v>303</v>
      </c>
      <c r="E163" s="111" t="s">
        <v>58</v>
      </c>
      <c r="F163" s="113">
        <v>1</v>
      </c>
      <c r="G163" s="111" t="s">
        <v>75</v>
      </c>
      <c r="H163" s="114">
        <v>41090</v>
      </c>
      <c r="I163" s="114">
        <v>41090</v>
      </c>
      <c r="J163" s="118"/>
      <c r="K163" s="111"/>
      <c r="L163" s="111"/>
      <c r="M163" s="116">
        <v>49000</v>
      </c>
      <c r="N163" s="117">
        <v>0</v>
      </c>
      <c r="O163" s="23">
        <v>25</v>
      </c>
      <c r="P163" s="23">
        <f t="shared" si="2"/>
        <v>25</v>
      </c>
      <c r="Q163" s="12" t="s">
        <v>60</v>
      </c>
      <c r="R163" s="12"/>
    </row>
    <row r="164" spans="1:18">
      <c r="A164" s="12"/>
      <c r="B164" s="12"/>
      <c r="C164" s="13"/>
      <c r="D164" s="12"/>
      <c r="E164" s="12"/>
      <c r="F164" s="14"/>
      <c r="G164" s="95"/>
      <c r="H164" s="20"/>
      <c r="I164" s="20"/>
      <c r="J164" s="21"/>
      <c r="K164" s="12"/>
      <c r="L164" s="12"/>
      <c r="M164" s="22"/>
      <c r="N164" s="23"/>
      <c r="O164" s="23"/>
      <c r="P164" s="23"/>
      <c r="Q164" s="12"/>
      <c r="R164" s="12"/>
    </row>
    <row r="165" spans="1:18">
      <c r="A165" s="12"/>
      <c r="B165" s="12"/>
      <c r="C165" s="13"/>
      <c r="D165" s="12"/>
      <c r="E165" s="12"/>
      <c r="F165" s="14"/>
      <c r="G165" s="95"/>
      <c r="H165" s="20"/>
      <c r="I165" s="20"/>
      <c r="J165" s="21"/>
      <c r="K165" s="12"/>
      <c r="L165" s="12"/>
      <c r="M165" s="22"/>
      <c r="N165" s="23"/>
      <c r="O165" s="23"/>
      <c r="P165" s="23"/>
      <c r="Q165" s="12"/>
      <c r="R165" s="12"/>
    </row>
    <row r="166" spans="1:18">
      <c r="A166" s="12"/>
      <c r="B166" s="12"/>
      <c r="C166" s="13"/>
      <c r="D166" s="12"/>
      <c r="E166" s="12"/>
      <c r="F166" s="14"/>
      <c r="G166" s="95"/>
      <c r="H166" s="20"/>
      <c r="I166" s="20"/>
      <c r="J166" s="21"/>
      <c r="K166" s="12"/>
      <c r="L166" s="12"/>
      <c r="M166" s="22"/>
      <c r="N166" s="23"/>
      <c r="O166" s="23"/>
      <c r="P166" s="23"/>
      <c r="Q166" s="12"/>
      <c r="R166" s="12"/>
    </row>
    <row r="167" spans="1:18">
      <c r="A167" s="12"/>
      <c r="B167" s="12"/>
      <c r="C167" s="13"/>
      <c r="D167" s="12"/>
      <c r="E167" s="12"/>
      <c r="F167" s="14"/>
      <c r="G167" s="95"/>
      <c r="H167" s="20"/>
      <c r="I167" s="20"/>
      <c r="J167" s="21"/>
      <c r="K167" s="12"/>
      <c r="L167" s="12"/>
      <c r="M167" s="22"/>
      <c r="N167" s="23"/>
      <c r="O167" s="23"/>
      <c r="P167" s="23"/>
      <c r="Q167" s="12"/>
      <c r="R167" s="12"/>
    </row>
    <row r="168" spans="1:18">
      <c r="A168" s="12"/>
      <c r="B168" s="12"/>
      <c r="C168" s="13"/>
      <c r="D168" s="12"/>
      <c r="E168" s="12"/>
      <c r="F168" s="14"/>
      <c r="G168" s="95"/>
      <c r="H168" s="20"/>
      <c r="I168" s="20"/>
      <c r="J168" s="21"/>
      <c r="K168" s="12"/>
      <c r="L168" s="12"/>
      <c r="M168" s="22"/>
      <c r="N168" s="23"/>
      <c r="O168" s="23"/>
      <c r="P168" s="23"/>
      <c r="Q168" s="12"/>
      <c r="R168" s="12"/>
    </row>
    <row r="169" spans="1:18">
      <c r="A169" s="12"/>
      <c r="B169" s="12"/>
      <c r="C169" s="13"/>
      <c r="D169" s="12"/>
      <c r="E169" s="12"/>
      <c r="F169" s="14"/>
      <c r="G169" s="95"/>
      <c r="H169" s="20"/>
      <c r="I169" s="20"/>
      <c r="J169" s="21"/>
      <c r="K169" s="12"/>
      <c r="L169" s="12"/>
      <c r="M169" s="22"/>
      <c r="N169" s="23"/>
      <c r="O169" s="23"/>
      <c r="P169" s="23"/>
      <c r="Q169" s="12"/>
      <c r="R169" s="12"/>
    </row>
    <row r="170" spans="1:18">
      <c r="A170" s="12"/>
      <c r="B170" s="12"/>
      <c r="C170" s="13"/>
      <c r="D170" s="12"/>
      <c r="E170" s="12"/>
      <c r="F170" s="14"/>
      <c r="G170" s="95"/>
      <c r="H170" s="20"/>
      <c r="I170" s="20"/>
      <c r="J170" s="21"/>
      <c r="K170" s="12"/>
      <c r="L170" s="12"/>
      <c r="M170" s="22"/>
      <c r="N170" s="23"/>
      <c r="O170" s="23"/>
      <c r="P170" s="23"/>
      <c r="Q170" s="12"/>
      <c r="R170" s="12"/>
    </row>
    <row r="171" spans="1:18">
      <c r="A171" s="12"/>
      <c r="B171" s="12"/>
      <c r="C171" s="13"/>
      <c r="D171" s="12"/>
      <c r="E171" s="12"/>
      <c r="F171" s="14"/>
      <c r="G171" s="95"/>
      <c r="H171" s="20"/>
      <c r="I171" s="20"/>
      <c r="J171" s="21"/>
      <c r="K171" s="12"/>
      <c r="L171" s="12"/>
      <c r="M171" s="22"/>
      <c r="N171" s="23"/>
      <c r="O171" s="23"/>
      <c r="P171" s="23"/>
      <c r="Q171" s="12"/>
      <c r="R171" s="12"/>
    </row>
    <row r="172" spans="1:18">
      <c r="A172" s="12"/>
      <c r="B172" s="12"/>
      <c r="C172" s="13"/>
      <c r="D172" s="12"/>
      <c r="E172" s="12"/>
      <c r="F172" s="14"/>
      <c r="G172" s="95"/>
      <c r="H172" s="20"/>
      <c r="I172" s="20"/>
      <c r="J172" s="21"/>
      <c r="K172" s="12"/>
      <c r="L172" s="12"/>
      <c r="M172" s="22"/>
      <c r="N172" s="23"/>
      <c r="O172" s="23"/>
      <c r="P172" s="23"/>
      <c r="Q172" s="12"/>
      <c r="R172" s="12"/>
    </row>
    <row r="173" spans="1:18">
      <c r="A173" s="12"/>
      <c r="B173" s="12"/>
      <c r="C173" s="13"/>
      <c r="D173" s="12"/>
      <c r="E173" s="12"/>
      <c r="F173" s="14"/>
      <c r="G173" s="95"/>
      <c r="H173" s="20"/>
      <c r="I173" s="20"/>
      <c r="J173" s="21"/>
      <c r="K173" s="12"/>
      <c r="L173" s="12"/>
      <c r="M173" s="22"/>
      <c r="N173" s="23"/>
      <c r="O173" s="23"/>
      <c r="P173" s="23"/>
      <c r="Q173" s="12"/>
      <c r="R173" s="12"/>
    </row>
    <row r="174" spans="1:18">
      <c r="A174" s="12"/>
      <c r="B174" s="12"/>
      <c r="C174" s="13"/>
      <c r="D174" s="12"/>
      <c r="E174" s="12"/>
      <c r="F174" s="14"/>
      <c r="G174" s="95"/>
      <c r="H174" s="20"/>
      <c r="I174" s="20"/>
      <c r="J174" s="21"/>
      <c r="K174" s="12"/>
      <c r="L174" s="12"/>
      <c r="M174" s="22"/>
      <c r="N174" s="23"/>
      <c r="O174" s="23"/>
      <c r="P174" s="23"/>
      <c r="Q174" s="12"/>
      <c r="R174" s="12"/>
    </row>
    <row r="175" spans="1:18">
      <c r="A175" s="12"/>
      <c r="B175" s="12"/>
      <c r="C175" s="13"/>
      <c r="D175" s="12"/>
      <c r="E175" s="12"/>
      <c r="F175" s="14"/>
      <c r="G175" s="95"/>
      <c r="H175" s="20"/>
      <c r="I175" s="20"/>
      <c r="J175" s="21"/>
      <c r="K175" s="12"/>
      <c r="L175" s="12"/>
      <c r="M175" s="22"/>
      <c r="N175" s="23"/>
      <c r="O175" s="23"/>
      <c r="P175" s="23"/>
      <c r="Q175" s="12"/>
      <c r="R175" s="12"/>
    </row>
    <row r="176" spans="1:18">
      <c r="A176" s="12"/>
      <c r="B176" s="12"/>
      <c r="C176" s="13"/>
      <c r="D176" s="12"/>
      <c r="E176" s="12"/>
      <c r="F176" s="14"/>
      <c r="G176" s="95"/>
      <c r="H176" s="20"/>
      <c r="I176" s="20"/>
      <c r="J176" s="21"/>
      <c r="K176" s="12"/>
      <c r="L176" s="12"/>
      <c r="M176" s="22"/>
      <c r="N176" s="23"/>
      <c r="O176" s="23"/>
      <c r="P176" s="23"/>
      <c r="Q176" s="12"/>
      <c r="R176" s="12"/>
    </row>
    <row r="177" spans="1:18">
      <c r="A177" s="12"/>
      <c r="B177" s="12"/>
      <c r="C177" s="13"/>
      <c r="D177" s="12"/>
      <c r="E177" s="12"/>
      <c r="F177" s="14"/>
      <c r="G177" s="95"/>
      <c r="H177" s="20"/>
      <c r="I177" s="20"/>
      <c r="J177" s="21"/>
      <c r="K177" s="12"/>
      <c r="L177" s="12"/>
      <c r="M177" s="22"/>
      <c r="N177" s="23"/>
      <c r="O177" s="23"/>
      <c r="P177" s="23"/>
      <c r="Q177" s="12"/>
      <c r="R177" s="12"/>
    </row>
    <row r="178" spans="1:18">
      <c r="A178" s="12"/>
      <c r="B178" s="12"/>
      <c r="C178" s="13"/>
      <c r="D178" s="12"/>
      <c r="E178" s="12"/>
      <c r="F178" s="14"/>
      <c r="G178" s="95"/>
      <c r="H178" s="20"/>
      <c r="I178" s="20"/>
      <c r="J178" s="21"/>
      <c r="K178" s="12"/>
      <c r="L178" s="12"/>
      <c r="M178" s="22"/>
      <c r="N178" s="23"/>
      <c r="O178" s="23"/>
      <c r="P178" s="23"/>
      <c r="Q178" s="12"/>
      <c r="R178" s="12"/>
    </row>
    <row r="179" spans="1:18">
      <c r="A179" s="12"/>
      <c r="B179" s="12"/>
      <c r="C179" s="13"/>
      <c r="D179" s="12"/>
      <c r="E179" s="12"/>
      <c r="F179" s="14"/>
      <c r="G179" s="95"/>
      <c r="H179" s="20"/>
      <c r="I179" s="20"/>
      <c r="J179" s="21"/>
      <c r="K179" s="12"/>
      <c r="L179" s="12"/>
      <c r="M179" s="22"/>
      <c r="N179" s="23"/>
      <c r="O179" s="23"/>
      <c r="P179" s="23"/>
      <c r="Q179" s="12"/>
      <c r="R179" s="12"/>
    </row>
    <row r="180" spans="1:18">
      <c r="A180" s="12"/>
      <c r="B180" s="12"/>
      <c r="C180" s="13"/>
      <c r="D180" s="12"/>
      <c r="E180" s="12"/>
      <c r="F180" s="14"/>
      <c r="G180" s="95"/>
      <c r="H180" s="20"/>
      <c r="I180" s="20"/>
      <c r="J180" s="21"/>
      <c r="K180" s="12"/>
      <c r="L180" s="12"/>
      <c r="M180" s="22"/>
      <c r="N180" s="23"/>
      <c r="O180" s="23"/>
      <c r="P180" s="23"/>
      <c r="Q180" s="12"/>
      <c r="R180" s="12"/>
    </row>
    <row r="181" spans="1:18">
      <c r="A181" s="12"/>
      <c r="B181" s="12"/>
      <c r="C181" s="13"/>
      <c r="D181" s="12"/>
      <c r="E181" s="12"/>
      <c r="F181" s="14"/>
      <c r="G181" s="95"/>
      <c r="H181" s="20"/>
      <c r="I181" s="20"/>
      <c r="J181" s="21"/>
      <c r="K181" s="12"/>
      <c r="L181" s="12"/>
      <c r="M181" s="22"/>
      <c r="N181" s="23"/>
      <c r="O181" s="23"/>
      <c r="P181" s="23"/>
      <c r="Q181" s="12"/>
      <c r="R181" s="12"/>
    </row>
    <row r="182" spans="1:18">
      <c r="A182" s="12"/>
      <c r="B182" s="12"/>
      <c r="C182" s="13"/>
      <c r="D182" s="12"/>
      <c r="E182" s="12"/>
      <c r="F182" s="14"/>
      <c r="G182" s="95"/>
      <c r="H182" s="20"/>
      <c r="I182" s="20"/>
      <c r="J182" s="21"/>
      <c r="K182" s="12"/>
      <c r="L182" s="12"/>
      <c r="M182" s="22"/>
      <c r="N182" s="23"/>
      <c r="O182" s="23"/>
      <c r="P182" s="23"/>
      <c r="Q182" s="12"/>
      <c r="R182" s="12"/>
    </row>
    <row r="183" spans="1:18">
      <c r="A183" s="12" t="s">
        <v>304</v>
      </c>
      <c r="B183" s="12"/>
      <c r="C183" s="13"/>
      <c r="D183" s="12"/>
      <c r="E183" s="12"/>
      <c r="F183" s="14">
        <f>SUM(F6:F182)</f>
        <v>158</v>
      </c>
      <c r="G183" s="12"/>
      <c r="H183" s="20"/>
      <c r="I183" s="20"/>
      <c r="J183" s="21"/>
      <c r="K183" s="12"/>
      <c r="L183" s="12"/>
      <c r="M183" s="22">
        <f>SUM(M6:M182)</f>
        <v>931898</v>
      </c>
      <c r="N183" s="23">
        <f>SUM(N6:N182)</f>
        <v>0</v>
      </c>
      <c r="O183" s="23">
        <f>SUM(O6:O182)</f>
        <v>3899</v>
      </c>
      <c r="P183" s="23">
        <f>O183-N183</f>
        <v>3899</v>
      </c>
      <c r="Q183" s="12"/>
      <c r="R183" s="12"/>
    </row>
    <row r="184" spans="1:18">
      <c r="A184" s="36" t="s">
        <v>305</v>
      </c>
      <c r="B184" s="36"/>
      <c r="C184" s="37"/>
      <c r="D184" s="37"/>
      <c r="E184" s="37"/>
      <c r="F184" s="37"/>
      <c r="G184" s="38"/>
      <c r="H184" s="37"/>
      <c r="I184" s="37"/>
      <c r="J184" s="37"/>
      <c r="K184" s="37"/>
      <c r="L184" s="37"/>
      <c r="M184" s="39"/>
      <c r="N184" s="39"/>
      <c r="O184" s="39"/>
      <c r="P184" s="40"/>
      <c r="Q184" s="38"/>
      <c r="R184" s="37"/>
    </row>
    <row r="185" spans="1:18">
      <c r="A185" s="36" t="s">
        <v>306</v>
      </c>
      <c r="B185" s="36"/>
      <c r="C185" s="36"/>
      <c r="D185" s="37"/>
      <c r="E185" s="37"/>
      <c r="F185" s="37"/>
      <c r="G185" s="38"/>
      <c r="H185" s="37"/>
      <c r="I185" s="37"/>
      <c r="J185" s="37"/>
      <c r="K185" s="37"/>
      <c r="L185" s="37"/>
      <c r="M185" s="39"/>
      <c r="N185" s="39"/>
      <c r="O185" s="39"/>
      <c r="P185" s="40"/>
      <c r="Q185" s="38"/>
      <c r="R185" s="37"/>
    </row>
    <row r="187" spans="15:15">
      <c r="O187" s="96"/>
    </row>
    <row r="188" spans="15:15">
      <c r="O188" s="97"/>
    </row>
    <row r="191" spans="15:16">
      <c r="O191" s="41"/>
      <c r="P191" s="41"/>
    </row>
  </sheetData>
  <autoFilter ref="A5:R163">
    <extLst/>
  </autoFilter>
  <mergeCells count="18">
    <mergeCell ref="A1:R1"/>
    <mergeCell ref="A2:R2"/>
    <mergeCell ref="A3:M3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</mergeCells>
  <pageMargins left="1.02361111111111" right="0.751388888888889" top="0.393055555555556" bottom="0.550694444444444" header="0.5" footer="0.5"/>
  <pageSetup paperSize="9" scale="7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186"/>
  <sheetViews>
    <sheetView view="pageBreakPreview" zoomScaleNormal="100" topLeftCell="D148" workbookViewId="0">
      <selection activeCell="M15" sqref="M15"/>
    </sheetView>
  </sheetViews>
  <sheetFormatPr defaultColWidth="8.725" defaultRowHeight="12"/>
  <cols>
    <col min="1" max="1" width="4.45833333333333" style="3" customWidth="1"/>
    <col min="2" max="2" width="12.8166666666667" style="3" customWidth="1"/>
    <col min="3" max="3" width="28.725" style="3" customWidth="1"/>
    <col min="4" max="4" width="29.1833333333333" style="3" customWidth="1"/>
    <col min="5" max="5" width="5.09166666666667" style="3" customWidth="1"/>
    <col min="6" max="6" width="7.90833333333333" style="3" customWidth="1"/>
    <col min="7" max="7" width="15.1833333333333" style="3" customWidth="1"/>
    <col min="8" max="8" width="10" style="3" customWidth="1"/>
    <col min="9" max="9" width="10.3666666666667" style="3" customWidth="1"/>
    <col min="10" max="10" width="9.725" style="3" hidden="1" customWidth="1"/>
    <col min="11" max="12" width="8.725" style="3" hidden="1" customWidth="1"/>
    <col min="13" max="13" width="13.8166666666667" style="4" customWidth="1"/>
    <col min="14" max="14" width="8.725" style="4" customWidth="1"/>
    <col min="15" max="16" width="10.725" style="4" customWidth="1"/>
    <col min="17" max="17" width="8.725" style="3" customWidth="1"/>
    <col min="18" max="18" width="11.8166666666667" style="3" customWidth="1"/>
    <col min="19" max="16384" width="8.725" style="3"/>
  </cols>
  <sheetData>
    <row r="1" ht="18.75" spans="1:18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5"/>
      <c r="N1" s="15"/>
      <c r="O1" s="15"/>
      <c r="P1" s="15"/>
      <c r="Q1" s="5"/>
      <c r="R1" s="5"/>
    </row>
    <row r="2" spans="1:18">
      <c r="A2" s="6" t="s">
        <v>307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6"/>
      <c r="N2" s="16"/>
      <c r="O2" s="16"/>
      <c r="P2" s="16"/>
      <c r="Q2" s="6"/>
      <c r="R2" s="6"/>
    </row>
    <row r="3" spans="1:18">
      <c r="A3" s="7" t="s">
        <v>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6"/>
      <c r="N3" s="16"/>
      <c r="O3" s="16"/>
      <c r="P3" s="16"/>
      <c r="Q3" s="24" t="s">
        <v>40</v>
      </c>
      <c r="R3" s="6"/>
    </row>
    <row r="4" spans="1:18">
      <c r="A4" s="8" t="s">
        <v>41</v>
      </c>
      <c r="B4" s="10" t="s">
        <v>42</v>
      </c>
      <c r="C4" s="10" t="s">
        <v>43</v>
      </c>
      <c r="D4" s="9" t="s">
        <v>44</v>
      </c>
      <c r="E4" s="9" t="s">
        <v>45</v>
      </c>
      <c r="F4" s="8" t="s">
        <v>46</v>
      </c>
      <c r="G4" s="9" t="s">
        <v>47</v>
      </c>
      <c r="H4" s="8" t="s">
        <v>48</v>
      </c>
      <c r="I4" s="8" t="s">
        <v>49</v>
      </c>
      <c r="J4" s="8" t="s">
        <v>50</v>
      </c>
      <c r="K4" s="8"/>
      <c r="L4" s="8"/>
      <c r="M4" s="17" t="s">
        <v>5</v>
      </c>
      <c r="N4" s="17"/>
      <c r="O4" s="8" t="s">
        <v>51</v>
      </c>
      <c r="P4" s="10" t="s">
        <v>7</v>
      </c>
      <c r="Q4" s="8" t="s">
        <v>52</v>
      </c>
      <c r="R4" s="8" t="s">
        <v>53</v>
      </c>
    </row>
    <row r="5" spans="1:18">
      <c r="A5" s="8"/>
      <c r="B5" s="11"/>
      <c r="C5" s="11"/>
      <c r="D5" s="9"/>
      <c r="E5" s="9"/>
      <c r="F5" s="8"/>
      <c r="G5" s="9"/>
      <c r="H5" s="8"/>
      <c r="I5" s="8"/>
      <c r="J5" s="8"/>
      <c r="K5" s="8" t="s">
        <v>54</v>
      </c>
      <c r="L5" s="8"/>
      <c r="M5" s="17" t="s">
        <v>8</v>
      </c>
      <c r="N5" s="17" t="s">
        <v>9</v>
      </c>
      <c r="O5" s="8"/>
      <c r="P5" s="11"/>
      <c r="Q5" s="8"/>
      <c r="R5" s="8"/>
    </row>
    <row r="6" s="2" customFormat="1" spans="1:18">
      <c r="A6" s="98">
        <v>1</v>
      </c>
      <c r="B6" s="98" t="s">
        <v>55</v>
      </c>
      <c r="C6" s="99" t="s">
        <v>56</v>
      </c>
      <c r="D6" s="98" t="s">
        <v>57</v>
      </c>
      <c r="E6" s="98" t="s">
        <v>58</v>
      </c>
      <c r="F6" s="100">
        <v>1</v>
      </c>
      <c r="G6" s="98" t="s">
        <v>59</v>
      </c>
      <c r="H6" s="101">
        <v>42241</v>
      </c>
      <c r="I6" s="101">
        <v>42241</v>
      </c>
      <c r="J6" s="105">
        <v>39954</v>
      </c>
      <c r="K6" s="98"/>
      <c r="L6" s="98"/>
      <c r="M6" s="106">
        <v>7500</v>
      </c>
      <c r="N6" s="107">
        <v>0</v>
      </c>
      <c r="O6" s="107">
        <v>50</v>
      </c>
      <c r="P6" s="107">
        <f t="shared" ref="P6:P69" si="0">O6-N6</f>
        <v>50</v>
      </c>
      <c r="Q6" s="98" t="s">
        <v>60</v>
      </c>
      <c r="R6" s="98"/>
    </row>
    <row r="7" s="2" customFormat="1" spans="1:18">
      <c r="A7" s="98">
        <v>2</v>
      </c>
      <c r="B7" s="98" t="s">
        <v>61</v>
      </c>
      <c r="C7" s="99" t="s">
        <v>56</v>
      </c>
      <c r="D7" s="98" t="s">
        <v>62</v>
      </c>
      <c r="E7" s="98" t="s">
        <v>58</v>
      </c>
      <c r="F7" s="100">
        <v>1</v>
      </c>
      <c r="G7" s="98" t="s">
        <v>59</v>
      </c>
      <c r="H7" s="101">
        <v>41610</v>
      </c>
      <c r="I7" s="101">
        <v>41610</v>
      </c>
      <c r="J7" s="105">
        <v>39954</v>
      </c>
      <c r="K7" s="98"/>
      <c r="L7" s="98"/>
      <c r="M7" s="106">
        <v>11800</v>
      </c>
      <c r="N7" s="107">
        <v>0</v>
      </c>
      <c r="O7" s="107">
        <v>50</v>
      </c>
      <c r="P7" s="107">
        <f t="shared" si="0"/>
        <v>50</v>
      </c>
      <c r="Q7" s="98" t="s">
        <v>60</v>
      </c>
      <c r="R7" s="98"/>
    </row>
    <row r="8" s="2" customFormat="1" spans="1:18">
      <c r="A8" s="98">
        <v>3</v>
      </c>
      <c r="B8" s="98" t="s">
        <v>63</v>
      </c>
      <c r="C8" s="99" t="s">
        <v>56</v>
      </c>
      <c r="D8" s="98" t="s">
        <v>62</v>
      </c>
      <c r="E8" s="98" t="s">
        <v>58</v>
      </c>
      <c r="F8" s="100">
        <v>1</v>
      </c>
      <c r="G8" s="98" t="s">
        <v>59</v>
      </c>
      <c r="H8" s="101">
        <v>41610</v>
      </c>
      <c r="I8" s="101">
        <v>41610</v>
      </c>
      <c r="J8" s="105">
        <v>39954</v>
      </c>
      <c r="K8" s="98"/>
      <c r="L8" s="98"/>
      <c r="M8" s="106">
        <v>11800</v>
      </c>
      <c r="N8" s="107">
        <v>0</v>
      </c>
      <c r="O8" s="107">
        <v>50</v>
      </c>
      <c r="P8" s="107">
        <f t="shared" si="0"/>
        <v>50</v>
      </c>
      <c r="Q8" s="98" t="s">
        <v>60</v>
      </c>
      <c r="R8" s="98"/>
    </row>
    <row r="9" s="2" customFormat="1" spans="1:18">
      <c r="A9" s="98">
        <v>4</v>
      </c>
      <c r="B9" s="98" t="s">
        <v>64</v>
      </c>
      <c r="C9" s="99" t="s">
        <v>56</v>
      </c>
      <c r="D9" s="98" t="s">
        <v>62</v>
      </c>
      <c r="E9" s="98" t="s">
        <v>58</v>
      </c>
      <c r="F9" s="100">
        <v>1</v>
      </c>
      <c r="G9" s="98" t="s">
        <v>59</v>
      </c>
      <c r="H9" s="101">
        <v>41610</v>
      </c>
      <c r="I9" s="101">
        <v>41610</v>
      </c>
      <c r="J9" s="105">
        <v>39954</v>
      </c>
      <c r="K9" s="98"/>
      <c r="L9" s="98"/>
      <c r="M9" s="106">
        <v>11800</v>
      </c>
      <c r="N9" s="107">
        <v>0</v>
      </c>
      <c r="O9" s="107">
        <v>50</v>
      </c>
      <c r="P9" s="107">
        <f t="shared" si="0"/>
        <v>50</v>
      </c>
      <c r="Q9" s="98" t="s">
        <v>60</v>
      </c>
      <c r="R9" s="98"/>
    </row>
    <row r="10" s="2" customFormat="1" spans="1:18">
      <c r="A10" s="98">
        <v>5</v>
      </c>
      <c r="B10" s="98" t="s">
        <v>65</v>
      </c>
      <c r="C10" s="99" t="s">
        <v>56</v>
      </c>
      <c r="D10" s="98" t="s">
        <v>62</v>
      </c>
      <c r="E10" s="98" t="s">
        <v>58</v>
      </c>
      <c r="F10" s="100">
        <v>1</v>
      </c>
      <c r="G10" s="98" t="s">
        <v>59</v>
      </c>
      <c r="H10" s="101">
        <v>41610</v>
      </c>
      <c r="I10" s="101">
        <v>41610</v>
      </c>
      <c r="J10" s="105">
        <v>39954</v>
      </c>
      <c r="K10" s="98"/>
      <c r="L10" s="98"/>
      <c r="M10" s="106">
        <v>11800</v>
      </c>
      <c r="N10" s="107">
        <v>0</v>
      </c>
      <c r="O10" s="107">
        <v>50</v>
      </c>
      <c r="P10" s="107">
        <f t="shared" si="0"/>
        <v>50</v>
      </c>
      <c r="Q10" s="98" t="s">
        <v>60</v>
      </c>
      <c r="R10" s="98"/>
    </row>
    <row r="11" s="2" customFormat="1" spans="1:18">
      <c r="A11" s="98">
        <v>6</v>
      </c>
      <c r="B11" s="98" t="s">
        <v>66</v>
      </c>
      <c r="C11" s="99" t="s">
        <v>56</v>
      </c>
      <c r="D11" s="98" t="s">
        <v>57</v>
      </c>
      <c r="E11" s="98" t="s">
        <v>58</v>
      </c>
      <c r="F11" s="100">
        <v>1</v>
      </c>
      <c r="G11" s="98" t="s">
        <v>67</v>
      </c>
      <c r="H11" s="101">
        <v>42241</v>
      </c>
      <c r="I11" s="101">
        <v>42241</v>
      </c>
      <c r="J11" s="105">
        <v>39954</v>
      </c>
      <c r="K11" s="98"/>
      <c r="L11" s="98"/>
      <c r="M11" s="106">
        <v>7500</v>
      </c>
      <c r="N11" s="107">
        <v>0</v>
      </c>
      <c r="O11" s="107">
        <v>50</v>
      </c>
      <c r="P11" s="107">
        <f t="shared" si="0"/>
        <v>50</v>
      </c>
      <c r="Q11" s="98" t="s">
        <v>60</v>
      </c>
      <c r="R11" s="98"/>
    </row>
    <row r="12" s="2" customFormat="1" spans="1:18">
      <c r="A12" s="98">
        <v>7</v>
      </c>
      <c r="B12" s="98" t="s">
        <v>80</v>
      </c>
      <c r="C12" s="99" t="s">
        <v>56</v>
      </c>
      <c r="D12" s="98" t="s">
        <v>62</v>
      </c>
      <c r="E12" s="98" t="s">
        <v>58</v>
      </c>
      <c r="F12" s="100">
        <v>1</v>
      </c>
      <c r="G12" s="98" t="s">
        <v>75</v>
      </c>
      <c r="H12" s="101">
        <v>41610</v>
      </c>
      <c r="I12" s="101">
        <v>41610</v>
      </c>
      <c r="J12" s="105">
        <v>41150</v>
      </c>
      <c r="K12" s="98"/>
      <c r="L12" s="98"/>
      <c r="M12" s="106">
        <v>11800</v>
      </c>
      <c r="N12" s="107">
        <v>0</v>
      </c>
      <c r="O12" s="107">
        <v>50</v>
      </c>
      <c r="P12" s="107">
        <f t="shared" si="0"/>
        <v>50</v>
      </c>
      <c r="Q12" s="98" t="s">
        <v>60</v>
      </c>
      <c r="R12" s="98"/>
    </row>
    <row r="13" s="2" customFormat="1" spans="1:18">
      <c r="A13" s="98">
        <v>8</v>
      </c>
      <c r="B13" s="98" t="s">
        <v>81</v>
      </c>
      <c r="C13" s="99" t="s">
        <v>56</v>
      </c>
      <c r="D13" s="98" t="s">
        <v>62</v>
      </c>
      <c r="E13" s="98" t="s">
        <v>58</v>
      </c>
      <c r="F13" s="100">
        <v>1</v>
      </c>
      <c r="G13" s="98" t="s">
        <v>75</v>
      </c>
      <c r="H13" s="101">
        <v>41610</v>
      </c>
      <c r="I13" s="101">
        <v>41610</v>
      </c>
      <c r="J13" s="108"/>
      <c r="K13" s="98"/>
      <c r="L13" s="98"/>
      <c r="M13" s="106">
        <v>11800</v>
      </c>
      <c r="N13" s="107">
        <v>0</v>
      </c>
      <c r="O13" s="107">
        <v>50</v>
      </c>
      <c r="P13" s="107">
        <f t="shared" si="0"/>
        <v>50</v>
      </c>
      <c r="Q13" s="98" t="s">
        <v>60</v>
      </c>
      <c r="R13" s="98"/>
    </row>
    <row r="14" s="2" customFormat="1" spans="1:18">
      <c r="A14" s="98">
        <v>9</v>
      </c>
      <c r="B14" s="98" t="s">
        <v>68</v>
      </c>
      <c r="C14" s="99" t="s">
        <v>69</v>
      </c>
      <c r="D14" s="98" t="s">
        <v>70</v>
      </c>
      <c r="E14" s="98" t="s">
        <v>58</v>
      </c>
      <c r="F14" s="100">
        <v>1</v>
      </c>
      <c r="G14" s="98" t="s">
        <v>59</v>
      </c>
      <c r="H14" s="101">
        <v>42241</v>
      </c>
      <c r="I14" s="101">
        <v>42241</v>
      </c>
      <c r="J14" s="105">
        <v>39954</v>
      </c>
      <c r="K14" s="98"/>
      <c r="L14" s="98"/>
      <c r="M14" s="106">
        <v>4860</v>
      </c>
      <c r="N14" s="107">
        <v>0</v>
      </c>
      <c r="O14" s="107">
        <v>40</v>
      </c>
      <c r="P14" s="107">
        <f t="shared" si="0"/>
        <v>40</v>
      </c>
      <c r="Q14" s="98" t="s">
        <v>60</v>
      </c>
      <c r="R14" s="98"/>
    </row>
    <row r="15" s="2" customFormat="1" spans="1:18">
      <c r="A15" s="98">
        <v>10</v>
      </c>
      <c r="B15" s="98" t="s">
        <v>71</v>
      </c>
      <c r="C15" s="99" t="s">
        <v>69</v>
      </c>
      <c r="D15" s="98" t="s">
        <v>70</v>
      </c>
      <c r="E15" s="98" t="s">
        <v>58</v>
      </c>
      <c r="F15" s="100">
        <v>1</v>
      </c>
      <c r="G15" s="98" t="s">
        <v>72</v>
      </c>
      <c r="H15" s="101">
        <v>42241</v>
      </c>
      <c r="I15" s="101">
        <v>42241</v>
      </c>
      <c r="J15" s="105">
        <v>39954</v>
      </c>
      <c r="K15" s="98"/>
      <c r="L15" s="98"/>
      <c r="M15" s="106">
        <v>4860</v>
      </c>
      <c r="N15" s="107">
        <v>0</v>
      </c>
      <c r="O15" s="107">
        <v>40</v>
      </c>
      <c r="P15" s="107">
        <f t="shared" si="0"/>
        <v>40</v>
      </c>
      <c r="Q15" s="98" t="s">
        <v>60</v>
      </c>
      <c r="R15" s="98"/>
    </row>
    <row r="16" s="2" customFormat="1" spans="1:18">
      <c r="A16" s="98">
        <v>11</v>
      </c>
      <c r="B16" s="98" t="s">
        <v>73</v>
      </c>
      <c r="C16" s="99" t="s">
        <v>69</v>
      </c>
      <c r="D16" s="98" t="s">
        <v>74</v>
      </c>
      <c r="E16" s="98" t="s">
        <v>58</v>
      </c>
      <c r="F16" s="100">
        <v>1</v>
      </c>
      <c r="G16" s="98" t="s">
        <v>75</v>
      </c>
      <c r="H16" s="101">
        <v>41997</v>
      </c>
      <c r="I16" s="101">
        <v>41997</v>
      </c>
      <c r="J16" s="105">
        <v>39954</v>
      </c>
      <c r="K16" s="98"/>
      <c r="L16" s="98"/>
      <c r="M16" s="106">
        <v>5000</v>
      </c>
      <c r="N16" s="107">
        <v>0</v>
      </c>
      <c r="O16" s="107">
        <v>40</v>
      </c>
      <c r="P16" s="107">
        <f t="shared" si="0"/>
        <v>40</v>
      </c>
      <c r="Q16" s="98" t="s">
        <v>60</v>
      </c>
      <c r="R16" s="98"/>
    </row>
    <row r="17" s="2" customFormat="1" spans="1:18">
      <c r="A17" s="98">
        <v>12</v>
      </c>
      <c r="B17" s="98" t="s">
        <v>76</v>
      </c>
      <c r="C17" s="99" t="s">
        <v>69</v>
      </c>
      <c r="D17" s="98" t="s">
        <v>74</v>
      </c>
      <c r="E17" s="98" t="s">
        <v>58</v>
      </c>
      <c r="F17" s="100">
        <v>1</v>
      </c>
      <c r="G17" s="98" t="s">
        <v>67</v>
      </c>
      <c r="H17" s="101">
        <v>41997</v>
      </c>
      <c r="I17" s="101">
        <v>41997</v>
      </c>
      <c r="J17" s="105">
        <v>39954</v>
      </c>
      <c r="K17" s="98"/>
      <c r="L17" s="98"/>
      <c r="M17" s="106">
        <v>5000</v>
      </c>
      <c r="N17" s="107">
        <v>0</v>
      </c>
      <c r="O17" s="107">
        <v>40</v>
      </c>
      <c r="P17" s="107">
        <f t="shared" si="0"/>
        <v>40</v>
      </c>
      <c r="Q17" s="98" t="s">
        <v>60</v>
      </c>
      <c r="R17" s="98"/>
    </row>
    <row r="18" s="2" customFormat="1" spans="1:18">
      <c r="A18" s="98">
        <v>13</v>
      </c>
      <c r="B18" s="98" t="s">
        <v>77</v>
      </c>
      <c r="C18" s="99" t="s">
        <v>69</v>
      </c>
      <c r="D18" s="98" t="s">
        <v>74</v>
      </c>
      <c r="E18" s="98" t="s">
        <v>58</v>
      </c>
      <c r="F18" s="100">
        <v>1</v>
      </c>
      <c r="G18" s="98" t="s">
        <v>67</v>
      </c>
      <c r="H18" s="101">
        <v>41997</v>
      </c>
      <c r="I18" s="101">
        <v>41997</v>
      </c>
      <c r="J18" s="105">
        <v>41556</v>
      </c>
      <c r="K18" s="98"/>
      <c r="L18" s="98"/>
      <c r="M18" s="106">
        <v>5000</v>
      </c>
      <c r="N18" s="107">
        <v>0</v>
      </c>
      <c r="O18" s="107">
        <v>40</v>
      </c>
      <c r="P18" s="107">
        <f t="shared" si="0"/>
        <v>40</v>
      </c>
      <c r="Q18" s="98" t="s">
        <v>60</v>
      </c>
      <c r="R18" s="98"/>
    </row>
    <row r="19" s="2" customFormat="1" spans="1:18">
      <c r="A19" s="98">
        <v>14</v>
      </c>
      <c r="B19" s="98" t="s">
        <v>78</v>
      </c>
      <c r="C19" s="99" t="s">
        <v>69</v>
      </c>
      <c r="D19" s="98" t="s">
        <v>74</v>
      </c>
      <c r="E19" s="98" t="s">
        <v>58</v>
      </c>
      <c r="F19" s="100">
        <v>1</v>
      </c>
      <c r="G19" s="98" t="s">
        <v>67</v>
      </c>
      <c r="H19" s="101">
        <v>41997</v>
      </c>
      <c r="I19" s="101">
        <v>41997</v>
      </c>
      <c r="J19" s="105">
        <v>41150</v>
      </c>
      <c r="K19" s="98"/>
      <c r="L19" s="98"/>
      <c r="M19" s="106">
        <v>5000</v>
      </c>
      <c r="N19" s="107">
        <v>0</v>
      </c>
      <c r="O19" s="107">
        <v>40</v>
      </c>
      <c r="P19" s="107">
        <f t="shared" si="0"/>
        <v>40</v>
      </c>
      <c r="Q19" s="98" t="s">
        <v>60</v>
      </c>
      <c r="R19" s="98"/>
    </row>
    <row r="20" s="2" customFormat="1" spans="1:18">
      <c r="A20" s="98">
        <v>15</v>
      </c>
      <c r="B20" s="98" t="s">
        <v>79</v>
      </c>
      <c r="C20" s="99" t="s">
        <v>69</v>
      </c>
      <c r="D20" s="98" t="s">
        <v>74</v>
      </c>
      <c r="E20" s="98" t="s">
        <v>58</v>
      </c>
      <c r="F20" s="100">
        <v>1</v>
      </c>
      <c r="G20" s="98" t="s">
        <v>67</v>
      </c>
      <c r="H20" s="101">
        <v>41997</v>
      </c>
      <c r="I20" s="101">
        <v>41997</v>
      </c>
      <c r="J20" s="105">
        <v>41157</v>
      </c>
      <c r="K20" s="98"/>
      <c r="L20" s="98"/>
      <c r="M20" s="106">
        <v>5000</v>
      </c>
      <c r="N20" s="107">
        <v>0</v>
      </c>
      <c r="O20" s="107">
        <v>40</v>
      </c>
      <c r="P20" s="107">
        <f t="shared" si="0"/>
        <v>40</v>
      </c>
      <c r="Q20" s="98" t="s">
        <v>60</v>
      </c>
      <c r="R20" s="98"/>
    </row>
    <row r="21" s="2" customFormat="1" spans="1:18">
      <c r="A21" s="98">
        <v>16</v>
      </c>
      <c r="B21" s="98" t="s">
        <v>172</v>
      </c>
      <c r="C21" s="99" t="s">
        <v>100</v>
      </c>
      <c r="D21" s="98" t="s">
        <v>98</v>
      </c>
      <c r="E21" s="98" t="s">
        <v>58</v>
      </c>
      <c r="F21" s="100">
        <v>1</v>
      </c>
      <c r="G21" s="98" t="s">
        <v>75</v>
      </c>
      <c r="H21" s="101">
        <v>41610</v>
      </c>
      <c r="I21" s="101">
        <v>41610</v>
      </c>
      <c r="J21" s="108"/>
      <c r="K21" s="98"/>
      <c r="L21" s="98"/>
      <c r="M21" s="106">
        <v>3500</v>
      </c>
      <c r="N21" s="107">
        <v>0</v>
      </c>
      <c r="O21" s="107">
        <v>25</v>
      </c>
      <c r="P21" s="107">
        <f t="shared" si="0"/>
        <v>25</v>
      </c>
      <c r="Q21" s="98" t="s">
        <v>60</v>
      </c>
      <c r="R21" s="98"/>
    </row>
    <row r="22" s="2" customFormat="1" spans="1:18">
      <c r="A22" s="98">
        <v>17</v>
      </c>
      <c r="B22" s="98" t="s">
        <v>173</v>
      </c>
      <c r="C22" s="99" t="s">
        <v>100</v>
      </c>
      <c r="D22" s="98" t="s">
        <v>98</v>
      </c>
      <c r="E22" s="98" t="s">
        <v>58</v>
      </c>
      <c r="F22" s="100">
        <v>1</v>
      </c>
      <c r="G22" s="98" t="s">
        <v>75</v>
      </c>
      <c r="H22" s="101">
        <v>41610</v>
      </c>
      <c r="I22" s="101">
        <v>41610</v>
      </c>
      <c r="J22" s="108"/>
      <c r="K22" s="98"/>
      <c r="L22" s="98"/>
      <c r="M22" s="106">
        <v>3500</v>
      </c>
      <c r="N22" s="107">
        <v>0</v>
      </c>
      <c r="O22" s="107">
        <v>25</v>
      </c>
      <c r="P22" s="107">
        <f t="shared" si="0"/>
        <v>25</v>
      </c>
      <c r="Q22" s="98" t="s">
        <v>60</v>
      </c>
      <c r="R22" s="98"/>
    </row>
    <row r="23" s="2" customFormat="1" spans="1:18">
      <c r="A23" s="98">
        <v>18</v>
      </c>
      <c r="B23" s="98" t="s">
        <v>174</v>
      </c>
      <c r="C23" s="99" t="s">
        <v>100</v>
      </c>
      <c r="D23" s="98" t="s">
        <v>98</v>
      </c>
      <c r="E23" s="98" t="s">
        <v>58</v>
      </c>
      <c r="F23" s="100">
        <v>1</v>
      </c>
      <c r="G23" s="98" t="s">
        <v>75</v>
      </c>
      <c r="H23" s="101">
        <v>41610</v>
      </c>
      <c r="I23" s="101">
        <v>41610</v>
      </c>
      <c r="J23" s="108"/>
      <c r="K23" s="98"/>
      <c r="L23" s="98"/>
      <c r="M23" s="106">
        <v>3500</v>
      </c>
      <c r="N23" s="107">
        <v>0</v>
      </c>
      <c r="O23" s="107">
        <v>25</v>
      </c>
      <c r="P23" s="107">
        <f t="shared" si="0"/>
        <v>25</v>
      </c>
      <c r="Q23" s="98" t="s">
        <v>60</v>
      </c>
      <c r="R23" s="98"/>
    </row>
    <row r="24" s="2" customFormat="1" spans="1:18">
      <c r="A24" s="98">
        <v>19</v>
      </c>
      <c r="B24" s="98" t="s">
        <v>175</v>
      </c>
      <c r="C24" s="99" t="s">
        <v>100</v>
      </c>
      <c r="D24" s="98" t="s">
        <v>98</v>
      </c>
      <c r="E24" s="98" t="s">
        <v>58</v>
      </c>
      <c r="F24" s="100">
        <v>1</v>
      </c>
      <c r="G24" s="98" t="s">
        <v>75</v>
      </c>
      <c r="H24" s="101">
        <v>41610</v>
      </c>
      <c r="I24" s="101">
        <v>41610</v>
      </c>
      <c r="J24" s="108"/>
      <c r="K24" s="98"/>
      <c r="L24" s="98"/>
      <c r="M24" s="106">
        <v>3500</v>
      </c>
      <c r="N24" s="107">
        <v>0</v>
      </c>
      <c r="O24" s="107">
        <v>25</v>
      </c>
      <c r="P24" s="107">
        <f t="shared" si="0"/>
        <v>25</v>
      </c>
      <c r="Q24" s="98" t="s">
        <v>60</v>
      </c>
      <c r="R24" s="98"/>
    </row>
    <row r="25" s="2" customFormat="1" spans="1:18">
      <c r="A25" s="98">
        <v>20</v>
      </c>
      <c r="B25" s="98" t="s">
        <v>176</v>
      </c>
      <c r="C25" s="99" t="s">
        <v>100</v>
      </c>
      <c r="D25" s="98" t="s">
        <v>98</v>
      </c>
      <c r="E25" s="98" t="s">
        <v>58</v>
      </c>
      <c r="F25" s="100">
        <v>1</v>
      </c>
      <c r="G25" s="98" t="s">
        <v>75</v>
      </c>
      <c r="H25" s="101">
        <v>41610</v>
      </c>
      <c r="I25" s="101">
        <v>41610</v>
      </c>
      <c r="J25" s="108"/>
      <c r="K25" s="98"/>
      <c r="L25" s="98"/>
      <c r="M25" s="106">
        <v>3500</v>
      </c>
      <c r="N25" s="107">
        <v>0</v>
      </c>
      <c r="O25" s="107">
        <v>25</v>
      </c>
      <c r="P25" s="107">
        <f t="shared" si="0"/>
        <v>25</v>
      </c>
      <c r="Q25" s="98" t="s">
        <v>60</v>
      </c>
      <c r="R25" s="98"/>
    </row>
    <row r="26" s="2" customFormat="1" spans="1:18">
      <c r="A26" s="98">
        <v>21</v>
      </c>
      <c r="B26" s="98" t="s">
        <v>177</v>
      </c>
      <c r="C26" s="99" t="s">
        <v>100</v>
      </c>
      <c r="D26" s="98" t="s">
        <v>98</v>
      </c>
      <c r="E26" s="98" t="s">
        <v>58</v>
      </c>
      <c r="F26" s="100">
        <v>1</v>
      </c>
      <c r="G26" s="98" t="s">
        <v>67</v>
      </c>
      <c r="H26" s="101">
        <v>41610</v>
      </c>
      <c r="I26" s="101">
        <v>41610</v>
      </c>
      <c r="J26" s="108"/>
      <c r="K26" s="98"/>
      <c r="L26" s="98"/>
      <c r="M26" s="106">
        <v>3500</v>
      </c>
      <c r="N26" s="107">
        <v>0</v>
      </c>
      <c r="O26" s="107">
        <v>25</v>
      </c>
      <c r="P26" s="107">
        <f t="shared" si="0"/>
        <v>25</v>
      </c>
      <c r="Q26" s="98" t="s">
        <v>60</v>
      </c>
      <c r="R26" s="98"/>
    </row>
    <row r="27" s="2" customFormat="1" spans="1:18">
      <c r="A27" s="98">
        <v>22</v>
      </c>
      <c r="B27" s="98" t="s">
        <v>99</v>
      </c>
      <c r="C27" s="99" t="s">
        <v>100</v>
      </c>
      <c r="D27" s="98" t="s">
        <v>98</v>
      </c>
      <c r="E27" s="98" t="s">
        <v>58</v>
      </c>
      <c r="F27" s="100">
        <v>1</v>
      </c>
      <c r="G27" s="98" t="s">
        <v>67</v>
      </c>
      <c r="H27" s="101">
        <v>41610</v>
      </c>
      <c r="I27" s="101">
        <v>41610</v>
      </c>
      <c r="J27" s="108"/>
      <c r="K27" s="98"/>
      <c r="L27" s="98"/>
      <c r="M27" s="106">
        <v>3500</v>
      </c>
      <c r="N27" s="107">
        <v>0</v>
      </c>
      <c r="O27" s="107">
        <v>25</v>
      </c>
      <c r="P27" s="107">
        <f t="shared" si="0"/>
        <v>25</v>
      </c>
      <c r="Q27" s="98" t="s">
        <v>60</v>
      </c>
      <c r="R27" s="98"/>
    </row>
    <row r="28" s="2" customFormat="1" spans="1:18">
      <c r="A28" s="98">
        <v>23</v>
      </c>
      <c r="B28" s="98" t="s">
        <v>178</v>
      </c>
      <c r="C28" s="99" t="s">
        <v>100</v>
      </c>
      <c r="D28" s="98" t="s">
        <v>98</v>
      </c>
      <c r="E28" s="98" t="s">
        <v>58</v>
      </c>
      <c r="F28" s="100">
        <v>1</v>
      </c>
      <c r="G28" s="98" t="s">
        <v>67</v>
      </c>
      <c r="H28" s="101">
        <v>41610</v>
      </c>
      <c r="I28" s="101">
        <v>41610</v>
      </c>
      <c r="J28" s="108"/>
      <c r="K28" s="98"/>
      <c r="L28" s="98"/>
      <c r="M28" s="106">
        <v>3500</v>
      </c>
      <c r="N28" s="107">
        <v>0</v>
      </c>
      <c r="O28" s="107">
        <v>25</v>
      </c>
      <c r="P28" s="107">
        <f t="shared" si="0"/>
        <v>25</v>
      </c>
      <c r="Q28" s="98" t="s">
        <v>60</v>
      </c>
      <c r="R28" s="98"/>
    </row>
    <row r="29" s="2" customFormat="1" spans="1:18">
      <c r="A29" s="98">
        <v>24</v>
      </c>
      <c r="B29" s="98" t="s">
        <v>179</v>
      </c>
      <c r="C29" s="99" t="s">
        <v>100</v>
      </c>
      <c r="D29" s="98" t="s">
        <v>98</v>
      </c>
      <c r="E29" s="98" t="s">
        <v>58</v>
      </c>
      <c r="F29" s="100">
        <v>1</v>
      </c>
      <c r="G29" s="98" t="s">
        <v>67</v>
      </c>
      <c r="H29" s="101">
        <v>41610</v>
      </c>
      <c r="I29" s="101">
        <v>41610</v>
      </c>
      <c r="J29" s="108"/>
      <c r="K29" s="98"/>
      <c r="L29" s="98"/>
      <c r="M29" s="106">
        <v>3500</v>
      </c>
      <c r="N29" s="107">
        <v>0</v>
      </c>
      <c r="O29" s="107">
        <v>25</v>
      </c>
      <c r="P29" s="107">
        <f t="shared" si="0"/>
        <v>25</v>
      </c>
      <c r="Q29" s="98" t="s">
        <v>60</v>
      </c>
      <c r="R29" s="98"/>
    </row>
    <row r="30" s="2" customFormat="1" spans="1:18">
      <c r="A30" s="98">
        <v>25</v>
      </c>
      <c r="B30" s="98" t="s">
        <v>180</v>
      </c>
      <c r="C30" s="99" t="s">
        <v>100</v>
      </c>
      <c r="D30" s="98" t="s">
        <v>98</v>
      </c>
      <c r="E30" s="98" t="s">
        <v>58</v>
      </c>
      <c r="F30" s="100">
        <v>1</v>
      </c>
      <c r="G30" s="98" t="s">
        <v>67</v>
      </c>
      <c r="H30" s="101">
        <v>41610</v>
      </c>
      <c r="I30" s="101">
        <v>41610</v>
      </c>
      <c r="J30" s="108"/>
      <c r="K30" s="98"/>
      <c r="L30" s="98"/>
      <c r="M30" s="106">
        <v>3500</v>
      </c>
      <c r="N30" s="107">
        <v>0</v>
      </c>
      <c r="O30" s="107">
        <v>25</v>
      </c>
      <c r="P30" s="107">
        <f t="shared" si="0"/>
        <v>25</v>
      </c>
      <c r="Q30" s="98" t="s">
        <v>60</v>
      </c>
      <c r="R30" s="98"/>
    </row>
    <row r="31" s="2" customFormat="1" spans="1:18">
      <c r="A31" s="98">
        <v>26</v>
      </c>
      <c r="B31" s="98" t="s">
        <v>181</v>
      </c>
      <c r="C31" s="99" t="s">
        <v>100</v>
      </c>
      <c r="D31" s="98" t="s">
        <v>98</v>
      </c>
      <c r="E31" s="98" t="s">
        <v>58</v>
      </c>
      <c r="F31" s="100">
        <v>1</v>
      </c>
      <c r="G31" s="98" t="s">
        <v>67</v>
      </c>
      <c r="H31" s="101">
        <v>41610</v>
      </c>
      <c r="I31" s="101">
        <v>41610</v>
      </c>
      <c r="J31" s="108"/>
      <c r="K31" s="98"/>
      <c r="L31" s="98"/>
      <c r="M31" s="106">
        <v>3500</v>
      </c>
      <c r="N31" s="107">
        <v>0</v>
      </c>
      <c r="O31" s="107">
        <v>25</v>
      </c>
      <c r="P31" s="107">
        <f t="shared" si="0"/>
        <v>25</v>
      </c>
      <c r="Q31" s="98" t="s">
        <v>60</v>
      </c>
      <c r="R31" s="98"/>
    </row>
    <row r="32" s="2" customFormat="1" spans="1:18">
      <c r="A32" s="98">
        <v>27</v>
      </c>
      <c r="B32" s="98" t="s">
        <v>182</v>
      </c>
      <c r="C32" s="99" t="s">
        <v>100</v>
      </c>
      <c r="D32" s="98" t="s">
        <v>98</v>
      </c>
      <c r="E32" s="98" t="s">
        <v>58</v>
      </c>
      <c r="F32" s="100">
        <v>1</v>
      </c>
      <c r="G32" s="98" t="s">
        <v>67</v>
      </c>
      <c r="H32" s="101">
        <v>41610</v>
      </c>
      <c r="I32" s="101">
        <v>41610</v>
      </c>
      <c r="J32" s="108"/>
      <c r="K32" s="98"/>
      <c r="L32" s="98"/>
      <c r="M32" s="106">
        <v>3500</v>
      </c>
      <c r="N32" s="107">
        <v>0</v>
      </c>
      <c r="O32" s="107">
        <v>25</v>
      </c>
      <c r="P32" s="107">
        <f t="shared" si="0"/>
        <v>25</v>
      </c>
      <c r="Q32" s="98" t="s">
        <v>60</v>
      </c>
      <c r="R32" s="98"/>
    </row>
    <row r="33" s="2" customFormat="1" spans="1:18">
      <c r="A33" s="98">
        <v>28</v>
      </c>
      <c r="B33" s="98" t="s">
        <v>183</v>
      </c>
      <c r="C33" s="99" t="s">
        <v>100</v>
      </c>
      <c r="D33" s="98" t="s">
        <v>98</v>
      </c>
      <c r="E33" s="98" t="s">
        <v>58</v>
      </c>
      <c r="F33" s="100">
        <v>1</v>
      </c>
      <c r="G33" s="98" t="s">
        <v>67</v>
      </c>
      <c r="H33" s="101">
        <v>41610</v>
      </c>
      <c r="I33" s="101">
        <v>41610</v>
      </c>
      <c r="J33" s="108"/>
      <c r="K33" s="98"/>
      <c r="L33" s="98"/>
      <c r="M33" s="106">
        <v>3500</v>
      </c>
      <c r="N33" s="107">
        <v>0</v>
      </c>
      <c r="O33" s="107">
        <v>25</v>
      </c>
      <c r="P33" s="107">
        <f t="shared" si="0"/>
        <v>25</v>
      </c>
      <c r="Q33" s="98" t="s">
        <v>60</v>
      </c>
      <c r="R33" s="98"/>
    </row>
    <row r="34" s="2" customFormat="1" spans="1:18">
      <c r="A34" s="98">
        <v>29</v>
      </c>
      <c r="B34" s="98" t="s">
        <v>184</v>
      </c>
      <c r="C34" s="99" t="s">
        <v>100</v>
      </c>
      <c r="D34" s="98" t="s">
        <v>98</v>
      </c>
      <c r="E34" s="98" t="s">
        <v>58</v>
      </c>
      <c r="F34" s="100">
        <v>1</v>
      </c>
      <c r="G34" s="98" t="s">
        <v>67</v>
      </c>
      <c r="H34" s="101">
        <v>41610</v>
      </c>
      <c r="I34" s="101">
        <v>41610</v>
      </c>
      <c r="J34" s="108"/>
      <c r="K34" s="98"/>
      <c r="L34" s="98"/>
      <c r="M34" s="106">
        <v>3500</v>
      </c>
      <c r="N34" s="107">
        <v>0</v>
      </c>
      <c r="O34" s="107">
        <v>25</v>
      </c>
      <c r="P34" s="107">
        <f t="shared" si="0"/>
        <v>25</v>
      </c>
      <c r="Q34" s="98" t="s">
        <v>60</v>
      </c>
      <c r="R34" s="98"/>
    </row>
    <row r="35" s="2" customFormat="1" spans="1:18">
      <c r="A35" s="98">
        <v>30</v>
      </c>
      <c r="B35" s="98" t="s">
        <v>308</v>
      </c>
      <c r="C35" s="102" t="s">
        <v>309</v>
      </c>
      <c r="D35" s="103" t="s">
        <v>310</v>
      </c>
      <c r="E35" s="98" t="s">
        <v>58</v>
      </c>
      <c r="F35" s="100">
        <v>1</v>
      </c>
      <c r="G35" s="98" t="s">
        <v>67</v>
      </c>
      <c r="H35" s="104" t="s">
        <v>311</v>
      </c>
      <c r="I35" s="104" t="s">
        <v>311</v>
      </c>
      <c r="J35" s="108"/>
      <c r="K35" s="98"/>
      <c r="L35" s="98"/>
      <c r="M35" s="109">
        <v>3000</v>
      </c>
      <c r="N35" s="107">
        <v>0</v>
      </c>
      <c r="O35" s="107">
        <v>25</v>
      </c>
      <c r="P35" s="107">
        <f t="shared" si="0"/>
        <v>25</v>
      </c>
      <c r="Q35" s="98" t="s">
        <v>60</v>
      </c>
      <c r="R35" s="98"/>
    </row>
    <row r="36" s="2" customFormat="1" spans="1:18">
      <c r="A36" s="98">
        <v>31</v>
      </c>
      <c r="B36" s="98" t="s">
        <v>82</v>
      </c>
      <c r="C36" s="99" t="s">
        <v>83</v>
      </c>
      <c r="D36" s="98" t="s">
        <v>84</v>
      </c>
      <c r="E36" s="98" t="s">
        <v>58</v>
      </c>
      <c r="F36" s="100">
        <v>1</v>
      </c>
      <c r="G36" s="98" t="s">
        <v>67</v>
      </c>
      <c r="H36" s="101">
        <v>40716</v>
      </c>
      <c r="I36" s="101">
        <v>40716</v>
      </c>
      <c r="J36" s="108"/>
      <c r="K36" s="98"/>
      <c r="L36" s="98"/>
      <c r="M36" s="106">
        <v>800</v>
      </c>
      <c r="N36" s="107">
        <v>0</v>
      </c>
      <c r="O36" s="107">
        <v>15</v>
      </c>
      <c r="P36" s="107">
        <f t="shared" si="0"/>
        <v>15</v>
      </c>
      <c r="Q36" s="98" t="s">
        <v>60</v>
      </c>
      <c r="R36" s="98"/>
    </row>
    <row r="37" s="2" customFormat="1" spans="1:18">
      <c r="A37" s="98">
        <v>32</v>
      </c>
      <c r="B37" s="98" t="s">
        <v>85</v>
      </c>
      <c r="C37" s="99" t="s">
        <v>83</v>
      </c>
      <c r="D37" s="98" t="s">
        <v>84</v>
      </c>
      <c r="E37" s="98" t="s">
        <v>58</v>
      </c>
      <c r="F37" s="100">
        <v>1</v>
      </c>
      <c r="G37" s="98" t="s">
        <v>67</v>
      </c>
      <c r="H37" s="101">
        <v>40716</v>
      </c>
      <c r="I37" s="101">
        <v>40716</v>
      </c>
      <c r="J37" s="108"/>
      <c r="K37" s="98"/>
      <c r="L37" s="98"/>
      <c r="M37" s="106">
        <v>800</v>
      </c>
      <c r="N37" s="107">
        <v>0</v>
      </c>
      <c r="O37" s="107">
        <v>15</v>
      </c>
      <c r="P37" s="107">
        <f t="shared" si="0"/>
        <v>15</v>
      </c>
      <c r="Q37" s="98" t="s">
        <v>60</v>
      </c>
      <c r="R37" s="98"/>
    </row>
    <row r="38" s="2" customFormat="1" spans="1:18">
      <c r="A38" s="98">
        <v>33</v>
      </c>
      <c r="B38" s="98" t="s">
        <v>86</v>
      </c>
      <c r="C38" s="99" t="s">
        <v>83</v>
      </c>
      <c r="D38" s="98" t="s">
        <v>84</v>
      </c>
      <c r="E38" s="98" t="s">
        <v>58</v>
      </c>
      <c r="F38" s="100">
        <v>1</v>
      </c>
      <c r="G38" s="98" t="s">
        <v>67</v>
      </c>
      <c r="H38" s="101">
        <v>40716</v>
      </c>
      <c r="I38" s="101">
        <v>40716</v>
      </c>
      <c r="J38" s="108"/>
      <c r="K38" s="98"/>
      <c r="L38" s="98"/>
      <c r="M38" s="106">
        <v>800</v>
      </c>
      <c r="N38" s="107">
        <v>0</v>
      </c>
      <c r="O38" s="107">
        <v>15</v>
      </c>
      <c r="P38" s="107">
        <f t="shared" si="0"/>
        <v>15</v>
      </c>
      <c r="Q38" s="98" t="s">
        <v>60</v>
      </c>
      <c r="R38" s="98"/>
    </row>
    <row r="39" s="2" customFormat="1" spans="1:18">
      <c r="A39" s="98">
        <v>34</v>
      </c>
      <c r="B39" s="98" t="s">
        <v>87</v>
      </c>
      <c r="C39" s="99" t="s">
        <v>83</v>
      </c>
      <c r="D39" s="98" t="s">
        <v>84</v>
      </c>
      <c r="E39" s="98" t="s">
        <v>58</v>
      </c>
      <c r="F39" s="100">
        <v>1</v>
      </c>
      <c r="G39" s="98" t="s">
        <v>67</v>
      </c>
      <c r="H39" s="101">
        <v>40716</v>
      </c>
      <c r="I39" s="101">
        <v>40716</v>
      </c>
      <c r="J39" s="108"/>
      <c r="K39" s="98"/>
      <c r="L39" s="98"/>
      <c r="M39" s="106">
        <v>800</v>
      </c>
      <c r="N39" s="107">
        <v>0</v>
      </c>
      <c r="O39" s="107">
        <v>15</v>
      </c>
      <c r="P39" s="107">
        <f t="shared" si="0"/>
        <v>15</v>
      </c>
      <c r="Q39" s="98" t="s">
        <v>60</v>
      </c>
      <c r="R39" s="98"/>
    </row>
    <row r="40" s="2" customFormat="1" spans="1:18">
      <c r="A40" s="98">
        <v>35</v>
      </c>
      <c r="B40" s="98" t="s">
        <v>88</v>
      </c>
      <c r="C40" s="99" t="s">
        <v>83</v>
      </c>
      <c r="D40" s="98" t="s">
        <v>84</v>
      </c>
      <c r="E40" s="98" t="s">
        <v>58</v>
      </c>
      <c r="F40" s="100">
        <v>1</v>
      </c>
      <c r="G40" s="98" t="s">
        <v>67</v>
      </c>
      <c r="H40" s="101">
        <v>40716</v>
      </c>
      <c r="I40" s="101">
        <v>40716</v>
      </c>
      <c r="J40" s="108"/>
      <c r="K40" s="98"/>
      <c r="L40" s="98"/>
      <c r="M40" s="106">
        <v>800</v>
      </c>
      <c r="N40" s="107">
        <v>0</v>
      </c>
      <c r="O40" s="107">
        <v>15</v>
      </c>
      <c r="P40" s="107">
        <f t="shared" si="0"/>
        <v>15</v>
      </c>
      <c r="Q40" s="98" t="s">
        <v>60</v>
      </c>
      <c r="R40" s="98"/>
    </row>
    <row r="41" s="2" customFormat="1" spans="1:18">
      <c r="A41" s="98">
        <v>36</v>
      </c>
      <c r="B41" s="98" t="s">
        <v>89</v>
      </c>
      <c r="C41" s="99" t="s">
        <v>90</v>
      </c>
      <c r="D41" s="98" t="s">
        <v>62</v>
      </c>
      <c r="E41" s="98" t="s">
        <v>58</v>
      </c>
      <c r="F41" s="100">
        <v>1</v>
      </c>
      <c r="G41" s="98" t="s">
        <v>75</v>
      </c>
      <c r="H41" s="101">
        <v>40904</v>
      </c>
      <c r="I41" s="101">
        <v>40904</v>
      </c>
      <c r="J41" s="108"/>
      <c r="K41" s="98"/>
      <c r="L41" s="98"/>
      <c r="M41" s="106">
        <v>1280</v>
      </c>
      <c r="N41" s="107">
        <v>0</v>
      </c>
      <c r="O41" s="107">
        <v>15</v>
      </c>
      <c r="P41" s="107">
        <f t="shared" si="0"/>
        <v>15</v>
      </c>
      <c r="Q41" s="98" t="s">
        <v>60</v>
      </c>
      <c r="R41" s="98"/>
    </row>
    <row r="42" s="2" customFormat="1" spans="1:18">
      <c r="A42" s="98">
        <v>37</v>
      </c>
      <c r="B42" s="98" t="s">
        <v>91</v>
      </c>
      <c r="C42" s="99" t="s">
        <v>83</v>
      </c>
      <c r="D42" s="98" t="s">
        <v>92</v>
      </c>
      <c r="E42" s="98" t="s">
        <v>58</v>
      </c>
      <c r="F42" s="100">
        <v>1</v>
      </c>
      <c r="G42" s="98" t="s">
        <v>67</v>
      </c>
      <c r="H42" s="101">
        <v>40716</v>
      </c>
      <c r="I42" s="101">
        <v>40716</v>
      </c>
      <c r="J42" s="108"/>
      <c r="K42" s="98"/>
      <c r="L42" s="98"/>
      <c r="M42" s="106">
        <v>800</v>
      </c>
      <c r="N42" s="107">
        <v>0</v>
      </c>
      <c r="O42" s="107">
        <v>15</v>
      </c>
      <c r="P42" s="107">
        <f t="shared" si="0"/>
        <v>15</v>
      </c>
      <c r="Q42" s="98" t="s">
        <v>60</v>
      </c>
      <c r="R42" s="98"/>
    </row>
    <row r="43" s="2" customFormat="1" spans="1:18">
      <c r="A43" s="98">
        <v>38</v>
      </c>
      <c r="B43" s="98" t="s">
        <v>96</v>
      </c>
      <c r="C43" s="99" t="s">
        <v>97</v>
      </c>
      <c r="D43" s="98" t="s">
        <v>98</v>
      </c>
      <c r="E43" s="98" t="s">
        <v>58</v>
      </c>
      <c r="F43" s="100">
        <v>1</v>
      </c>
      <c r="G43" s="98" t="s">
        <v>67</v>
      </c>
      <c r="H43" s="101">
        <v>41610</v>
      </c>
      <c r="I43" s="101">
        <v>41610</v>
      </c>
      <c r="J43" s="108"/>
      <c r="K43" s="98"/>
      <c r="L43" s="98"/>
      <c r="M43" s="106">
        <v>1500</v>
      </c>
      <c r="N43" s="107">
        <v>0</v>
      </c>
      <c r="O43" s="107">
        <v>15</v>
      </c>
      <c r="P43" s="107">
        <f t="shared" si="0"/>
        <v>15</v>
      </c>
      <c r="Q43" s="98" t="s">
        <v>60</v>
      </c>
      <c r="R43" s="98"/>
    </row>
    <row r="44" s="2" customFormat="1" spans="1:18">
      <c r="A44" s="98">
        <v>39</v>
      </c>
      <c r="B44" s="98" t="s">
        <v>101</v>
      </c>
      <c r="C44" s="99" t="s">
        <v>97</v>
      </c>
      <c r="D44" s="98" t="s">
        <v>98</v>
      </c>
      <c r="E44" s="98" t="s">
        <v>58</v>
      </c>
      <c r="F44" s="100">
        <v>1</v>
      </c>
      <c r="G44" s="98" t="s">
        <v>67</v>
      </c>
      <c r="H44" s="101">
        <v>41610</v>
      </c>
      <c r="I44" s="101">
        <v>41610</v>
      </c>
      <c r="J44" s="108"/>
      <c r="K44" s="98"/>
      <c r="L44" s="98"/>
      <c r="M44" s="106">
        <v>1500</v>
      </c>
      <c r="N44" s="107">
        <v>0</v>
      </c>
      <c r="O44" s="107">
        <v>15</v>
      </c>
      <c r="P44" s="107">
        <f t="shared" si="0"/>
        <v>15</v>
      </c>
      <c r="Q44" s="98" t="s">
        <v>60</v>
      </c>
      <c r="R44" s="98"/>
    </row>
    <row r="45" s="2" customFormat="1" spans="1:18">
      <c r="A45" s="98">
        <v>40</v>
      </c>
      <c r="B45" s="98" t="s">
        <v>120</v>
      </c>
      <c r="C45" s="99" t="s">
        <v>121</v>
      </c>
      <c r="D45" s="98" t="s">
        <v>62</v>
      </c>
      <c r="E45" s="98" t="s">
        <v>58</v>
      </c>
      <c r="F45" s="100">
        <v>1</v>
      </c>
      <c r="G45" s="98" t="s">
        <v>67</v>
      </c>
      <c r="H45" s="101">
        <v>39636</v>
      </c>
      <c r="I45" s="101">
        <v>39636</v>
      </c>
      <c r="J45" s="108"/>
      <c r="K45" s="98"/>
      <c r="L45" s="98"/>
      <c r="M45" s="106">
        <v>2580</v>
      </c>
      <c r="N45" s="107">
        <v>0</v>
      </c>
      <c r="O45" s="107">
        <v>15</v>
      </c>
      <c r="P45" s="107">
        <f t="shared" si="0"/>
        <v>15</v>
      </c>
      <c r="Q45" s="98" t="s">
        <v>60</v>
      </c>
      <c r="R45" s="98"/>
    </row>
    <row r="46" s="2" customFormat="1" spans="1:18">
      <c r="A46" s="98">
        <v>41</v>
      </c>
      <c r="B46" s="98" t="s">
        <v>122</v>
      </c>
      <c r="C46" s="99" t="s">
        <v>121</v>
      </c>
      <c r="D46" s="98" t="s">
        <v>62</v>
      </c>
      <c r="E46" s="98" t="s">
        <v>58</v>
      </c>
      <c r="F46" s="100">
        <v>1</v>
      </c>
      <c r="G46" s="98" t="s">
        <v>67</v>
      </c>
      <c r="H46" s="101">
        <v>39636</v>
      </c>
      <c r="I46" s="101">
        <v>39636</v>
      </c>
      <c r="J46" s="108"/>
      <c r="K46" s="98"/>
      <c r="L46" s="98"/>
      <c r="M46" s="106">
        <v>1500</v>
      </c>
      <c r="N46" s="107">
        <v>0</v>
      </c>
      <c r="O46" s="107">
        <v>15</v>
      </c>
      <c r="P46" s="107">
        <f t="shared" si="0"/>
        <v>15</v>
      </c>
      <c r="Q46" s="98" t="s">
        <v>60</v>
      </c>
      <c r="R46" s="98"/>
    </row>
    <row r="47" s="2" customFormat="1" spans="1:18">
      <c r="A47" s="98">
        <v>42</v>
      </c>
      <c r="B47" s="98" t="s">
        <v>110</v>
      </c>
      <c r="C47" s="99" t="s">
        <v>111</v>
      </c>
      <c r="D47" s="98" t="s">
        <v>111</v>
      </c>
      <c r="E47" s="98" t="s">
        <v>58</v>
      </c>
      <c r="F47" s="100">
        <v>1</v>
      </c>
      <c r="G47" s="98" t="s">
        <v>67</v>
      </c>
      <c r="H47" s="101">
        <v>40756</v>
      </c>
      <c r="I47" s="101">
        <v>40756</v>
      </c>
      <c r="J47" s="108"/>
      <c r="K47" s="98"/>
      <c r="L47" s="98"/>
      <c r="M47" s="106">
        <v>700</v>
      </c>
      <c r="N47" s="107">
        <v>0</v>
      </c>
      <c r="O47" s="107">
        <v>15</v>
      </c>
      <c r="P47" s="107">
        <f t="shared" si="0"/>
        <v>15</v>
      </c>
      <c r="Q47" s="98" t="s">
        <v>60</v>
      </c>
      <c r="R47" s="98"/>
    </row>
    <row r="48" s="2" customFormat="1" spans="1:18">
      <c r="A48" s="98">
        <v>43</v>
      </c>
      <c r="B48" s="98" t="s">
        <v>112</v>
      </c>
      <c r="C48" s="99" t="s">
        <v>111</v>
      </c>
      <c r="D48" s="98" t="s">
        <v>111</v>
      </c>
      <c r="E48" s="98" t="s">
        <v>58</v>
      </c>
      <c r="F48" s="100">
        <v>1</v>
      </c>
      <c r="G48" s="98" t="s">
        <v>67</v>
      </c>
      <c r="H48" s="101">
        <v>40756</v>
      </c>
      <c r="I48" s="101">
        <v>40756</v>
      </c>
      <c r="J48" s="108"/>
      <c r="K48" s="98"/>
      <c r="L48" s="98"/>
      <c r="M48" s="106">
        <v>700</v>
      </c>
      <c r="N48" s="107">
        <v>0</v>
      </c>
      <c r="O48" s="107">
        <v>15</v>
      </c>
      <c r="P48" s="107">
        <f t="shared" si="0"/>
        <v>15</v>
      </c>
      <c r="Q48" s="98" t="s">
        <v>60</v>
      </c>
      <c r="R48" s="98"/>
    </row>
    <row r="49" s="2" customFormat="1" spans="1:18">
      <c r="A49" s="98">
        <v>44</v>
      </c>
      <c r="B49" s="98" t="s">
        <v>113</v>
      </c>
      <c r="C49" s="99" t="s">
        <v>111</v>
      </c>
      <c r="D49" s="98" t="s">
        <v>111</v>
      </c>
      <c r="E49" s="98" t="s">
        <v>58</v>
      </c>
      <c r="F49" s="100">
        <v>1</v>
      </c>
      <c r="G49" s="98" t="s">
        <v>67</v>
      </c>
      <c r="H49" s="101">
        <v>40756</v>
      </c>
      <c r="I49" s="101">
        <v>40756</v>
      </c>
      <c r="J49" s="108"/>
      <c r="K49" s="98"/>
      <c r="L49" s="98"/>
      <c r="M49" s="106">
        <v>700</v>
      </c>
      <c r="N49" s="107">
        <v>0</v>
      </c>
      <c r="O49" s="107">
        <v>15</v>
      </c>
      <c r="P49" s="107">
        <f t="shared" si="0"/>
        <v>15</v>
      </c>
      <c r="Q49" s="98" t="s">
        <v>60</v>
      </c>
      <c r="R49" s="98"/>
    </row>
    <row r="50" s="2" customFormat="1" spans="1:18">
      <c r="A50" s="98">
        <v>45</v>
      </c>
      <c r="B50" s="98" t="s">
        <v>136</v>
      </c>
      <c r="C50" s="99" t="s">
        <v>137</v>
      </c>
      <c r="D50" s="98" t="s">
        <v>62</v>
      </c>
      <c r="E50" s="98" t="s">
        <v>58</v>
      </c>
      <c r="F50" s="100">
        <v>1</v>
      </c>
      <c r="G50" s="98" t="s">
        <v>131</v>
      </c>
      <c r="H50" s="101">
        <v>40904</v>
      </c>
      <c r="I50" s="101">
        <v>40904</v>
      </c>
      <c r="J50" s="108"/>
      <c r="K50" s="98"/>
      <c r="L50" s="98"/>
      <c r="M50" s="106">
        <v>43000</v>
      </c>
      <c r="N50" s="107">
        <v>0</v>
      </c>
      <c r="O50" s="107">
        <v>20</v>
      </c>
      <c r="P50" s="107">
        <f t="shared" si="0"/>
        <v>20</v>
      </c>
      <c r="Q50" s="98" t="s">
        <v>60</v>
      </c>
      <c r="R50" s="98"/>
    </row>
    <row r="51" s="2" customFormat="1" spans="1:18">
      <c r="A51" s="98">
        <v>46</v>
      </c>
      <c r="B51" s="98" t="s">
        <v>105</v>
      </c>
      <c r="C51" s="99" t="s">
        <v>106</v>
      </c>
      <c r="D51" s="98" t="s">
        <v>106</v>
      </c>
      <c r="E51" s="98" t="s">
        <v>58</v>
      </c>
      <c r="F51" s="100">
        <v>1</v>
      </c>
      <c r="G51" s="98" t="s">
        <v>67</v>
      </c>
      <c r="H51" s="101">
        <v>40905</v>
      </c>
      <c r="I51" s="101">
        <v>40905</v>
      </c>
      <c r="J51" s="108"/>
      <c r="K51" s="98"/>
      <c r="L51" s="98"/>
      <c r="M51" s="106">
        <v>32000</v>
      </c>
      <c r="N51" s="107">
        <v>0</v>
      </c>
      <c r="O51" s="107">
        <v>20</v>
      </c>
      <c r="P51" s="107">
        <f t="shared" si="0"/>
        <v>20</v>
      </c>
      <c r="Q51" s="98" t="s">
        <v>60</v>
      </c>
      <c r="R51" s="98"/>
    </row>
    <row r="52" s="2" customFormat="1" spans="1:18">
      <c r="A52" s="98">
        <v>47</v>
      </c>
      <c r="B52" s="98" t="s">
        <v>114</v>
      </c>
      <c r="C52" s="99" t="s">
        <v>115</v>
      </c>
      <c r="D52" s="98" t="s">
        <v>116</v>
      </c>
      <c r="E52" s="98" t="s">
        <v>58</v>
      </c>
      <c r="F52" s="100">
        <v>1</v>
      </c>
      <c r="G52" s="98" t="s">
        <v>67</v>
      </c>
      <c r="H52" s="101">
        <v>40905</v>
      </c>
      <c r="I52" s="101">
        <v>40905</v>
      </c>
      <c r="J52" s="108"/>
      <c r="K52" s="98"/>
      <c r="L52" s="98"/>
      <c r="M52" s="106">
        <v>35000</v>
      </c>
      <c r="N52" s="107">
        <v>0</v>
      </c>
      <c r="O52" s="107">
        <v>20</v>
      </c>
      <c r="P52" s="107">
        <f t="shared" si="0"/>
        <v>20</v>
      </c>
      <c r="Q52" s="98" t="s">
        <v>60</v>
      </c>
      <c r="R52" s="98"/>
    </row>
    <row r="53" s="2" customFormat="1" spans="1:18">
      <c r="A53" s="98">
        <v>48</v>
      </c>
      <c r="B53" s="98" t="s">
        <v>123</v>
      </c>
      <c r="C53" s="99" t="s">
        <v>124</v>
      </c>
      <c r="D53" s="98" t="s">
        <v>62</v>
      </c>
      <c r="E53" s="98" t="s">
        <v>58</v>
      </c>
      <c r="F53" s="100">
        <v>1</v>
      </c>
      <c r="G53" s="98" t="s">
        <v>59</v>
      </c>
      <c r="H53" s="101">
        <v>40816</v>
      </c>
      <c r="I53" s="101">
        <v>40816</v>
      </c>
      <c r="J53" s="108"/>
      <c r="K53" s="98"/>
      <c r="L53" s="98"/>
      <c r="M53" s="106">
        <v>1990</v>
      </c>
      <c r="N53" s="107">
        <v>0</v>
      </c>
      <c r="O53" s="107">
        <v>18</v>
      </c>
      <c r="P53" s="107">
        <f t="shared" si="0"/>
        <v>18</v>
      </c>
      <c r="Q53" s="98" t="s">
        <v>60</v>
      </c>
      <c r="R53" s="98"/>
    </row>
    <row r="54" s="2" customFormat="1" spans="1:18">
      <c r="A54" s="98">
        <v>49</v>
      </c>
      <c r="B54" s="98" t="s">
        <v>125</v>
      </c>
      <c r="C54" s="99" t="s">
        <v>126</v>
      </c>
      <c r="D54" s="98" t="s">
        <v>127</v>
      </c>
      <c r="E54" s="98" t="s">
        <v>58</v>
      </c>
      <c r="F54" s="100">
        <v>1</v>
      </c>
      <c r="G54" s="98" t="s">
        <v>59</v>
      </c>
      <c r="H54" s="101">
        <v>41906</v>
      </c>
      <c r="I54" s="101">
        <v>41906</v>
      </c>
      <c r="J54" s="108"/>
      <c r="K54" s="98"/>
      <c r="L54" s="98"/>
      <c r="M54" s="106">
        <v>10000</v>
      </c>
      <c r="N54" s="107">
        <v>0</v>
      </c>
      <c r="O54" s="107">
        <v>25</v>
      </c>
      <c r="P54" s="107">
        <f t="shared" si="0"/>
        <v>25</v>
      </c>
      <c r="Q54" s="98" t="s">
        <v>60</v>
      </c>
      <c r="R54" s="98"/>
    </row>
    <row r="55" spans="1:18">
      <c r="A55" s="12">
        <v>50</v>
      </c>
      <c r="B55" s="12" t="s">
        <v>134</v>
      </c>
      <c r="C55" s="81" t="s">
        <v>135</v>
      </c>
      <c r="D55" s="12" t="s">
        <v>62</v>
      </c>
      <c r="E55" s="12" t="s">
        <v>58</v>
      </c>
      <c r="F55" s="82">
        <v>1</v>
      </c>
      <c r="G55" s="12" t="s">
        <v>75</v>
      </c>
      <c r="H55" s="20">
        <v>40878</v>
      </c>
      <c r="I55" s="20">
        <v>40878</v>
      </c>
      <c r="J55" s="21"/>
      <c r="K55" s="12"/>
      <c r="L55" s="12"/>
      <c r="M55" s="22">
        <v>750</v>
      </c>
      <c r="N55" s="23">
        <v>0</v>
      </c>
      <c r="O55" s="23">
        <v>10</v>
      </c>
      <c r="P55" s="23">
        <f t="shared" si="0"/>
        <v>10</v>
      </c>
      <c r="Q55" s="12" t="s">
        <v>60</v>
      </c>
      <c r="R55" s="12"/>
    </row>
    <row r="56" spans="1:18">
      <c r="A56" s="12">
        <v>51</v>
      </c>
      <c r="B56" s="12" t="s">
        <v>144</v>
      </c>
      <c r="C56" s="81" t="s">
        <v>145</v>
      </c>
      <c r="D56" s="12" t="s">
        <v>62</v>
      </c>
      <c r="E56" s="12" t="s">
        <v>146</v>
      </c>
      <c r="F56" s="82">
        <v>1</v>
      </c>
      <c r="G56" s="12" t="s">
        <v>59</v>
      </c>
      <c r="H56" s="20">
        <v>38602</v>
      </c>
      <c r="I56" s="20">
        <v>38602</v>
      </c>
      <c r="J56" s="21"/>
      <c r="K56" s="12"/>
      <c r="L56" s="12"/>
      <c r="M56" s="22">
        <v>580</v>
      </c>
      <c r="N56" s="23">
        <v>0</v>
      </c>
      <c r="O56" s="23">
        <v>3</v>
      </c>
      <c r="P56" s="23">
        <f t="shared" si="0"/>
        <v>3</v>
      </c>
      <c r="Q56" s="12" t="s">
        <v>60</v>
      </c>
      <c r="R56" s="12"/>
    </row>
    <row r="57" spans="1:18">
      <c r="A57" s="12">
        <v>52</v>
      </c>
      <c r="B57" s="12" t="s">
        <v>147</v>
      </c>
      <c r="C57" s="81" t="s">
        <v>145</v>
      </c>
      <c r="D57" s="12" t="s">
        <v>62</v>
      </c>
      <c r="E57" s="12" t="s">
        <v>146</v>
      </c>
      <c r="F57" s="82">
        <v>1</v>
      </c>
      <c r="G57" s="12" t="s">
        <v>59</v>
      </c>
      <c r="H57" s="20">
        <v>38602</v>
      </c>
      <c r="I57" s="20">
        <v>38602</v>
      </c>
      <c r="J57" s="21"/>
      <c r="K57" s="12"/>
      <c r="L57" s="12"/>
      <c r="M57" s="22">
        <v>580</v>
      </c>
      <c r="N57" s="23">
        <v>0</v>
      </c>
      <c r="O57" s="23">
        <v>3</v>
      </c>
      <c r="P57" s="23">
        <f t="shared" si="0"/>
        <v>3</v>
      </c>
      <c r="Q57" s="12" t="s">
        <v>60</v>
      </c>
      <c r="R57" s="12"/>
    </row>
    <row r="58" spans="1:18">
      <c r="A58" s="12">
        <v>53</v>
      </c>
      <c r="B58" s="12" t="s">
        <v>148</v>
      </c>
      <c r="C58" s="81" t="s">
        <v>145</v>
      </c>
      <c r="D58" s="12" t="s">
        <v>62</v>
      </c>
      <c r="E58" s="12" t="s">
        <v>146</v>
      </c>
      <c r="F58" s="82">
        <v>1</v>
      </c>
      <c r="G58" s="12" t="s">
        <v>59</v>
      </c>
      <c r="H58" s="20">
        <v>38602</v>
      </c>
      <c r="I58" s="20">
        <v>38602</v>
      </c>
      <c r="J58" s="21"/>
      <c r="K58" s="12"/>
      <c r="L58" s="12"/>
      <c r="M58" s="22">
        <v>580</v>
      </c>
      <c r="N58" s="23">
        <v>0</v>
      </c>
      <c r="O58" s="23">
        <v>3</v>
      </c>
      <c r="P58" s="23">
        <f t="shared" si="0"/>
        <v>3</v>
      </c>
      <c r="Q58" s="12" t="s">
        <v>60</v>
      </c>
      <c r="R58" s="12"/>
    </row>
    <row r="59" spans="1:18">
      <c r="A59" s="12">
        <v>54</v>
      </c>
      <c r="B59" s="12" t="s">
        <v>149</v>
      </c>
      <c r="C59" s="81" t="s">
        <v>145</v>
      </c>
      <c r="D59" s="12" t="s">
        <v>62</v>
      </c>
      <c r="E59" s="12" t="s">
        <v>146</v>
      </c>
      <c r="F59" s="82">
        <v>1</v>
      </c>
      <c r="G59" s="12" t="s">
        <v>59</v>
      </c>
      <c r="H59" s="20">
        <v>38602</v>
      </c>
      <c r="I59" s="20">
        <v>38602</v>
      </c>
      <c r="J59" s="21"/>
      <c r="K59" s="12"/>
      <c r="L59" s="12"/>
      <c r="M59" s="22">
        <v>580</v>
      </c>
      <c r="N59" s="23">
        <v>0</v>
      </c>
      <c r="O59" s="23">
        <v>3</v>
      </c>
      <c r="P59" s="23">
        <f t="shared" si="0"/>
        <v>3</v>
      </c>
      <c r="Q59" s="12" t="s">
        <v>60</v>
      </c>
      <c r="R59" s="12"/>
    </row>
    <row r="60" spans="1:18">
      <c r="A60" s="12">
        <v>55</v>
      </c>
      <c r="B60" s="12" t="s">
        <v>150</v>
      </c>
      <c r="C60" s="81" t="s">
        <v>145</v>
      </c>
      <c r="D60" s="12" t="s">
        <v>62</v>
      </c>
      <c r="E60" s="12" t="s">
        <v>146</v>
      </c>
      <c r="F60" s="82">
        <v>1</v>
      </c>
      <c r="G60" s="12" t="s">
        <v>59</v>
      </c>
      <c r="H60" s="20">
        <v>38602</v>
      </c>
      <c r="I60" s="20">
        <v>38602</v>
      </c>
      <c r="J60" s="21"/>
      <c r="K60" s="12"/>
      <c r="L60" s="12"/>
      <c r="M60" s="22">
        <v>580</v>
      </c>
      <c r="N60" s="23">
        <v>0</v>
      </c>
      <c r="O60" s="23">
        <v>3</v>
      </c>
      <c r="P60" s="23">
        <f t="shared" si="0"/>
        <v>3</v>
      </c>
      <c r="Q60" s="12" t="s">
        <v>60</v>
      </c>
      <c r="R60" s="12"/>
    </row>
    <row r="61" spans="1:18">
      <c r="A61" s="12">
        <v>56</v>
      </c>
      <c r="B61" s="12" t="s">
        <v>151</v>
      </c>
      <c r="C61" s="81" t="s">
        <v>145</v>
      </c>
      <c r="D61" s="12" t="s">
        <v>62</v>
      </c>
      <c r="E61" s="12" t="s">
        <v>146</v>
      </c>
      <c r="F61" s="82">
        <v>1</v>
      </c>
      <c r="G61" s="12" t="s">
        <v>59</v>
      </c>
      <c r="H61" s="20">
        <v>38602</v>
      </c>
      <c r="I61" s="20">
        <v>38602</v>
      </c>
      <c r="J61" s="21"/>
      <c r="K61" s="12"/>
      <c r="L61" s="12"/>
      <c r="M61" s="22">
        <v>580</v>
      </c>
      <c r="N61" s="23">
        <v>0</v>
      </c>
      <c r="O61" s="23">
        <v>3</v>
      </c>
      <c r="P61" s="23">
        <f t="shared" si="0"/>
        <v>3</v>
      </c>
      <c r="Q61" s="12" t="s">
        <v>60</v>
      </c>
      <c r="R61" s="12"/>
    </row>
    <row r="62" spans="1:18">
      <c r="A62" s="12">
        <v>57</v>
      </c>
      <c r="B62" s="12" t="s">
        <v>152</v>
      </c>
      <c r="C62" s="81" t="s">
        <v>145</v>
      </c>
      <c r="D62" s="12" t="s">
        <v>62</v>
      </c>
      <c r="E62" s="12" t="s">
        <v>146</v>
      </c>
      <c r="F62" s="82">
        <v>1</v>
      </c>
      <c r="G62" s="12" t="s">
        <v>59</v>
      </c>
      <c r="H62" s="20">
        <v>38602</v>
      </c>
      <c r="I62" s="20">
        <v>38602</v>
      </c>
      <c r="J62" s="21"/>
      <c r="K62" s="12"/>
      <c r="L62" s="12"/>
      <c r="M62" s="22">
        <v>580</v>
      </c>
      <c r="N62" s="23">
        <v>0</v>
      </c>
      <c r="O62" s="23">
        <v>3</v>
      </c>
      <c r="P62" s="23">
        <f t="shared" si="0"/>
        <v>3</v>
      </c>
      <c r="Q62" s="12" t="s">
        <v>60</v>
      </c>
      <c r="R62" s="12"/>
    </row>
    <row r="63" spans="1:18">
      <c r="A63" s="12">
        <v>58</v>
      </c>
      <c r="B63" s="12" t="s">
        <v>153</v>
      </c>
      <c r="C63" s="81" t="s">
        <v>145</v>
      </c>
      <c r="D63" s="12" t="s">
        <v>62</v>
      </c>
      <c r="E63" s="12" t="s">
        <v>146</v>
      </c>
      <c r="F63" s="82">
        <v>1</v>
      </c>
      <c r="G63" s="12" t="s">
        <v>59</v>
      </c>
      <c r="H63" s="20">
        <v>38602</v>
      </c>
      <c r="I63" s="20">
        <v>38602</v>
      </c>
      <c r="J63" s="21"/>
      <c r="K63" s="12"/>
      <c r="L63" s="12"/>
      <c r="M63" s="22">
        <v>580</v>
      </c>
      <c r="N63" s="23">
        <v>0</v>
      </c>
      <c r="O63" s="23">
        <v>3</v>
      </c>
      <c r="P63" s="23">
        <f t="shared" si="0"/>
        <v>3</v>
      </c>
      <c r="Q63" s="12" t="s">
        <v>60</v>
      </c>
      <c r="R63" s="12"/>
    </row>
    <row r="64" spans="1:18">
      <c r="A64" s="12">
        <v>59</v>
      </c>
      <c r="B64" s="12" t="s">
        <v>154</v>
      </c>
      <c r="C64" s="81" t="s">
        <v>145</v>
      </c>
      <c r="D64" s="12" t="s">
        <v>62</v>
      </c>
      <c r="E64" s="12" t="s">
        <v>146</v>
      </c>
      <c r="F64" s="82">
        <v>1</v>
      </c>
      <c r="G64" s="12" t="s">
        <v>59</v>
      </c>
      <c r="H64" s="20">
        <v>38602</v>
      </c>
      <c r="I64" s="20">
        <v>38602</v>
      </c>
      <c r="J64" s="21"/>
      <c r="K64" s="12"/>
      <c r="L64" s="12"/>
      <c r="M64" s="22">
        <v>580</v>
      </c>
      <c r="N64" s="23">
        <v>0</v>
      </c>
      <c r="O64" s="23">
        <v>3</v>
      </c>
      <c r="P64" s="23">
        <f t="shared" si="0"/>
        <v>3</v>
      </c>
      <c r="Q64" s="12" t="s">
        <v>60</v>
      </c>
      <c r="R64" s="12"/>
    </row>
    <row r="65" spans="1:18">
      <c r="A65" s="12">
        <v>60</v>
      </c>
      <c r="B65" s="12" t="s">
        <v>155</v>
      </c>
      <c r="C65" s="81" t="s">
        <v>145</v>
      </c>
      <c r="D65" s="12" t="s">
        <v>62</v>
      </c>
      <c r="E65" s="12" t="s">
        <v>146</v>
      </c>
      <c r="F65" s="82">
        <v>1</v>
      </c>
      <c r="G65" s="12" t="s">
        <v>59</v>
      </c>
      <c r="H65" s="20">
        <v>38602</v>
      </c>
      <c r="I65" s="20">
        <v>38602</v>
      </c>
      <c r="J65" s="21"/>
      <c r="K65" s="12"/>
      <c r="L65" s="12"/>
      <c r="M65" s="22">
        <v>580</v>
      </c>
      <c r="N65" s="23">
        <v>0</v>
      </c>
      <c r="O65" s="23">
        <v>3</v>
      </c>
      <c r="P65" s="23">
        <f t="shared" si="0"/>
        <v>3</v>
      </c>
      <c r="Q65" s="12" t="s">
        <v>60</v>
      </c>
      <c r="R65" s="12"/>
    </row>
    <row r="66" spans="1:18">
      <c r="A66" s="12">
        <v>61</v>
      </c>
      <c r="B66" s="12" t="s">
        <v>156</v>
      </c>
      <c r="C66" s="81" t="s">
        <v>157</v>
      </c>
      <c r="D66" s="12" t="s">
        <v>62</v>
      </c>
      <c r="E66" s="12" t="s">
        <v>158</v>
      </c>
      <c r="F66" s="82">
        <v>1</v>
      </c>
      <c r="G66" s="12" t="s">
        <v>67</v>
      </c>
      <c r="H66" s="20">
        <v>38608</v>
      </c>
      <c r="I66" s="20">
        <v>38608</v>
      </c>
      <c r="J66" s="21"/>
      <c r="K66" s="12"/>
      <c r="L66" s="12"/>
      <c r="M66" s="22">
        <v>445</v>
      </c>
      <c r="N66" s="23">
        <v>0</v>
      </c>
      <c r="O66" s="23">
        <v>0</v>
      </c>
      <c r="P66" s="23">
        <f t="shared" si="0"/>
        <v>0</v>
      </c>
      <c r="Q66" s="12" t="s">
        <v>60</v>
      </c>
      <c r="R66" s="12" t="s">
        <v>312</v>
      </c>
    </row>
    <row r="67" spans="1:18">
      <c r="A67" s="12">
        <v>62</v>
      </c>
      <c r="B67" s="12" t="s">
        <v>159</v>
      </c>
      <c r="C67" s="81" t="s">
        <v>157</v>
      </c>
      <c r="D67" s="12" t="s">
        <v>62</v>
      </c>
      <c r="E67" s="12" t="s">
        <v>158</v>
      </c>
      <c r="F67" s="82">
        <v>1</v>
      </c>
      <c r="G67" s="12" t="s">
        <v>67</v>
      </c>
      <c r="H67" s="20">
        <v>38608</v>
      </c>
      <c r="I67" s="20">
        <v>38608</v>
      </c>
      <c r="J67" s="21"/>
      <c r="K67" s="12"/>
      <c r="L67" s="12"/>
      <c r="M67" s="22">
        <v>445</v>
      </c>
      <c r="N67" s="23">
        <v>0</v>
      </c>
      <c r="O67" s="23">
        <v>0</v>
      </c>
      <c r="P67" s="23">
        <f t="shared" si="0"/>
        <v>0</v>
      </c>
      <c r="Q67" s="12" t="s">
        <v>60</v>
      </c>
      <c r="R67" s="12" t="s">
        <v>312</v>
      </c>
    </row>
    <row r="68" spans="1:18">
      <c r="A68" s="12">
        <v>63</v>
      </c>
      <c r="B68" s="12" t="s">
        <v>160</v>
      </c>
      <c r="C68" s="81" t="s">
        <v>157</v>
      </c>
      <c r="D68" s="12" t="s">
        <v>62</v>
      </c>
      <c r="E68" s="12" t="s">
        <v>158</v>
      </c>
      <c r="F68" s="82">
        <v>1</v>
      </c>
      <c r="G68" s="12" t="s">
        <v>67</v>
      </c>
      <c r="H68" s="20">
        <v>38608</v>
      </c>
      <c r="I68" s="20">
        <v>38608</v>
      </c>
      <c r="J68" s="21"/>
      <c r="K68" s="12"/>
      <c r="L68" s="12"/>
      <c r="M68" s="22">
        <v>445</v>
      </c>
      <c r="N68" s="23">
        <v>0</v>
      </c>
      <c r="O68" s="23">
        <v>0</v>
      </c>
      <c r="P68" s="23">
        <f t="shared" si="0"/>
        <v>0</v>
      </c>
      <c r="Q68" s="12" t="s">
        <v>60</v>
      </c>
      <c r="R68" s="12" t="s">
        <v>312</v>
      </c>
    </row>
    <row r="69" spans="1:18">
      <c r="A69" s="12">
        <v>64</v>
      </c>
      <c r="B69" s="12" t="s">
        <v>161</v>
      </c>
      <c r="C69" s="81" t="s">
        <v>157</v>
      </c>
      <c r="D69" s="12" t="s">
        <v>62</v>
      </c>
      <c r="E69" s="12" t="s">
        <v>158</v>
      </c>
      <c r="F69" s="82">
        <v>1</v>
      </c>
      <c r="G69" s="12" t="s">
        <v>67</v>
      </c>
      <c r="H69" s="20">
        <v>38608</v>
      </c>
      <c r="I69" s="20">
        <v>38608</v>
      </c>
      <c r="J69" s="21"/>
      <c r="K69" s="12"/>
      <c r="L69" s="12"/>
      <c r="M69" s="22">
        <v>445</v>
      </c>
      <c r="N69" s="23">
        <v>0</v>
      </c>
      <c r="O69" s="23">
        <v>0</v>
      </c>
      <c r="P69" s="23">
        <f t="shared" si="0"/>
        <v>0</v>
      </c>
      <c r="Q69" s="12" t="s">
        <v>60</v>
      </c>
      <c r="R69" s="12" t="s">
        <v>312</v>
      </c>
    </row>
    <row r="70" spans="1:18">
      <c r="A70" s="12">
        <v>65</v>
      </c>
      <c r="B70" s="12" t="s">
        <v>162</v>
      </c>
      <c r="C70" s="81" t="s">
        <v>157</v>
      </c>
      <c r="D70" s="12" t="s">
        <v>62</v>
      </c>
      <c r="E70" s="12" t="s">
        <v>158</v>
      </c>
      <c r="F70" s="82">
        <v>1</v>
      </c>
      <c r="G70" s="12" t="s">
        <v>67</v>
      </c>
      <c r="H70" s="20">
        <v>38608</v>
      </c>
      <c r="I70" s="20">
        <v>38608</v>
      </c>
      <c r="J70" s="21"/>
      <c r="K70" s="12"/>
      <c r="L70" s="12"/>
      <c r="M70" s="22">
        <v>445</v>
      </c>
      <c r="N70" s="23">
        <v>0</v>
      </c>
      <c r="O70" s="23">
        <v>0</v>
      </c>
      <c r="P70" s="23">
        <f t="shared" ref="P70:P133" si="1">O70-N70</f>
        <v>0</v>
      </c>
      <c r="Q70" s="12" t="s">
        <v>60</v>
      </c>
      <c r="R70" s="12" t="s">
        <v>312</v>
      </c>
    </row>
    <row r="71" spans="1:18">
      <c r="A71" s="12">
        <v>66</v>
      </c>
      <c r="B71" s="12" t="s">
        <v>163</v>
      </c>
      <c r="C71" s="81" t="s">
        <v>157</v>
      </c>
      <c r="D71" s="12" t="s">
        <v>62</v>
      </c>
      <c r="E71" s="12" t="s">
        <v>158</v>
      </c>
      <c r="F71" s="82">
        <v>1</v>
      </c>
      <c r="G71" s="12" t="s">
        <v>67</v>
      </c>
      <c r="H71" s="20">
        <v>38608</v>
      </c>
      <c r="I71" s="20">
        <v>38608</v>
      </c>
      <c r="J71" s="21"/>
      <c r="K71" s="12"/>
      <c r="L71" s="12"/>
      <c r="M71" s="22">
        <v>445</v>
      </c>
      <c r="N71" s="23">
        <v>0</v>
      </c>
      <c r="O71" s="23">
        <v>0</v>
      </c>
      <c r="P71" s="23">
        <f t="shared" si="1"/>
        <v>0</v>
      </c>
      <c r="Q71" s="12" t="s">
        <v>60</v>
      </c>
      <c r="R71" s="12" t="s">
        <v>312</v>
      </c>
    </row>
    <row r="72" spans="1:18">
      <c r="A72" s="12">
        <v>67</v>
      </c>
      <c r="B72" s="12" t="s">
        <v>164</v>
      </c>
      <c r="C72" s="81" t="s">
        <v>157</v>
      </c>
      <c r="D72" s="12" t="s">
        <v>62</v>
      </c>
      <c r="E72" s="12" t="s">
        <v>158</v>
      </c>
      <c r="F72" s="82">
        <v>1</v>
      </c>
      <c r="G72" s="12" t="s">
        <v>67</v>
      </c>
      <c r="H72" s="20">
        <v>38608</v>
      </c>
      <c r="I72" s="20">
        <v>38608</v>
      </c>
      <c r="J72" s="21"/>
      <c r="K72" s="12"/>
      <c r="L72" s="12"/>
      <c r="M72" s="22">
        <v>445</v>
      </c>
      <c r="N72" s="23">
        <v>0</v>
      </c>
      <c r="O72" s="23">
        <v>0</v>
      </c>
      <c r="P72" s="23">
        <f t="shared" si="1"/>
        <v>0</v>
      </c>
      <c r="Q72" s="12" t="s">
        <v>60</v>
      </c>
      <c r="R72" s="12" t="s">
        <v>312</v>
      </c>
    </row>
    <row r="73" spans="1:18">
      <c r="A73" s="12">
        <v>68</v>
      </c>
      <c r="B73" s="12" t="s">
        <v>165</v>
      </c>
      <c r="C73" s="81" t="s">
        <v>157</v>
      </c>
      <c r="D73" s="12" t="s">
        <v>62</v>
      </c>
      <c r="E73" s="12" t="s">
        <v>158</v>
      </c>
      <c r="F73" s="82">
        <v>1</v>
      </c>
      <c r="G73" s="12" t="s">
        <v>67</v>
      </c>
      <c r="H73" s="20">
        <v>38608</v>
      </c>
      <c r="I73" s="20">
        <v>38608</v>
      </c>
      <c r="J73" s="21"/>
      <c r="K73" s="12"/>
      <c r="L73" s="12"/>
      <c r="M73" s="22">
        <v>445</v>
      </c>
      <c r="N73" s="23">
        <v>0</v>
      </c>
      <c r="O73" s="23">
        <v>0</v>
      </c>
      <c r="P73" s="23">
        <f t="shared" si="1"/>
        <v>0</v>
      </c>
      <c r="Q73" s="12" t="s">
        <v>60</v>
      </c>
      <c r="R73" s="12" t="s">
        <v>312</v>
      </c>
    </row>
    <row r="74" spans="1:18">
      <c r="A74" s="12">
        <v>69</v>
      </c>
      <c r="B74" s="12" t="s">
        <v>166</v>
      </c>
      <c r="C74" s="81" t="s">
        <v>157</v>
      </c>
      <c r="D74" s="12" t="s">
        <v>62</v>
      </c>
      <c r="E74" s="12" t="s">
        <v>158</v>
      </c>
      <c r="F74" s="82">
        <v>1</v>
      </c>
      <c r="G74" s="12" t="s">
        <v>67</v>
      </c>
      <c r="H74" s="20">
        <v>38608</v>
      </c>
      <c r="I74" s="20">
        <v>38608</v>
      </c>
      <c r="J74" s="21"/>
      <c r="K74" s="12"/>
      <c r="L74" s="12"/>
      <c r="M74" s="22">
        <v>445</v>
      </c>
      <c r="N74" s="23">
        <v>0</v>
      </c>
      <c r="O74" s="23">
        <v>0</v>
      </c>
      <c r="P74" s="23">
        <f t="shared" si="1"/>
        <v>0</v>
      </c>
      <c r="Q74" s="12" t="s">
        <v>60</v>
      </c>
      <c r="R74" s="12" t="s">
        <v>312</v>
      </c>
    </row>
    <row r="75" spans="1:18">
      <c r="A75" s="12">
        <v>70</v>
      </c>
      <c r="B75" s="12" t="s">
        <v>167</v>
      </c>
      <c r="C75" s="81" t="s">
        <v>157</v>
      </c>
      <c r="D75" s="12" t="s">
        <v>62</v>
      </c>
      <c r="E75" s="12" t="s">
        <v>158</v>
      </c>
      <c r="F75" s="82">
        <v>1</v>
      </c>
      <c r="G75" s="12" t="s">
        <v>67</v>
      </c>
      <c r="H75" s="20">
        <v>38608</v>
      </c>
      <c r="I75" s="20">
        <v>38608</v>
      </c>
      <c r="J75" s="21"/>
      <c r="K75" s="12"/>
      <c r="L75" s="12"/>
      <c r="M75" s="22">
        <v>445</v>
      </c>
      <c r="N75" s="23">
        <v>0</v>
      </c>
      <c r="O75" s="23">
        <v>0</v>
      </c>
      <c r="P75" s="23">
        <f t="shared" si="1"/>
        <v>0</v>
      </c>
      <c r="Q75" s="12" t="s">
        <v>60</v>
      </c>
      <c r="R75" s="12" t="s">
        <v>312</v>
      </c>
    </row>
    <row r="76" spans="1:18">
      <c r="A76" s="12">
        <v>71</v>
      </c>
      <c r="B76" s="12" t="s">
        <v>168</v>
      </c>
      <c r="C76" s="81" t="s">
        <v>157</v>
      </c>
      <c r="D76" s="12" t="s">
        <v>62</v>
      </c>
      <c r="E76" s="12" t="s">
        <v>158</v>
      </c>
      <c r="F76" s="82">
        <v>1</v>
      </c>
      <c r="G76" s="12" t="s">
        <v>67</v>
      </c>
      <c r="H76" s="20">
        <v>38608</v>
      </c>
      <c r="I76" s="20">
        <v>38608</v>
      </c>
      <c r="J76" s="21"/>
      <c r="K76" s="12"/>
      <c r="L76" s="12"/>
      <c r="M76" s="22">
        <v>445</v>
      </c>
      <c r="N76" s="23">
        <v>0</v>
      </c>
      <c r="O76" s="23">
        <v>0</v>
      </c>
      <c r="P76" s="23">
        <f t="shared" si="1"/>
        <v>0</v>
      </c>
      <c r="Q76" s="12" t="s">
        <v>60</v>
      </c>
      <c r="R76" s="12" t="s">
        <v>312</v>
      </c>
    </row>
    <row r="77" s="1" customFormat="1" spans="1:18">
      <c r="A77" s="12">
        <v>72</v>
      </c>
      <c r="B77" s="12" t="s">
        <v>169</v>
      </c>
      <c r="C77" s="81" t="s">
        <v>157</v>
      </c>
      <c r="D77" s="12" t="s">
        <v>62</v>
      </c>
      <c r="E77" s="12" t="s">
        <v>158</v>
      </c>
      <c r="F77" s="82">
        <v>1</v>
      </c>
      <c r="G77" s="12" t="s">
        <v>67</v>
      </c>
      <c r="H77" s="20">
        <v>38608</v>
      </c>
      <c r="I77" s="20">
        <v>38608</v>
      </c>
      <c r="J77" s="21"/>
      <c r="K77" s="12"/>
      <c r="L77" s="12"/>
      <c r="M77" s="22">
        <v>445</v>
      </c>
      <c r="N77" s="23">
        <v>0</v>
      </c>
      <c r="O77" s="23">
        <v>0</v>
      </c>
      <c r="P77" s="23">
        <f t="shared" si="1"/>
        <v>0</v>
      </c>
      <c r="Q77" s="12" t="s">
        <v>60</v>
      </c>
      <c r="R77" s="12" t="s">
        <v>312</v>
      </c>
    </row>
    <row r="78" spans="1:18">
      <c r="A78" s="12">
        <v>73</v>
      </c>
      <c r="B78" s="12" t="s">
        <v>170</v>
      </c>
      <c r="C78" s="81" t="s">
        <v>157</v>
      </c>
      <c r="D78" s="12" t="s">
        <v>62</v>
      </c>
      <c r="E78" s="12" t="s">
        <v>158</v>
      </c>
      <c r="F78" s="82">
        <v>1</v>
      </c>
      <c r="G78" s="12" t="s">
        <v>67</v>
      </c>
      <c r="H78" s="20">
        <v>38608</v>
      </c>
      <c r="I78" s="20">
        <v>38608</v>
      </c>
      <c r="J78" s="21"/>
      <c r="K78" s="12"/>
      <c r="L78" s="12"/>
      <c r="M78" s="22">
        <v>445</v>
      </c>
      <c r="N78" s="23">
        <v>0</v>
      </c>
      <c r="O78" s="23">
        <v>0</v>
      </c>
      <c r="P78" s="23">
        <f t="shared" si="1"/>
        <v>0</v>
      </c>
      <c r="Q78" s="12" t="s">
        <v>60</v>
      </c>
      <c r="R78" s="12" t="s">
        <v>312</v>
      </c>
    </row>
    <row r="79" spans="1:18">
      <c r="A79" s="12">
        <v>74</v>
      </c>
      <c r="B79" s="12" t="s">
        <v>171</v>
      </c>
      <c r="C79" s="81" t="s">
        <v>157</v>
      </c>
      <c r="D79" s="12" t="s">
        <v>62</v>
      </c>
      <c r="E79" s="12" t="s">
        <v>158</v>
      </c>
      <c r="F79" s="82">
        <v>1</v>
      </c>
      <c r="G79" s="12" t="s">
        <v>67</v>
      </c>
      <c r="H79" s="20">
        <v>38608</v>
      </c>
      <c r="I79" s="20">
        <v>38608</v>
      </c>
      <c r="J79" s="21"/>
      <c r="K79" s="12"/>
      <c r="L79" s="12"/>
      <c r="M79" s="22">
        <v>445</v>
      </c>
      <c r="N79" s="23">
        <v>0</v>
      </c>
      <c r="O79" s="23">
        <v>0</v>
      </c>
      <c r="P79" s="23">
        <f t="shared" si="1"/>
        <v>0</v>
      </c>
      <c r="Q79" s="12" t="s">
        <v>60</v>
      </c>
      <c r="R79" s="12" t="s">
        <v>312</v>
      </c>
    </row>
    <row r="80" s="2" customFormat="1" spans="1:18">
      <c r="A80" s="98">
        <v>75</v>
      </c>
      <c r="B80" s="98" t="s">
        <v>185</v>
      </c>
      <c r="C80" s="99" t="s">
        <v>186</v>
      </c>
      <c r="D80" s="98" t="s">
        <v>187</v>
      </c>
      <c r="E80" s="98" t="s">
        <v>58</v>
      </c>
      <c r="F80" s="100">
        <v>1</v>
      </c>
      <c r="G80" s="98" t="s">
        <v>67</v>
      </c>
      <c r="H80" s="101">
        <v>42261</v>
      </c>
      <c r="I80" s="101">
        <v>42261</v>
      </c>
      <c r="J80" s="108"/>
      <c r="K80" s="98"/>
      <c r="L80" s="98"/>
      <c r="M80" s="106">
        <v>9800</v>
      </c>
      <c r="N80" s="107">
        <v>0</v>
      </c>
      <c r="O80" s="107">
        <v>15</v>
      </c>
      <c r="P80" s="107">
        <f t="shared" si="1"/>
        <v>15</v>
      </c>
      <c r="Q80" s="98" t="s">
        <v>60</v>
      </c>
      <c r="R80" s="98"/>
    </row>
    <row r="81" s="2" customFormat="1" spans="1:18">
      <c r="A81" s="98">
        <v>76</v>
      </c>
      <c r="B81" s="98" t="s">
        <v>138</v>
      </c>
      <c r="C81" s="99" t="s">
        <v>108</v>
      </c>
      <c r="D81" s="98" t="s">
        <v>109</v>
      </c>
      <c r="E81" s="98" t="s">
        <v>58</v>
      </c>
      <c r="F81" s="100">
        <v>1</v>
      </c>
      <c r="G81" s="98" t="s">
        <v>139</v>
      </c>
      <c r="H81" s="101">
        <v>40904</v>
      </c>
      <c r="I81" s="101">
        <v>40904</v>
      </c>
      <c r="J81" s="108"/>
      <c r="K81" s="98"/>
      <c r="L81" s="98"/>
      <c r="M81" s="106">
        <v>2470</v>
      </c>
      <c r="N81" s="107">
        <v>0</v>
      </c>
      <c r="O81" s="107">
        <v>15</v>
      </c>
      <c r="P81" s="107">
        <f t="shared" si="1"/>
        <v>15</v>
      </c>
      <c r="Q81" s="98" t="s">
        <v>60</v>
      </c>
      <c r="R81" s="98"/>
    </row>
    <row r="82" s="2" customFormat="1" spans="1:18">
      <c r="A82" s="98">
        <v>77</v>
      </c>
      <c r="B82" s="98" t="s">
        <v>107</v>
      </c>
      <c r="C82" s="99" t="s">
        <v>108</v>
      </c>
      <c r="D82" s="98" t="s">
        <v>109</v>
      </c>
      <c r="E82" s="98" t="s">
        <v>58</v>
      </c>
      <c r="F82" s="100">
        <v>1</v>
      </c>
      <c r="G82" s="98" t="s">
        <v>67</v>
      </c>
      <c r="H82" s="101">
        <v>40904</v>
      </c>
      <c r="I82" s="101">
        <v>40904</v>
      </c>
      <c r="J82" s="108"/>
      <c r="K82" s="98"/>
      <c r="L82" s="98"/>
      <c r="M82" s="106">
        <v>2470</v>
      </c>
      <c r="N82" s="107">
        <v>0</v>
      </c>
      <c r="O82" s="107">
        <v>15</v>
      </c>
      <c r="P82" s="107">
        <f t="shared" si="1"/>
        <v>15</v>
      </c>
      <c r="Q82" s="98" t="s">
        <v>60</v>
      </c>
      <c r="R82" s="98"/>
    </row>
    <row r="83" s="2" customFormat="1" spans="1:18">
      <c r="A83" s="98">
        <v>78</v>
      </c>
      <c r="B83" s="98" t="s">
        <v>188</v>
      </c>
      <c r="C83" s="99" t="s">
        <v>94</v>
      </c>
      <c r="D83" s="98" t="s">
        <v>95</v>
      </c>
      <c r="E83" s="98" t="s">
        <v>58</v>
      </c>
      <c r="F83" s="100">
        <v>1</v>
      </c>
      <c r="G83" s="98" t="s">
        <v>67</v>
      </c>
      <c r="H83" s="101">
        <v>41626</v>
      </c>
      <c r="I83" s="101">
        <v>41626</v>
      </c>
      <c r="J83" s="108"/>
      <c r="K83" s="98"/>
      <c r="L83" s="98"/>
      <c r="M83" s="106">
        <v>1300</v>
      </c>
      <c r="N83" s="107">
        <v>0</v>
      </c>
      <c r="O83" s="107">
        <v>15</v>
      </c>
      <c r="P83" s="107">
        <f t="shared" si="1"/>
        <v>15</v>
      </c>
      <c r="Q83" s="98" t="s">
        <v>60</v>
      </c>
      <c r="R83" s="98"/>
    </row>
    <row r="84" s="2" customFormat="1" spans="1:18">
      <c r="A84" s="98">
        <v>79</v>
      </c>
      <c r="B84" s="98" t="s">
        <v>93</v>
      </c>
      <c r="C84" s="99" t="s">
        <v>94</v>
      </c>
      <c r="D84" s="98" t="s">
        <v>95</v>
      </c>
      <c r="E84" s="98" t="s">
        <v>58</v>
      </c>
      <c r="F84" s="100">
        <v>1</v>
      </c>
      <c r="G84" s="98" t="s">
        <v>67</v>
      </c>
      <c r="H84" s="101">
        <v>41626</v>
      </c>
      <c r="I84" s="101">
        <v>41626</v>
      </c>
      <c r="J84" s="108"/>
      <c r="K84" s="98"/>
      <c r="L84" s="98"/>
      <c r="M84" s="106">
        <v>1300</v>
      </c>
      <c r="N84" s="107">
        <v>0</v>
      </c>
      <c r="O84" s="107">
        <v>15</v>
      </c>
      <c r="P84" s="107">
        <f t="shared" si="1"/>
        <v>15</v>
      </c>
      <c r="Q84" s="98" t="s">
        <v>60</v>
      </c>
      <c r="R84" s="98"/>
    </row>
    <row r="85" s="2" customFormat="1" spans="1:18">
      <c r="A85" s="98">
        <v>80</v>
      </c>
      <c r="B85" s="98" t="s">
        <v>189</v>
      </c>
      <c r="C85" s="99" t="s">
        <v>94</v>
      </c>
      <c r="D85" s="98" t="s">
        <v>95</v>
      </c>
      <c r="E85" s="98" t="s">
        <v>58</v>
      </c>
      <c r="F85" s="100">
        <v>1</v>
      </c>
      <c r="G85" s="98" t="s">
        <v>67</v>
      </c>
      <c r="H85" s="101">
        <v>41626</v>
      </c>
      <c r="I85" s="101">
        <v>41626</v>
      </c>
      <c r="J85" s="108"/>
      <c r="K85" s="98"/>
      <c r="L85" s="98"/>
      <c r="M85" s="106">
        <v>1300</v>
      </c>
      <c r="N85" s="107">
        <v>0</v>
      </c>
      <c r="O85" s="107">
        <v>15</v>
      </c>
      <c r="P85" s="107">
        <f t="shared" si="1"/>
        <v>15</v>
      </c>
      <c r="Q85" s="98" t="s">
        <v>60</v>
      </c>
      <c r="R85" s="98"/>
    </row>
    <row r="86" s="2" customFormat="1" spans="1:18">
      <c r="A86" s="98">
        <v>81</v>
      </c>
      <c r="B86" s="98" t="s">
        <v>190</v>
      </c>
      <c r="C86" s="99" t="s">
        <v>94</v>
      </c>
      <c r="D86" s="98" t="s">
        <v>95</v>
      </c>
      <c r="E86" s="98" t="s">
        <v>58</v>
      </c>
      <c r="F86" s="100">
        <v>1</v>
      </c>
      <c r="G86" s="98" t="s">
        <v>67</v>
      </c>
      <c r="H86" s="101">
        <v>41626</v>
      </c>
      <c r="I86" s="101">
        <v>41626</v>
      </c>
      <c r="J86" s="108"/>
      <c r="K86" s="98"/>
      <c r="L86" s="98"/>
      <c r="M86" s="106">
        <v>1300</v>
      </c>
      <c r="N86" s="107">
        <v>0</v>
      </c>
      <c r="O86" s="107">
        <v>15</v>
      </c>
      <c r="P86" s="107">
        <f t="shared" si="1"/>
        <v>15</v>
      </c>
      <c r="Q86" s="98" t="s">
        <v>60</v>
      </c>
      <c r="R86" s="98"/>
    </row>
    <row r="87" s="2" customFormat="1" spans="1:18">
      <c r="A87" s="98">
        <v>82</v>
      </c>
      <c r="B87" s="98" t="s">
        <v>191</v>
      </c>
      <c r="C87" s="99" t="s">
        <v>94</v>
      </c>
      <c r="D87" s="98" t="s">
        <v>95</v>
      </c>
      <c r="E87" s="98" t="s">
        <v>58</v>
      </c>
      <c r="F87" s="100">
        <v>1</v>
      </c>
      <c r="G87" s="98" t="s">
        <v>67</v>
      </c>
      <c r="H87" s="101">
        <v>41626</v>
      </c>
      <c r="I87" s="101">
        <v>41626</v>
      </c>
      <c r="J87" s="108"/>
      <c r="K87" s="98"/>
      <c r="L87" s="98"/>
      <c r="M87" s="106">
        <v>1300</v>
      </c>
      <c r="N87" s="107">
        <v>0</v>
      </c>
      <c r="O87" s="107">
        <v>15</v>
      </c>
      <c r="P87" s="107">
        <f t="shared" si="1"/>
        <v>15</v>
      </c>
      <c r="Q87" s="98" t="s">
        <v>60</v>
      </c>
      <c r="R87" s="98"/>
    </row>
    <row r="88" s="2" customFormat="1" spans="1:18">
      <c r="A88" s="98">
        <v>83</v>
      </c>
      <c r="B88" s="98" t="s">
        <v>313</v>
      </c>
      <c r="C88" s="99" t="s">
        <v>94</v>
      </c>
      <c r="D88" s="98" t="s">
        <v>95</v>
      </c>
      <c r="E88" s="98" t="s">
        <v>58</v>
      </c>
      <c r="F88" s="100">
        <v>1</v>
      </c>
      <c r="G88" s="104" t="s">
        <v>195</v>
      </c>
      <c r="H88" s="101">
        <v>41626</v>
      </c>
      <c r="I88" s="101">
        <v>41627</v>
      </c>
      <c r="J88" s="110">
        <v>1300</v>
      </c>
      <c r="K88" s="98"/>
      <c r="L88" s="98"/>
      <c r="M88" s="106">
        <v>1300</v>
      </c>
      <c r="N88" s="107">
        <v>0</v>
      </c>
      <c r="O88" s="107">
        <v>15</v>
      </c>
      <c r="P88" s="107">
        <f t="shared" si="1"/>
        <v>15</v>
      </c>
      <c r="Q88" s="98" t="s">
        <v>60</v>
      </c>
      <c r="R88" s="98"/>
    </row>
    <row r="89" s="2" customFormat="1" spans="1:18">
      <c r="A89" s="98">
        <v>84</v>
      </c>
      <c r="B89" s="98" t="s">
        <v>192</v>
      </c>
      <c r="C89" s="99" t="s">
        <v>193</v>
      </c>
      <c r="D89" s="98" t="s">
        <v>194</v>
      </c>
      <c r="E89" s="98" t="s">
        <v>58</v>
      </c>
      <c r="F89" s="100">
        <v>1</v>
      </c>
      <c r="G89" s="98" t="s">
        <v>195</v>
      </c>
      <c r="H89" s="101">
        <v>41626</v>
      </c>
      <c r="I89" s="101">
        <v>41626</v>
      </c>
      <c r="J89" s="108"/>
      <c r="K89" s="98"/>
      <c r="L89" s="98"/>
      <c r="M89" s="106">
        <v>2550</v>
      </c>
      <c r="N89" s="107">
        <v>0</v>
      </c>
      <c r="O89" s="107">
        <v>15</v>
      </c>
      <c r="P89" s="107">
        <f t="shared" si="1"/>
        <v>15</v>
      </c>
      <c r="Q89" s="98" t="s">
        <v>60</v>
      </c>
      <c r="R89" s="98"/>
    </row>
    <row r="90" s="2" customFormat="1" spans="1:18">
      <c r="A90" s="98">
        <v>85</v>
      </c>
      <c r="B90" s="98" t="s">
        <v>196</v>
      </c>
      <c r="C90" s="99" t="s">
        <v>94</v>
      </c>
      <c r="D90" s="98" t="s">
        <v>95</v>
      </c>
      <c r="E90" s="98" t="s">
        <v>58</v>
      </c>
      <c r="F90" s="100">
        <v>1</v>
      </c>
      <c r="G90" s="98" t="s">
        <v>197</v>
      </c>
      <c r="H90" s="101">
        <v>41626</v>
      </c>
      <c r="I90" s="101">
        <v>41626</v>
      </c>
      <c r="J90" s="108"/>
      <c r="K90" s="98"/>
      <c r="L90" s="98"/>
      <c r="M90" s="106">
        <v>1300</v>
      </c>
      <c r="N90" s="107">
        <v>0</v>
      </c>
      <c r="O90" s="107">
        <v>15</v>
      </c>
      <c r="P90" s="107">
        <f t="shared" si="1"/>
        <v>15</v>
      </c>
      <c r="Q90" s="98" t="s">
        <v>60</v>
      </c>
      <c r="R90" s="98"/>
    </row>
    <row r="91" s="2" customFormat="1" spans="1:18">
      <c r="A91" s="98">
        <v>86</v>
      </c>
      <c r="B91" s="98" t="s">
        <v>198</v>
      </c>
      <c r="C91" s="99" t="s">
        <v>199</v>
      </c>
      <c r="D91" s="98" t="s">
        <v>200</v>
      </c>
      <c r="E91" s="98" t="s">
        <v>58</v>
      </c>
      <c r="F91" s="100">
        <v>1</v>
      </c>
      <c r="G91" s="98" t="s">
        <v>59</v>
      </c>
      <c r="H91" s="101">
        <v>40816</v>
      </c>
      <c r="I91" s="101">
        <v>40816</v>
      </c>
      <c r="J91" s="108"/>
      <c r="K91" s="98"/>
      <c r="L91" s="98"/>
      <c r="M91" s="106">
        <v>4500</v>
      </c>
      <c r="N91" s="107">
        <v>0</v>
      </c>
      <c r="O91" s="107">
        <v>15</v>
      </c>
      <c r="P91" s="107">
        <f t="shared" si="1"/>
        <v>15</v>
      </c>
      <c r="Q91" s="98" t="s">
        <v>60</v>
      </c>
      <c r="R91" s="98"/>
    </row>
    <row r="92" s="2" customFormat="1" spans="1:18">
      <c r="A92" s="98">
        <v>87</v>
      </c>
      <c r="B92" s="98" t="s">
        <v>102</v>
      </c>
      <c r="C92" s="99" t="s">
        <v>103</v>
      </c>
      <c r="D92" s="98" t="s">
        <v>104</v>
      </c>
      <c r="E92" s="98" t="s">
        <v>58</v>
      </c>
      <c r="F92" s="100">
        <v>1</v>
      </c>
      <c r="G92" s="98" t="s">
        <v>67</v>
      </c>
      <c r="H92" s="101">
        <v>40908</v>
      </c>
      <c r="I92" s="101">
        <v>40908</v>
      </c>
      <c r="J92" s="108"/>
      <c r="K92" s="98"/>
      <c r="L92" s="98"/>
      <c r="M92" s="106">
        <v>2380</v>
      </c>
      <c r="N92" s="107">
        <v>0</v>
      </c>
      <c r="O92" s="107">
        <v>15</v>
      </c>
      <c r="P92" s="107">
        <f t="shared" si="1"/>
        <v>15</v>
      </c>
      <c r="Q92" s="98" t="s">
        <v>60</v>
      </c>
      <c r="R92" s="98"/>
    </row>
    <row r="93" s="2" customFormat="1" spans="1:18">
      <c r="A93" s="98">
        <v>88</v>
      </c>
      <c r="B93" s="98" t="s">
        <v>117</v>
      </c>
      <c r="C93" s="99" t="s">
        <v>118</v>
      </c>
      <c r="D93" s="98" t="s">
        <v>119</v>
      </c>
      <c r="E93" s="98" t="s">
        <v>58</v>
      </c>
      <c r="F93" s="100">
        <v>1</v>
      </c>
      <c r="G93" s="98" t="s">
        <v>67</v>
      </c>
      <c r="H93" s="101">
        <v>40688</v>
      </c>
      <c r="I93" s="101">
        <v>40688</v>
      </c>
      <c r="J93" s="108"/>
      <c r="K93" s="98"/>
      <c r="L93" s="98"/>
      <c r="M93" s="106">
        <v>2470</v>
      </c>
      <c r="N93" s="107">
        <v>0</v>
      </c>
      <c r="O93" s="107">
        <v>15</v>
      </c>
      <c r="P93" s="107">
        <f t="shared" si="1"/>
        <v>15</v>
      </c>
      <c r="Q93" s="98" t="s">
        <v>60</v>
      </c>
      <c r="R93" s="98"/>
    </row>
    <row r="94" spans="1:18">
      <c r="A94" s="12">
        <v>89</v>
      </c>
      <c r="B94" s="12" t="s">
        <v>201</v>
      </c>
      <c r="C94" s="81" t="s">
        <v>202</v>
      </c>
      <c r="D94" s="12" t="s">
        <v>202</v>
      </c>
      <c r="E94" s="12" t="s">
        <v>58</v>
      </c>
      <c r="F94" s="82">
        <v>1</v>
      </c>
      <c r="G94" s="12" t="s">
        <v>67</v>
      </c>
      <c r="H94" s="20">
        <v>40905</v>
      </c>
      <c r="I94" s="20">
        <v>40905</v>
      </c>
      <c r="J94" s="21"/>
      <c r="K94" s="12"/>
      <c r="L94" s="12"/>
      <c r="M94" s="22">
        <v>5500</v>
      </c>
      <c r="N94" s="23">
        <v>0</v>
      </c>
      <c r="O94" s="23">
        <v>5</v>
      </c>
      <c r="P94" s="23">
        <f t="shared" si="1"/>
        <v>5</v>
      </c>
      <c r="Q94" s="12" t="s">
        <v>60</v>
      </c>
      <c r="R94" s="12"/>
    </row>
    <row r="95" spans="1:18">
      <c r="A95" s="12">
        <v>90</v>
      </c>
      <c r="B95" s="12" t="s">
        <v>203</v>
      </c>
      <c r="C95" s="81" t="s">
        <v>204</v>
      </c>
      <c r="D95" s="12" t="s">
        <v>204</v>
      </c>
      <c r="E95" s="12" t="s">
        <v>58</v>
      </c>
      <c r="F95" s="82">
        <v>1</v>
      </c>
      <c r="G95" s="12" t="s">
        <v>67</v>
      </c>
      <c r="H95" s="20">
        <v>40906</v>
      </c>
      <c r="I95" s="20">
        <v>40906</v>
      </c>
      <c r="J95" s="21"/>
      <c r="K95" s="12"/>
      <c r="L95" s="12"/>
      <c r="M95" s="22">
        <v>3000</v>
      </c>
      <c r="N95" s="23">
        <v>0</v>
      </c>
      <c r="O95" s="23">
        <v>5</v>
      </c>
      <c r="P95" s="23">
        <f t="shared" si="1"/>
        <v>5</v>
      </c>
      <c r="Q95" s="12" t="s">
        <v>60</v>
      </c>
      <c r="R95" s="12"/>
    </row>
    <row r="96" spans="1:18">
      <c r="A96" s="12">
        <v>91</v>
      </c>
      <c r="B96" s="12" t="s">
        <v>205</v>
      </c>
      <c r="C96" s="81" t="s">
        <v>206</v>
      </c>
      <c r="D96" s="12" t="s">
        <v>206</v>
      </c>
      <c r="E96" s="12" t="s">
        <v>58</v>
      </c>
      <c r="F96" s="82">
        <v>1</v>
      </c>
      <c r="G96" s="12" t="s">
        <v>67</v>
      </c>
      <c r="H96" s="20">
        <v>40906</v>
      </c>
      <c r="I96" s="20">
        <v>40906</v>
      </c>
      <c r="J96" s="21"/>
      <c r="K96" s="12"/>
      <c r="L96" s="12"/>
      <c r="M96" s="22">
        <v>4500</v>
      </c>
      <c r="N96" s="23">
        <v>0</v>
      </c>
      <c r="O96" s="23">
        <v>5</v>
      </c>
      <c r="P96" s="23">
        <f t="shared" si="1"/>
        <v>5</v>
      </c>
      <c r="Q96" s="12" t="s">
        <v>60</v>
      </c>
      <c r="R96" s="12"/>
    </row>
    <row r="97" spans="1:18">
      <c r="A97" s="12">
        <v>92</v>
      </c>
      <c r="B97" s="12" t="s">
        <v>207</v>
      </c>
      <c r="C97" s="81" t="s">
        <v>208</v>
      </c>
      <c r="D97" s="12" t="s">
        <v>208</v>
      </c>
      <c r="E97" s="12" t="s">
        <v>58</v>
      </c>
      <c r="F97" s="82">
        <v>1</v>
      </c>
      <c r="G97" s="12" t="s">
        <v>67</v>
      </c>
      <c r="H97" s="20">
        <v>40906</v>
      </c>
      <c r="I97" s="20">
        <v>40906</v>
      </c>
      <c r="J97" s="21"/>
      <c r="K97" s="12"/>
      <c r="L97" s="12"/>
      <c r="M97" s="22">
        <v>2800</v>
      </c>
      <c r="N97" s="23">
        <v>0</v>
      </c>
      <c r="O97" s="23">
        <v>5</v>
      </c>
      <c r="P97" s="23">
        <f t="shared" si="1"/>
        <v>5</v>
      </c>
      <c r="Q97" s="12" t="s">
        <v>60</v>
      </c>
      <c r="R97" s="12"/>
    </row>
    <row r="98" spans="1:18">
      <c r="A98" s="12">
        <v>93</v>
      </c>
      <c r="B98" s="12" t="s">
        <v>209</v>
      </c>
      <c r="C98" s="81" t="s">
        <v>210</v>
      </c>
      <c r="D98" s="12" t="s">
        <v>210</v>
      </c>
      <c r="E98" s="12" t="s">
        <v>58</v>
      </c>
      <c r="F98" s="82">
        <v>1</v>
      </c>
      <c r="G98" s="12" t="s">
        <v>67</v>
      </c>
      <c r="H98" s="20">
        <v>40906</v>
      </c>
      <c r="I98" s="20">
        <v>40906</v>
      </c>
      <c r="J98" s="21"/>
      <c r="K98" s="12"/>
      <c r="L98" s="12"/>
      <c r="M98" s="22">
        <v>2800</v>
      </c>
      <c r="N98" s="23">
        <v>0</v>
      </c>
      <c r="O98" s="23">
        <v>5</v>
      </c>
      <c r="P98" s="23">
        <f t="shared" si="1"/>
        <v>5</v>
      </c>
      <c r="Q98" s="12" t="s">
        <v>60</v>
      </c>
      <c r="R98" s="12"/>
    </row>
    <row r="99" spans="1:18">
      <c r="A99" s="12">
        <v>94</v>
      </c>
      <c r="B99" s="12" t="s">
        <v>211</v>
      </c>
      <c r="C99" s="81" t="s">
        <v>212</v>
      </c>
      <c r="D99" s="12" t="s">
        <v>212</v>
      </c>
      <c r="E99" s="12" t="s">
        <v>58</v>
      </c>
      <c r="F99" s="82">
        <v>1</v>
      </c>
      <c r="G99" s="12" t="s">
        <v>67</v>
      </c>
      <c r="H99" s="20">
        <v>40905</v>
      </c>
      <c r="I99" s="20">
        <v>40905</v>
      </c>
      <c r="J99" s="21"/>
      <c r="K99" s="12"/>
      <c r="L99" s="12"/>
      <c r="M99" s="22">
        <v>16000</v>
      </c>
      <c r="N99" s="23">
        <v>0</v>
      </c>
      <c r="O99" s="23">
        <v>15</v>
      </c>
      <c r="P99" s="23">
        <f t="shared" si="1"/>
        <v>15</v>
      </c>
      <c r="Q99" s="12" t="s">
        <v>60</v>
      </c>
      <c r="R99" s="12"/>
    </row>
    <row r="100" spans="1:18">
      <c r="A100" s="12">
        <v>95</v>
      </c>
      <c r="B100" s="12" t="s">
        <v>213</v>
      </c>
      <c r="C100" s="81" t="s">
        <v>214</v>
      </c>
      <c r="D100" s="12" t="s">
        <v>215</v>
      </c>
      <c r="E100" s="12" t="s">
        <v>58</v>
      </c>
      <c r="F100" s="82">
        <v>1</v>
      </c>
      <c r="G100" s="12" t="s">
        <v>67</v>
      </c>
      <c r="H100" s="20">
        <v>40905</v>
      </c>
      <c r="I100" s="20">
        <v>40905</v>
      </c>
      <c r="J100" s="21"/>
      <c r="K100" s="12"/>
      <c r="L100" s="12"/>
      <c r="M100" s="22">
        <v>24718</v>
      </c>
      <c r="N100" s="23">
        <v>0</v>
      </c>
      <c r="O100" s="23">
        <v>20</v>
      </c>
      <c r="P100" s="23">
        <f t="shared" si="1"/>
        <v>20</v>
      </c>
      <c r="Q100" s="12" t="s">
        <v>60</v>
      </c>
      <c r="R100" s="12"/>
    </row>
    <row r="101" spans="1:18">
      <c r="A101" s="12">
        <v>96</v>
      </c>
      <c r="B101" s="12" t="s">
        <v>216</v>
      </c>
      <c r="C101" s="81" t="s">
        <v>217</v>
      </c>
      <c r="D101" s="12" t="s">
        <v>217</v>
      </c>
      <c r="E101" s="12" t="s">
        <v>58</v>
      </c>
      <c r="F101" s="82">
        <v>1</v>
      </c>
      <c r="G101" s="12" t="s">
        <v>67</v>
      </c>
      <c r="H101" s="20">
        <v>40906</v>
      </c>
      <c r="I101" s="20">
        <v>40906</v>
      </c>
      <c r="J101" s="21"/>
      <c r="K101" s="12"/>
      <c r="L101" s="12"/>
      <c r="M101" s="22">
        <v>7500</v>
      </c>
      <c r="N101" s="23">
        <v>0</v>
      </c>
      <c r="O101" s="23">
        <v>10</v>
      </c>
      <c r="P101" s="23">
        <f t="shared" si="1"/>
        <v>10</v>
      </c>
      <c r="Q101" s="12" t="s">
        <v>60</v>
      </c>
      <c r="R101" s="12"/>
    </row>
    <row r="102" spans="1:18">
      <c r="A102" s="12">
        <v>97</v>
      </c>
      <c r="B102" s="12" t="s">
        <v>218</v>
      </c>
      <c r="C102" s="81" t="s">
        <v>219</v>
      </c>
      <c r="D102" s="12" t="s">
        <v>219</v>
      </c>
      <c r="E102" s="12" t="s">
        <v>58</v>
      </c>
      <c r="F102" s="82">
        <v>1</v>
      </c>
      <c r="G102" s="12" t="s">
        <v>67</v>
      </c>
      <c r="H102" s="20">
        <v>40905</v>
      </c>
      <c r="I102" s="20">
        <v>40905</v>
      </c>
      <c r="J102" s="21"/>
      <c r="K102" s="12"/>
      <c r="L102" s="12"/>
      <c r="M102" s="22">
        <v>4450</v>
      </c>
      <c r="N102" s="23">
        <v>0</v>
      </c>
      <c r="O102" s="23">
        <v>6</v>
      </c>
      <c r="P102" s="23">
        <f t="shared" si="1"/>
        <v>6</v>
      </c>
      <c r="Q102" s="12" t="s">
        <v>60</v>
      </c>
      <c r="R102" s="12"/>
    </row>
    <row r="103" spans="1:18">
      <c r="A103" s="12">
        <v>98</v>
      </c>
      <c r="B103" s="12" t="s">
        <v>220</v>
      </c>
      <c r="C103" s="81" t="s">
        <v>219</v>
      </c>
      <c r="D103" s="12" t="s">
        <v>219</v>
      </c>
      <c r="E103" s="12" t="s">
        <v>58</v>
      </c>
      <c r="F103" s="82">
        <v>1</v>
      </c>
      <c r="G103" s="12" t="s">
        <v>67</v>
      </c>
      <c r="H103" s="20">
        <v>40905</v>
      </c>
      <c r="I103" s="20">
        <v>40905</v>
      </c>
      <c r="J103" s="21"/>
      <c r="K103" s="12"/>
      <c r="L103" s="12"/>
      <c r="M103" s="22">
        <v>4450</v>
      </c>
      <c r="N103" s="23">
        <v>0</v>
      </c>
      <c r="O103" s="23">
        <v>6</v>
      </c>
      <c r="P103" s="23">
        <f t="shared" si="1"/>
        <v>6</v>
      </c>
      <c r="Q103" s="12" t="s">
        <v>60</v>
      </c>
      <c r="R103" s="12"/>
    </row>
    <row r="104" spans="1:18">
      <c r="A104" s="12">
        <v>99</v>
      </c>
      <c r="B104" s="12" t="s">
        <v>221</v>
      </c>
      <c r="C104" s="81" t="s">
        <v>222</v>
      </c>
      <c r="D104" s="12" t="s">
        <v>222</v>
      </c>
      <c r="E104" s="12" t="s">
        <v>58</v>
      </c>
      <c r="F104" s="82">
        <v>1</v>
      </c>
      <c r="G104" s="12" t="s">
        <v>67</v>
      </c>
      <c r="H104" s="20">
        <v>40905</v>
      </c>
      <c r="I104" s="20">
        <v>40905</v>
      </c>
      <c r="J104" s="21"/>
      <c r="K104" s="12"/>
      <c r="L104" s="12"/>
      <c r="M104" s="22">
        <v>3700</v>
      </c>
      <c r="N104" s="23">
        <v>0</v>
      </c>
      <c r="O104" s="23">
        <v>5</v>
      </c>
      <c r="P104" s="23">
        <f t="shared" si="1"/>
        <v>5</v>
      </c>
      <c r="Q104" s="12" t="s">
        <v>60</v>
      </c>
      <c r="R104" s="12"/>
    </row>
    <row r="105" spans="1:18">
      <c r="A105" s="12">
        <v>100</v>
      </c>
      <c r="B105" s="12" t="s">
        <v>223</v>
      </c>
      <c r="C105" s="81" t="s">
        <v>224</v>
      </c>
      <c r="D105" s="12" t="s">
        <v>224</v>
      </c>
      <c r="E105" s="12" t="s">
        <v>58</v>
      </c>
      <c r="F105" s="82">
        <v>1</v>
      </c>
      <c r="G105" s="12" t="s">
        <v>67</v>
      </c>
      <c r="H105" s="20">
        <v>40906</v>
      </c>
      <c r="I105" s="20">
        <v>40906</v>
      </c>
      <c r="J105" s="21"/>
      <c r="K105" s="12"/>
      <c r="L105" s="12"/>
      <c r="M105" s="22">
        <v>1000</v>
      </c>
      <c r="N105" s="23">
        <v>0</v>
      </c>
      <c r="O105" s="23">
        <v>8</v>
      </c>
      <c r="P105" s="23">
        <f t="shared" si="1"/>
        <v>8</v>
      </c>
      <c r="Q105" s="12" t="s">
        <v>60</v>
      </c>
      <c r="R105" s="12"/>
    </row>
    <row r="106" spans="1:18">
      <c r="A106" s="12">
        <v>101</v>
      </c>
      <c r="B106" s="12" t="s">
        <v>225</v>
      </c>
      <c r="C106" s="81" t="s">
        <v>226</v>
      </c>
      <c r="D106" s="12" t="s">
        <v>226</v>
      </c>
      <c r="E106" s="12" t="s">
        <v>227</v>
      </c>
      <c r="F106" s="82">
        <v>1</v>
      </c>
      <c r="G106" s="12" t="s">
        <v>67</v>
      </c>
      <c r="H106" s="20">
        <v>40906</v>
      </c>
      <c r="I106" s="20">
        <v>40906</v>
      </c>
      <c r="J106" s="21"/>
      <c r="K106" s="12"/>
      <c r="L106" s="12"/>
      <c r="M106" s="22">
        <v>1800</v>
      </c>
      <c r="N106" s="23">
        <v>0</v>
      </c>
      <c r="O106" s="23">
        <v>5</v>
      </c>
      <c r="P106" s="23">
        <f t="shared" si="1"/>
        <v>5</v>
      </c>
      <c r="Q106" s="12" t="s">
        <v>60</v>
      </c>
      <c r="R106" s="12"/>
    </row>
    <row r="107" spans="1:18">
      <c r="A107" s="12">
        <v>102</v>
      </c>
      <c r="B107" s="12" t="s">
        <v>228</v>
      </c>
      <c r="C107" s="81" t="s">
        <v>226</v>
      </c>
      <c r="D107" s="12" t="s">
        <v>226</v>
      </c>
      <c r="E107" s="12" t="s">
        <v>227</v>
      </c>
      <c r="F107" s="82">
        <v>1</v>
      </c>
      <c r="G107" s="12" t="s">
        <v>67</v>
      </c>
      <c r="H107" s="20">
        <v>40906</v>
      </c>
      <c r="I107" s="20">
        <v>40906</v>
      </c>
      <c r="J107" s="21"/>
      <c r="K107" s="12"/>
      <c r="L107" s="12"/>
      <c r="M107" s="22">
        <v>1800</v>
      </c>
      <c r="N107" s="23">
        <v>0</v>
      </c>
      <c r="O107" s="23">
        <v>5</v>
      </c>
      <c r="P107" s="23">
        <f t="shared" si="1"/>
        <v>5</v>
      </c>
      <c r="Q107" s="12" t="s">
        <v>60</v>
      </c>
      <c r="R107" s="12"/>
    </row>
    <row r="108" spans="1:18">
      <c r="A108" s="12">
        <v>103</v>
      </c>
      <c r="B108" s="12" t="s">
        <v>229</v>
      </c>
      <c r="C108" s="81" t="s">
        <v>226</v>
      </c>
      <c r="D108" s="12" t="s">
        <v>226</v>
      </c>
      <c r="E108" s="12" t="s">
        <v>227</v>
      </c>
      <c r="F108" s="82">
        <v>1</v>
      </c>
      <c r="G108" s="12" t="s">
        <v>67</v>
      </c>
      <c r="H108" s="20">
        <v>40906</v>
      </c>
      <c r="I108" s="20">
        <v>40906</v>
      </c>
      <c r="J108" s="21"/>
      <c r="K108" s="12"/>
      <c r="L108" s="12"/>
      <c r="M108" s="22">
        <v>1800</v>
      </c>
      <c r="N108" s="23">
        <v>0</v>
      </c>
      <c r="O108" s="23">
        <v>5</v>
      </c>
      <c r="P108" s="23">
        <f t="shared" si="1"/>
        <v>5</v>
      </c>
      <c r="Q108" s="12" t="s">
        <v>60</v>
      </c>
      <c r="R108" s="12"/>
    </row>
    <row r="109" spans="1:18">
      <c r="A109" s="12">
        <v>104</v>
      </c>
      <c r="B109" s="12" t="s">
        <v>230</v>
      </c>
      <c r="C109" s="81" t="s">
        <v>226</v>
      </c>
      <c r="D109" s="12" t="s">
        <v>226</v>
      </c>
      <c r="E109" s="12" t="s">
        <v>227</v>
      </c>
      <c r="F109" s="82">
        <v>1</v>
      </c>
      <c r="G109" s="12" t="s">
        <v>67</v>
      </c>
      <c r="H109" s="20">
        <v>40906</v>
      </c>
      <c r="I109" s="20">
        <v>40906</v>
      </c>
      <c r="J109" s="21"/>
      <c r="K109" s="12"/>
      <c r="L109" s="12"/>
      <c r="M109" s="22">
        <v>1800</v>
      </c>
      <c r="N109" s="23">
        <v>0</v>
      </c>
      <c r="O109" s="23">
        <v>5</v>
      </c>
      <c r="P109" s="23">
        <f t="shared" si="1"/>
        <v>5</v>
      </c>
      <c r="Q109" s="12" t="s">
        <v>60</v>
      </c>
      <c r="R109" s="12"/>
    </row>
    <row r="110" spans="1:18">
      <c r="A110" s="12">
        <v>105</v>
      </c>
      <c r="B110" s="12" t="s">
        <v>231</v>
      </c>
      <c r="C110" s="81" t="s">
        <v>226</v>
      </c>
      <c r="D110" s="12" t="s">
        <v>226</v>
      </c>
      <c r="E110" s="12" t="s">
        <v>227</v>
      </c>
      <c r="F110" s="82">
        <v>1</v>
      </c>
      <c r="G110" s="12" t="s">
        <v>67</v>
      </c>
      <c r="H110" s="20">
        <v>40906</v>
      </c>
      <c r="I110" s="20">
        <v>40906</v>
      </c>
      <c r="J110" s="21"/>
      <c r="K110" s="12"/>
      <c r="L110" s="12"/>
      <c r="M110" s="22">
        <v>1800</v>
      </c>
      <c r="N110" s="23">
        <v>0</v>
      </c>
      <c r="O110" s="23">
        <v>5</v>
      </c>
      <c r="P110" s="23">
        <f t="shared" si="1"/>
        <v>5</v>
      </c>
      <c r="Q110" s="12" t="s">
        <v>60</v>
      </c>
      <c r="R110" s="12"/>
    </row>
    <row r="111" spans="1:18">
      <c r="A111" s="12">
        <v>106</v>
      </c>
      <c r="B111" s="12" t="s">
        <v>232</v>
      </c>
      <c r="C111" s="81" t="s">
        <v>226</v>
      </c>
      <c r="D111" s="12" t="s">
        <v>226</v>
      </c>
      <c r="E111" s="12" t="s">
        <v>227</v>
      </c>
      <c r="F111" s="82">
        <v>1</v>
      </c>
      <c r="G111" s="12" t="s">
        <v>67</v>
      </c>
      <c r="H111" s="20">
        <v>40906</v>
      </c>
      <c r="I111" s="20">
        <v>40906</v>
      </c>
      <c r="J111" s="21"/>
      <c r="K111" s="12"/>
      <c r="L111" s="12"/>
      <c r="M111" s="22">
        <v>1800</v>
      </c>
      <c r="N111" s="23">
        <v>0</v>
      </c>
      <c r="O111" s="23">
        <v>5</v>
      </c>
      <c r="P111" s="23">
        <f t="shared" si="1"/>
        <v>5</v>
      </c>
      <c r="Q111" s="12" t="s">
        <v>60</v>
      </c>
      <c r="R111" s="12"/>
    </row>
    <row r="112" spans="1:18">
      <c r="A112" s="12">
        <v>107</v>
      </c>
      <c r="B112" s="12" t="s">
        <v>233</v>
      </c>
      <c r="C112" s="81" t="s">
        <v>226</v>
      </c>
      <c r="D112" s="12" t="s">
        <v>226</v>
      </c>
      <c r="E112" s="12" t="s">
        <v>227</v>
      </c>
      <c r="F112" s="82">
        <v>1</v>
      </c>
      <c r="G112" s="12" t="s">
        <v>67</v>
      </c>
      <c r="H112" s="20">
        <v>40906</v>
      </c>
      <c r="I112" s="20">
        <v>40906</v>
      </c>
      <c r="J112" s="21"/>
      <c r="K112" s="12"/>
      <c r="L112" s="12"/>
      <c r="M112" s="22">
        <v>1800</v>
      </c>
      <c r="N112" s="23">
        <v>0</v>
      </c>
      <c r="O112" s="23">
        <v>5</v>
      </c>
      <c r="P112" s="23">
        <f t="shared" si="1"/>
        <v>5</v>
      </c>
      <c r="Q112" s="12" t="s">
        <v>60</v>
      </c>
      <c r="R112" s="12"/>
    </row>
    <row r="113" spans="1:18">
      <c r="A113" s="12">
        <v>108</v>
      </c>
      <c r="B113" s="12" t="s">
        <v>234</v>
      </c>
      <c r="C113" s="81" t="s">
        <v>226</v>
      </c>
      <c r="D113" s="12" t="s">
        <v>226</v>
      </c>
      <c r="E113" s="12" t="s">
        <v>227</v>
      </c>
      <c r="F113" s="82">
        <v>1</v>
      </c>
      <c r="G113" s="12" t="s">
        <v>67</v>
      </c>
      <c r="H113" s="20">
        <v>40906</v>
      </c>
      <c r="I113" s="20">
        <v>40906</v>
      </c>
      <c r="J113" s="21"/>
      <c r="K113" s="12"/>
      <c r="L113" s="12"/>
      <c r="M113" s="22">
        <v>1800</v>
      </c>
      <c r="N113" s="23">
        <v>0</v>
      </c>
      <c r="O113" s="23">
        <v>5</v>
      </c>
      <c r="P113" s="23">
        <f t="shared" si="1"/>
        <v>5</v>
      </c>
      <c r="Q113" s="12" t="s">
        <v>60</v>
      </c>
      <c r="R113" s="12"/>
    </row>
    <row r="114" spans="1:18">
      <c r="A114" s="12">
        <v>109</v>
      </c>
      <c r="B114" s="12" t="s">
        <v>235</v>
      </c>
      <c r="C114" s="81" t="s">
        <v>226</v>
      </c>
      <c r="D114" s="12" t="s">
        <v>226</v>
      </c>
      <c r="E114" s="12" t="s">
        <v>227</v>
      </c>
      <c r="F114" s="82">
        <v>1</v>
      </c>
      <c r="G114" s="12" t="s">
        <v>67</v>
      </c>
      <c r="H114" s="20">
        <v>40906</v>
      </c>
      <c r="I114" s="20">
        <v>40906</v>
      </c>
      <c r="J114" s="21"/>
      <c r="K114" s="12"/>
      <c r="L114" s="12"/>
      <c r="M114" s="22">
        <v>1800</v>
      </c>
      <c r="N114" s="23">
        <v>0</v>
      </c>
      <c r="O114" s="23">
        <v>5</v>
      </c>
      <c r="P114" s="23">
        <f t="shared" si="1"/>
        <v>5</v>
      </c>
      <c r="Q114" s="12" t="s">
        <v>60</v>
      </c>
      <c r="R114" s="12"/>
    </row>
    <row r="115" spans="1:18">
      <c r="A115" s="12">
        <v>110</v>
      </c>
      <c r="B115" s="12" t="s">
        <v>236</v>
      </c>
      <c r="C115" s="81" t="s">
        <v>226</v>
      </c>
      <c r="D115" s="12" t="s">
        <v>226</v>
      </c>
      <c r="E115" s="12" t="s">
        <v>227</v>
      </c>
      <c r="F115" s="82">
        <v>1</v>
      </c>
      <c r="G115" s="12" t="s">
        <v>67</v>
      </c>
      <c r="H115" s="20">
        <v>40906</v>
      </c>
      <c r="I115" s="20">
        <v>40906</v>
      </c>
      <c r="J115" s="21"/>
      <c r="K115" s="12"/>
      <c r="L115" s="12"/>
      <c r="M115" s="22">
        <v>1800</v>
      </c>
      <c r="N115" s="23">
        <v>0</v>
      </c>
      <c r="O115" s="23">
        <v>5</v>
      </c>
      <c r="P115" s="23">
        <f t="shared" si="1"/>
        <v>5</v>
      </c>
      <c r="Q115" s="12" t="s">
        <v>60</v>
      </c>
      <c r="R115" s="12"/>
    </row>
    <row r="116" spans="1:18">
      <c r="A116" s="12">
        <v>111</v>
      </c>
      <c r="B116" s="12" t="s">
        <v>237</v>
      </c>
      <c r="C116" s="81" t="s">
        <v>226</v>
      </c>
      <c r="D116" s="12" t="s">
        <v>226</v>
      </c>
      <c r="E116" s="12" t="s">
        <v>227</v>
      </c>
      <c r="F116" s="82">
        <v>1</v>
      </c>
      <c r="G116" s="12" t="s">
        <v>67</v>
      </c>
      <c r="H116" s="20">
        <v>40906</v>
      </c>
      <c r="I116" s="20">
        <v>40906</v>
      </c>
      <c r="J116" s="21"/>
      <c r="K116" s="12"/>
      <c r="L116" s="12"/>
      <c r="M116" s="22">
        <v>1800</v>
      </c>
      <c r="N116" s="23">
        <v>0</v>
      </c>
      <c r="O116" s="23">
        <v>5</v>
      </c>
      <c r="P116" s="23">
        <f t="shared" si="1"/>
        <v>5</v>
      </c>
      <c r="Q116" s="12" t="s">
        <v>60</v>
      </c>
      <c r="R116" s="12"/>
    </row>
    <row r="117" spans="1:18">
      <c r="A117" s="12">
        <v>112</v>
      </c>
      <c r="B117" s="12" t="s">
        <v>238</v>
      </c>
      <c r="C117" s="81" t="s">
        <v>226</v>
      </c>
      <c r="D117" s="12" t="s">
        <v>226</v>
      </c>
      <c r="E117" s="12" t="s">
        <v>227</v>
      </c>
      <c r="F117" s="82">
        <v>1</v>
      </c>
      <c r="G117" s="12" t="s">
        <v>67</v>
      </c>
      <c r="H117" s="20">
        <v>40906</v>
      </c>
      <c r="I117" s="20">
        <v>40906</v>
      </c>
      <c r="J117" s="21"/>
      <c r="K117" s="12"/>
      <c r="L117" s="12"/>
      <c r="M117" s="22">
        <v>1800</v>
      </c>
      <c r="N117" s="23">
        <v>0</v>
      </c>
      <c r="O117" s="23">
        <v>5</v>
      </c>
      <c r="P117" s="23">
        <f t="shared" si="1"/>
        <v>5</v>
      </c>
      <c r="Q117" s="12" t="s">
        <v>60</v>
      </c>
      <c r="R117" s="12"/>
    </row>
    <row r="118" spans="1:18">
      <c r="A118" s="12">
        <v>113</v>
      </c>
      <c r="B118" s="12" t="s">
        <v>239</v>
      </c>
      <c r="C118" s="81" t="s">
        <v>226</v>
      </c>
      <c r="D118" s="12" t="s">
        <v>226</v>
      </c>
      <c r="E118" s="12" t="s">
        <v>227</v>
      </c>
      <c r="F118" s="82">
        <v>1</v>
      </c>
      <c r="G118" s="12" t="s">
        <v>67</v>
      </c>
      <c r="H118" s="20">
        <v>40906</v>
      </c>
      <c r="I118" s="20">
        <v>40906</v>
      </c>
      <c r="J118" s="21"/>
      <c r="K118" s="12"/>
      <c r="L118" s="12"/>
      <c r="M118" s="22">
        <v>1800</v>
      </c>
      <c r="N118" s="23">
        <v>0</v>
      </c>
      <c r="O118" s="23">
        <v>5</v>
      </c>
      <c r="P118" s="23">
        <f t="shared" si="1"/>
        <v>5</v>
      </c>
      <c r="Q118" s="12" t="s">
        <v>60</v>
      </c>
      <c r="R118" s="12"/>
    </row>
    <row r="119" spans="1:18">
      <c r="A119" s="12">
        <v>114</v>
      </c>
      <c r="B119" s="12" t="s">
        <v>240</v>
      </c>
      <c r="C119" s="81" t="s">
        <v>226</v>
      </c>
      <c r="D119" s="12" t="s">
        <v>226</v>
      </c>
      <c r="E119" s="12" t="s">
        <v>227</v>
      </c>
      <c r="F119" s="82">
        <v>1</v>
      </c>
      <c r="G119" s="12" t="s">
        <v>67</v>
      </c>
      <c r="H119" s="20">
        <v>40906</v>
      </c>
      <c r="I119" s="20">
        <v>40906</v>
      </c>
      <c r="J119" s="21"/>
      <c r="K119" s="12"/>
      <c r="L119" s="12"/>
      <c r="M119" s="22">
        <v>1800</v>
      </c>
      <c r="N119" s="23">
        <v>0</v>
      </c>
      <c r="O119" s="23">
        <v>5</v>
      </c>
      <c r="P119" s="23">
        <f t="shared" si="1"/>
        <v>5</v>
      </c>
      <c r="Q119" s="12" t="s">
        <v>60</v>
      </c>
      <c r="R119" s="12"/>
    </row>
    <row r="120" spans="1:18">
      <c r="A120" s="12">
        <v>115</v>
      </c>
      <c r="B120" s="12" t="s">
        <v>241</v>
      </c>
      <c r="C120" s="81" t="s">
        <v>226</v>
      </c>
      <c r="D120" s="12" t="s">
        <v>226</v>
      </c>
      <c r="E120" s="12" t="s">
        <v>227</v>
      </c>
      <c r="F120" s="82">
        <v>1</v>
      </c>
      <c r="G120" s="12" t="s">
        <v>67</v>
      </c>
      <c r="H120" s="20">
        <v>40906</v>
      </c>
      <c r="I120" s="20">
        <v>40906</v>
      </c>
      <c r="J120" s="21"/>
      <c r="K120" s="12"/>
      <c r="L120" s="12"/>
      <c r="M120" s="22">
        <v>1800</v>
      </c>
      <c r="N120" s="23">
        <v>0</v>
      </c>
      <c r="O120" s="23">
        <v>5</v>
      </c>
      <c r="P120" s="23">
        <f t="shared" si="1"/>
        <v>5</v>
      </c>
      <c r="Q120" s="12" t="s">
        <v>60</v>
      </c>
      <c r="R120" s="12"/>
    </row>
    <row r="121" spans="1:18">
      <c r="A121" s="12">
        <v>116</v>
      </c>
      <c r="B121" s="12" t="s">
        <v>242</v>
      </c>
      <c r="C121" s="81" t="s">
        <v>226</v>
      </c>
      <c r="D121" s="12" t="s">
        <v>226</v>
      </c>
      <c r="E121" s="12" t="s">
        <v>227</v>
      </c>
      <c r="F121" s="82">
        <v>1</v>
      </c>
      <c r="G121" s="12" t="s">
        <v>67</v>
      </c>
      <c r="H121" s="20">
        <v>40906</v>
      </c>
      <c r="I121" s="20">
        <v>40906</v>
      </c>
      <c r="J121" s="21"/>
      <c r="K121" s="12"/>
      <c r="L121" s="12"/>
      <c r="M121" s="22">
        <v>1800</v>
      </c>
      <c r="N121" s="23">
        <v>0</v>
      </c>
      <c r="O121" s="23">
        <v>5</v>
      </c>
      <c r="P121" s="23">
        <f t="shared" si="1"/>
        <v>5</v>
      </c>
      <c r="Q121" s="12" t="s">
        <v>60</v>
      </c>
      <c r="R121" s="12"/>
    </row>
    <row r="122" spans="1:18">
      <c r="A122" s="12">
        <v>117</v>
      </c>
      <c r="B122" s="12" t="s">
        <v>243</v>
      </c>
      <c r="C122" s="81" t="s">
        <v>226</v>
      </c>
      <c r="D122" s="12" t="s">
        <v>226</v>
      </c>
      <c r="E122" s="12" t="s">
        <v>227</v>
      </c>
      <c r="F122" s="82">
        <v>1</v>
      </c>
      <c r="G122" s="12" t="s">
        <v>67</v>
      </c>
      <c r="H122" s="20">
        <v>40906</v>
      </c>
      <c r="I122" s="20">
        <v>40906</v>
      </c>
      <c r="J122" s="21"/>
      <c r="K122" s="12"/>
      <c r="L122" s="12"/>
      <c r="M122" s="22">
        <v>1800</v>
      </c>
      <c r="N122" s="23">
        <v>0</v>
      </c>
      <c r="O122" s="23">
        <v>5</v>
      </c>
      <c r="P122" s="23">
        <f t="shared" si="1"/>
        <v>5</v>
      </c>
      <c r="Q122" s="12" t="s">
        <v>60</v>
      </c>
      <c r="R122" s="12"/>
    </row>
    <row r="123" spans="1:18">
      <c r="A123" s="12">
        <v>118</v>
      </c>
      <c r="B123" s="12" t="s">
        <v>244</v>
      </c>
      <c r="C123" s="81" t="s">
        <v>226</v>
      </c>
      <c r="D123" s="12" t="s">
        <v>226</v>
      </c>
      <c r="E123" s="12" t="s">
        <v>227</v>
      </c>
      <c r="F123" s="82">
        <v>1</v>
      </c>
      <c r="G123" s="12" t="s">
        <v>67</v>
      </c>
      <c r="H123" s="20">
        <v>40906</v>
      </c>
      <c r="I123" s="20">
        <v>40906</v>
      </c>
      <c r="J123" s="21"/>
      <c r="K123" s="12"/>
      <c r="L123" s="12"/>
      <c r="M123" s="22">
        <v>1800</v>
      </c>
      <c r="N123" s="23">
        <v>0</v>
      </c>
      <c r="O123" s="23">
        <v>5</v>
      </c>
      <c r="P123" s="23">
        <f t="shared" si="1"/>
        <v>5</v>
      </c>
      <c r="Q123" s="12" t="s">
        <v>60</v>
      </c>
      <c r="R123" s="12"/>
    </row>
    <row r="124" spans="1:18">
      <c r="A124" s="12">
        <v>119</v>
      </c>
      <c r="B124" s="12" t="s">
        <v>245</v>
      </c>
      <c r="C124" s="81" t="s">
        <v>246</v>
      </c>
      <c r="D124" s="12" t="s">
        <v>246</v>
      </c>
      <c r="E124" s="12" t="s">
        <v>58</v>
      </c>
      <c r="F124" s="82">
        <v>1</v>
      </c>
      <c r="G124" s="12" t="s">
        <v>67</v>
      </c>
      <c r="H124" s="20">
        <v>40906</v>
      </c>
      <c r="I124" s="20">
        <v>40906</v>
      </c>
      <c r="J124" s="21"/>
      <c r="K124" s="12"/>
      <c r="L124" s="12"/>
      <c r="M124" s="22">
        <v>3700</v>
      </c>
      <c r="N124" s="23">
        <v>0</v>
      </c>
      <c r="O124" s="23">
        <v>5</v>
      </c>
      <c r="P124" s="23">
        <f t="shared" si="1"/>
        <v>5</v>
      </c>
      <c r="Q124" s="12" t="s">
        <v>60</v>
      </c>
      <c r="R124" s="12"/>
    </row>
    <row r="125" spans="1:18">
      <c r="A125" s="12">
        <v>120</v>
      </c>
      <c r="B125" s="12" t="s">
        <v>247</v>
      </c>
      <c r="C125" s="81" t="s">
        <v>248</v>
      </c>
      <c r="D125" s="12" t="s">
        <v>248</v>
      </c>
      <c r="E125" s="12" t="s">
        <v>227</v>
      </c>
      <c r="F125" s="82">
        <v>1</v>
      </c>
      <c r="G125" s="12" t="s">
        <v>67</v>
      </c>
      <c r="H125" s="20">
        <v>40905</v>
      </c>
      <c r="I125" s="20">
        <v>40905</v>
      </c>
      <c r="J125" s="21"/>
      <c r="K125" s="12"/>
      <c r="L125" s="12"/>
      <c r="M125" s="22">
        <v>3500</v>
      </c>
      <c r="N125" s="23">
        <v>0</v>
      </c>
      <c r="O125" s="23">
        <v>5</v>
      </c>
      <c r="P125" s="23">
        <f t="shared" si="1"/>
        <v>5</v>
      </c>
      <c r="Q125" s="12" t="s">
        <v>60</v>
      </c>
      <c r="R125" s="12"/>
    </row>
    <row r="126" spans="1:18">
      <c r="A126" s="12">
        <v>121</v>
      </c>
      <c r="B126" s="12" t="s">
        <v>249</v>
      </c>
      <c r="C126" s="81" t="s">
        <v>206</v>
      </c>
      <c r="D126" s="12" t="s">
        <v>206</v>
      </c>
      <c r="E126" s="12" t="s">
        <v>58</v>
      </c>
      <c r="F126" s="82">
        <v>1</v>
      </c>
      <c r="G126" s="12" t="s">
        <v>67</v>
      </c>
      <c r="H126" s="20">
        <v>40906</v>
      </c>
      <c r="I126" s="20">
        <v>40906</v>
      </c>
      <c r="J126" s="21"/>
      <c r="K126" s="12"/>
      <c r="L126" s="12"/>
      <c r="M126" s="22">
        <v>4500</v>
      </c>
      <c r="N126" s="23">
        <v>0</v>
      </c>
      <c r="O126" s="23">
        <v>5</v>
      </c>
      <c r="P126" s="23">
        <f t="shared" si="1"/>
        <v>5</v>
      </c>
      <c r="Q126" s="12" t="s">
        <v>60</v>
      </c>
      <c r="R126" s="12"/>
    </row>
    <row r="127" spans="1:18">
      <c r="A127" s="12">
        <v>122</v>
      </c>
      <c r="B127" s="12" t="s">
        <v>250</v>
      </c>
      <c r="C127" s="81" t="s">
        <v>206</v>
      </c>
      <c r="D127" s="12" t="s">
        <v>206</v>
      </c>
      <c r="E127" s="12" t="s">
        <v>58</v>
      </c>
      <c r="F127" s="82">
        <v>1</v>
      </c>
      <c r="G127" s="12" t="s">
        <v>67</v>
      </c>
      <c r="H127" s="20">
        <v>40906</v>
      </c>
      <c r="I127" s="20">
        <v>40906</v>
      </c>
      <c r="J127" s="21"/>
      <c r="K127" s="12"/>
      <c r="L127" s="12"/>
      <c r="M127" s="22">
        <v>4200</v>
      </c>
      <c r="N127" s="23">
        <v>0</v>
      </c>
      <c r="O127" s="23">
        <v>5</v>
      </c>
      <c r="P127" s="23">
        <f t="shared" si="1"/>
        <v>5</v>
      </c>
      <c r="Q127" s="12" t="s">
        <v>60</v>
      </c>
      <c r="R127" s="12"/>
    </row>
    <row r="128" spans="1:18">
      <c r="A128" s="12">
        <v>123</v>
      </c>
      <c r="B128" s="12" t="s">
        <v>251</v>
      </c>
      <c r="C128" s="81" t="s">
        <v>252</v>
      </c>
      <c r="D128" s="12" t="s">
        <v>252</v>
      </c>
      <c r="E128" s="12" t="s">
        <v>58</v>
      </c>
      <c r="F128" s="82">
        <v>1</v>
      </c>
      <c r="G128" s="12" t="s">
        <v>67</v>
      </c>
      <c r="H128" s="20">
        <v>40905</v>
      </c>
      <c r="I128" s="20">
        <v>40905</v>
      </c>
      <c r="J128" s="21"/>
      <c r="K128" s="12"/>
      <c r="L128" s="12"/>
      <c r="M128" s="22">
        <v>11600</v>
      </c>
      <c r="N128" s="23">
        <v>0</v>
      </c>
      <c r="O128" s="23">
        <v>10</v>
      </c>
      <c r="P128" s="23">
        <f t="shared" si="1"/>
        <v>10</v>
      </c>
      <c r="Q128" s="12" t="s">
        <v>60</v>
      </c>
      <c r="R128" s="12"/>
    </row>
    <row r="129" spans="1:18">
      <c r="A129" s="12">
        <v>124</v>
      </c>
      <c r="B129" s="12" t="s">
        <v>253</v>
      </c>
      <c r="C129" s="81" t="s">
        <v>208</v>
      </c>
      <c r="D129" s="12" t="s">
        <v>208</v>
      </c>
      <c r="E129" s="12" t="s">
        <v>58</v>
      </c>
      <c r="F129" s="82">
        <v>1</v>
      </c>
      <c r="G129" s="12" t="s">
        <v>67</v>
      </c>
      <c r="H129" s="20">
        <v>40905</v>
      </c>
      <c r="I129" s="20">
        <v>40905</v>
      </c>
      <c r="J129" s="21"/>
      <c r="K129" s="12"/>
      <c r="L129" s="12"/>
      <c r="M129" s="22">
        <v>3500</v>
      </c>
      <c r="N129" s="23">
        <v>0</v>
      </c>
      <c r="O129" s="23">
        <v>5</v>
      </c>
      <c r="P129" s="23">
        <f t="shared" si="1"/>
        <v>5</v>
      </c>
      <c r="Q129" s="12" t="s">
        <v>60</v>
      </c>
      <c r="R129" s="12"/>
    </row>
    <row r="130" spans="1:18">
      <c r="A130" s="12">
        <v>125</v>
      </c>
      <c r="B130" s="12" t="s">
        <v>254</v>
      </c>
      <c r="C130" s="81" t="s">
        <v>210</v>
      </c>
      <c r="D130" s="12" t="s">
        <v>210</v>
      </c>
      <c r="E130" s="12" t="s">
        <v>58</v>
      </c>
      <c r="F130" s="82">
        <v>1</v>
      </c>
      <c r="G130" s="12" t="s">
        <v>67</v>
      </c>
      <c r="H130" s="20">
        <v>40905</v>
      </c>
      <c r="I130" s="20">
        <v>40905</v>
      </c>
      <c r="J130" s="21"/>
      <c r="K130" s="12"/>
      <c r="L130" s="12"/>
      <c r="M130" s="22">
        <v>3300</v>
      </c>
      <c r="N130" s="23">
        <v>0</v>
      </c>
      <c r="O130" s="23">
        <v>5</v>
      </c>
      <c r="P130" s="23">
        <f t="shared" si="1"/>
        <v>5</v>
      </c>
      <c r="Q130" s="12" t="s">
        <v>60</v>
      </c>
      <c r="R130" s="12"/>
    </row>
    <row r="131" spans="1:18">
      <c r="A131" s="12">
        <v>126</v>
      </c>
      <c r="B131" s="12" t="s">
        <v>255</v>
      </c>
      <c r="C131" s="81" t="s">
        <v>219</v>
      </c>
      <c r="D131" s="12" t="s">
        <v>219</v>
      </c>
      <c r="E131" s="12" t="s">
        <v>58</v>
      </c>
      <c r="F131" s="82">
        <v>1</v>
      </c>
      <c r="G131" s="12" t="s">
        <v>67</v>
      </c>
      <c r="H131" s="20">
        <v>40906</v>
      </c>
      <c r="I131" s="20">
        <v>40906</v>
      </c>
      <c r="J131" s="21"/>
      <c r="K131" s="12"/>
      <c r="L131" s="12"/>
      <c r="M131" s="22">
        <v>4950</v>
      </c>
      <c r="N131" s="23">
        <v>0</v>
      </c>
      <c r="O131" s="23">
        <v>6</v>
      </c>
      <c r="P131" s="23">
        <f t="shared" si="1"/>
        <v>6</v>
      </c>
      <c r="Q131" s="12" t="s">
        <v>60</v>
      </c>
      <c r="R131" s="12"/>
    </row>
    <row r="132" spans="1:18">
      <c r="A132" s="12">
        <v>127</v>
      </c>
      <c r="B132" s="12" t="s">
        <v>256</v>
      </c>
      <c r="C132" s="81" t="s">
        <v>219</v>
      </c>
      <c r="D132" s="12" t="s">
        <v>219</v>
      </c>
      <c r="E132" s="12" t="s">
        <v>58</v>
      </c>
      <c r="F132" s="82">
        <v>1</v>
      </c>
      <c r="G132" s="12" t="s">
        <v>67</v>
      </c>
      <c r="H132" s="20">
        <v>40906</v>
      </c>
      <c r="I132" s="20">
        <v>40906</v>
      </c>
      <c r="J132" s="21"/>
      <c r="K132" s="12"/>
      <c r="L132" s="12"/>
      <c r="M132" s="22">
        <v>4950</v>
      </c>
      <c r="N132" s="23">
        <v>0</v>
      </c>
      <c r="O132" s="23">
        <v>6</v>
      </c>
      <c r="P132" s="23">
        <f t="shared" si="1"/>
        <v>6</v>
      </c>
      <c r="Q132" s="12" t="s">
        <v>60</v>
      </c>
      <c r="R132" s="12"/>
    </row>
    <row r="133" spans="1:18">
      <c r="A133" s="12">
        <v>128</v>
      </c>
      <c r="B133" s="12" t="s">
        <v>257</v>
      </c>
      <c r="C133" s="81" t="s">
        <v>224</v>
      </c>
      <c r="D133" s="12" t="s">
        <v>224</v>
      </c>
      <c r="E133" s="12" t="s">
        <v>58</v>
      </c>
      <c r="F133" s="82">
        <v>1</v>
      </c>
      <c r="G133" s="12" t="s">
        <v>67</v>
      </c>
      <c r="H133" s="20">
        <v>40905</v>
      </c>
      <c r="I133" s="20">
        <v>40905</v>
      </c>
      <c r="J133" s="21"/>
      <c r="K133" s="12"/>
      <c r="L133" s="12"/>
      <c r="M133" s="22">
        <v>1500</v>
      </c>
      <c r="N133" s="23">
        <v>0</v>
      </c>
      <c r="O133" s="23">
        <v>8</v>
      </c>
      <c r="P133" s="23">
        <f t="shared" si="1"/>
        <v>8</v>
      </c>
      <c r="Q133" s="12" t="s">
        <v>60</v>
      </c>
      <c r="R133" s="12"/>
    </row>
    <row r="134" spans="1:18">
      <c r="A134" s="12">
        <v>129</v>
      </c>
      <c r="B134" s="12" t="s">
        <v>258</v>
      </c>
      <c r="C134" s="81" t="s">
        <v>212</v>
      </c>
      <c r="D134" s="12" t="s">
        <v>212</v>
      </c>
      <c r="E134" s="12" t="s">
        <v>58</v>
      </c>
      <c r="F134" s="82">
        <v>1</v>
      </c>
      <c r="G134" s="12" t="s">
        <v>67</v>
      </c>
      <c r="H134" s="20">
        <v>40906</v>
      </c>
      <c r="I134" s="20">
        <v>40906</v>
      </c>
      <c r="J134" s="21"/>
      <c r="K134" s="12"/>
      <c r="L134" s="12"/>
      <c r="M134" s="22">
        <v>16000</v>
      </c>
      <c r="N134" s="23">
        <v>0</v>
      </c>
      <c r="O134" s="23">
        <v>15</v>
      </c>
      <c r="P134" s="23">
        <f t="shared" ref="P134:P163" si="2">O134-N134</f>
        <v>15</v>
      </c>
      <c r="Q134" s="12" t="s">
        <v>60</v>
      </c>
      <c r="R134" s="12"/>
    </row>
    <row r="135" spans="1:18">
      <c r="A135" s="12">
        <v>130</v>
      </c>
      <c r="B135" s="12" t="s">
        <v>259</v>
      </c>
      <c r="C135" s="81" t="s">
        <v>260</v>
      </c>
      <c r="D135" s="12" t="s">
        <v>260</v>
      </c>
      <c r="E135" s="12" t="s">
        <v>58</v>
      </c>
      <c r="F135" s="82">
        <v>1</v>
      </c>
      <c r="G135" s="12" t="s">
        <v>67</v>
      </c>
      <c r="H135" s="20">
        <v>40905</v>
      </c>
      <c r="I135" s="20">
        <v>40905</v>
      </c>
      <c r="J135" s="21"/>
      <c r="K135" s="12"/>
      <c r="L135" s="12"/>
      <c r="M135" s="22">
        <v>25000</v>
      </c>
      <c r="N135" s="23">
        <v>0</v>
      </c>
      <c r="O135" s="23">
        <v>10</v>
      </c>
      <c r="P135" s="23">
        <f t="shared" si="2"/>
        <v>10</v>
      </c>
      <c r="Q135" s="12" t="s">
        <v>60</v>
      </c>
      <c r="R135" s="12"/>
    </row>
    <row r="136" spans="1:18">
      <c r="A136" s="12">
        <v>131</v>
      </c>
      <c r="B136" s="12" t="s">
        <v>261</v>
      </c>
      <c r="C136" s="81" t="s">
        <v>262</v>
      </c>
      <c r="D136" s="12" t="s">
        <v>262</v>
      </c>
      <c r="E136" s="12" t="s">
        <v>58</v>
      </c>
      <c r="F136" s="82">
        <v>1</v>
      </c>
      <c r="G136" s="12" t="s">
        <v>67</v>
      </c>
      <c r="H136" s="20">
        <v>40905</v>
      </c>
      <c r="I136" s="20">
        <v>40905</v>
      </c>
      <c r="J136" s="21"/>
      <c r="K136" s="12"/>
      <c r="L136" s="12"/>
      <c r="M136" s="22">
        <v>1100</v>
      </c>
      <c r="N136" s="23">
        <v>0</v>
      </c>
      <c r="O136" s="23">
        <v>5</v>
      </c>
      <c r="P136" s="23">
        <f t="shared" si="2"/>
        <v>5</v>
      </c>
      <c r="Q136" s="12" t="s">
        <v>60</v>
      </c>
      <c r="R136" s="12"/>
    </row>
    <row r="137" spans="1:18">
      <c r="A137" s="12">
        <v>132</v>
      </c>
      <c r="B137" s="12" t="s">
        <v>263</v>
      </c>
      <c r="C137" s="81" t="s">
        <v>202</v>
      </c>
      <c r="D137" s="12" t="s">
        <v>202</v>
      </c>
      <c r="E137" s="12" t="s">
        <v>227</v>
      </c>
      <c r="F137" s="82">
        <v>1</v>
      </c>
      <c r="G137" s="12" t="s">
        <v>67</v>
      </c>
      <c r="H137" s="20">
        <v>40906</v>
      </c>
      <c r="I137" s="20">
        <v>40906</v>
      </c>
      <c r="J137" s="21"/>
      <c r="K137" s="12"/>
      <c r="L137" s="12"/>
      <c r="M137" s="22">
        <v>5500</v>
      </c>
      <c r="N137" s="23">
        <v>0</v>
      </c>
      <c r="O137" s="23">
        <v>5</v>
      </c>
      <c r="P137" s="23">
        <f t="shared" si="2"/>
        <v>5</v>
      </c>
      <c r="Q137" s="12" t="s">
        <v>60</v>
      </c>
      <c r="R137" s="12"/>
    </row>
    <row r="138" spans="1:18">
      <c r="A138" s="12">
        <v>133</v>
      </c>
      <c r="B138" s="12" t="s">
        <v>264</v>
      </c>
      <c r="C138" s="81" t="s">
        <v>265</v>
      </c>
      <c r="D138" s="12" t="s">
        <v>265</v>
      </c>
      <c r="E138" s="12" t="s">
        <v>227</v>
      </c>
      <c r="F138" s="82">
        <v>1</v>
      </c>
      <c r="G138" s="12" t="s">
        <v>67</v>
      </c>
      <c r="H138" s="20">
        <v>40905</v>
      </c>
      <c r="I138" s="20">
        <v>40905</v>
      </c>
      <c r="J138" s="21"/>
      <c r="K138" s="12"/>
      <c r="L138" s="12"/>
      <c r="M138" s="22">
        <v>25000</v>
      </c>
      <c r="N138" s="23">
        <v>0</v>
      </c>
      <c r="O138" s="23">
        <v>25</v>
      </c>
      <c r="P138" s="23">
        <f t="shared" si="2"/>
        <v>25</v>
      </c>
      <c r="Q138" s="12" t="s">
        <v>60</v>
      </c>
      <c r="R138" s="12"/>
    </row>
    <row r="139" spans="1:18">
      <c r="A139" s="12">
        <v>134</v>
      </c>
      <c r="B139" s="12" t="s">
        <v>266</v>
      </c>
      <c r="C139" s="81" t="s">
        <v>267</v>
      </c>
      <c r="D139" s="12" t="s">
        <v>268</v>
      </c>
      <c r="E139" s="12" t="s">
        <v>58</v>
      </c>
      <c r="F139" s="82">
        <v>1</v>
      </c>
      <c r="G139" s="12" t="s">
        <v>67</v>
      </c>
      <c r="H139" s="20">
        <v>40905</v>
      </c>
      <c r="I139" s="20">
        <v>40905</v>
      </c>
      <c r="J139" s="21"/>
      <c r="K139" s="12"/>
      <c r="L139" s="12"/>
      <c r="M139" s="22">
        <v>1100</v>
      </c>
      <c r="N139" s="23">
        <v>0</v>
      </c>
      <c r="O139" s="23">
        <v>5</v>
      </c>
      <c r="P139" s="23">
        <f t="shared" si="2"/>
        <v>5</v>
      </c>
      <c r="Q139" s="12" t="s">
        <v>60</v>
      </c>
      <c r="R139" s="12"/>
    </row>
    <row r="140" spans="1:18">
      <c r="A140" s="12">
        <v>135</v>
      </c>
      <c r="B140" s="12" t="s">
        <v>269</v>
      </c>
      <c r="C140" s="81" t="s">
        <v>270</v>
      </c>
      <c r="D140" s="12" t="s">
        <v>271</v>
      </c>
      <c r="E140" s="12" t="s">
        <v>227</v>
      </c>
      <c r="F140" s="82">
        <v>1</v>
      </c>
      <c r="G140" s="12" t="s">
        <v>67</v>
      </c>
      <c r="H140" s="20">
        <v>40905</v>
      </c>
      <c r="I140" s="20">
        <v>40905</v>
      </c>
      <c r="J140" s="21"/>
      <c r="K140" s="12"/>
      <c r="L140" s="12"/>
      <c r="M140" s="22">
        <v>3500</v>
      </c>
      <c r="N140" s="23">
        <v>0</v>
      </c>
      <c r="O140" s="23">
        <v>5</v>
      </c>
      <c r="P140" s="23">
        <f t="shared" si="2"/>
        <v>5</v>
      </c>
      <c r="Q140" s="12" t="s">
        <v>60</v>
      </c>
      <c r="R140" s="12"/>
    </row>
    <row r="141" spans="1:18">
      <c r="A141" s="12">
        <v>136</v>
      </c>
      <c r="B141" s="12" t="s">
        <v>272</v>
      </c>
      <c r="C141" s="81" t="s">
        <v>270</v>
      </c>
      <c r="D141" s="12" t="s">
        <v>271</v>
      </c>
      <c r="E141" s="12" t="s">
        <v>227</v>
      </c>
      <c r="F141" s="82">
        <v>1</v>
      </c>
      <c r="G141" s="12" t="s">
        <v>67</v>
      </c>
      <c r="H141" s="20">
        <v>40905</v>
      </c>
      <c r="I141" s="20">
        <v>40905</v>
      </c>
      <c r="J141" s="21"/>
      <c r="K141" s="12"/>
      <c r="L141" s="12"/>
      <c r="M141" s="22">
        <v>3500</v>
      </c>
      <c r="N141" s="23">
        <v>0</v>
      </c>
      <c r="O141" s="23">
        <v>5</v>
      </c>
      <c r="P141" s="23">
        <f t="shared" si="2"/>
        <v>5</v>
      </c>
      <c r="Q141" s="12" t="s">
        <v>60</v>
      </c>
      <c r="R141" s="12"/>
    </row>
    <row r="142" spans="1:18">
      <c r="A142" s="12">
        <v>137</v>
      </c>
      <c r="B142" s="12" t="s">
        <v>273</v>
      </c>
      <c r="C142" s="81" t="s">
        <v>274</v>
      </c>
      <c r="D142" s="12" t="s">
        <v>275</v>
      </c>
      <c r="E142" s="12" t="s">
        <v>227</v>
      </c>
      <c r="F142" s="82">
        <v>1</v>
      </c>
      <c r="G142" s="12" t="s">
        <v>67</v>
      </c>
      <c r="H142" s="20">
        <v>40905</v>
      </c>
      <c r="I142" s="20">
        <v>40905</v>
      </c>
      <c r="J142" s="21"/>
      <c r="K142" s="12"/>
      <c r="L142" s="12"/>
      <c r="M142" s="22">
        <v>900</v>
      </c>
      <c r="N142" s="23">
        <v>0</v>
      </c>
      <c r="O142" s="23">
        <v>5</v>
      </c>
      <c r="P142" s="23">
        <f t="shared" si="2"/>
        <v>5</v>
      </c>
      <c r="Q142" s="12" t="s">
        <v>60</v>
      </c>
      <c r="R142" s="12"/>
    </row>
    <row r="143" spans="1:18">
      <c r="A143" s="12">
        <v>138</v>
      </c>
      <c r="B143" s="12" t="s">
        <v>276</v>
      </c>
      <c r="C143" s="81" t="s">
        <v>277</v>
      </c>
      <c r="D143" s="12" t="s">
        <v>277</v>
      </c>
      <c r="E143" s="12" t="s">
        <v>227</v>
      </c>
      <c r="F143" s="82">
        <v>1</v>
      </c>
      <c r="G143" s="12" t="s">
        <v>67</v>
      </c>
      <c r="H143" s="20">
        <v>40905</v>
      </c>
      <c r="I143" s="20">
        <v>40905</v>
      </c>
      <c r="J143" s="21"/>
      <c r="K143" s="12"/>
      <c r="L143" s="12"/>
      <c r="M143" s="22">
        <v>2400</v>
      </c>
      <c r="N143" s="23">
        <v>0</v>
      </c>
      <c r="O143" s="23">
        <v>5</v>
      </c>
      <c r="P143" s="23">
        <f t="shared" si="2"/>
        <v>5</v>
      </c>
      <c r="Q143" s="12" t="s">
        <v>60</v>
      </c>
      <c r="R143" s="12"/>
    </row>
    <row r="144" spans="1:18">
      <c r="A144" s="12">
        <v>139</v>
      </c>
      <c r="B144" s="12" t="s">
        <v>278</v>
      </c>
      <c r="C144" s="81" t="s">
        <v>277</v>
      </c>
      <c r="D144" s="12" t="s">
        <v>277</v>
      </c>
      <c r="E144" s="12" t="s">
        <v>227</v>
      </c>
      <c r="F144" s="82">
        <v>1</v>
      </c>
      <c r="G144" s="12" t="s">
        <v>67</v>
      </c>
      <c r="H144" s="20">
        <v>40905</v>
      </c>
      <c r="I144" s="20">
        <v>40905</v>
      </c>
      <c r="J144" s="21"/>
      <c r="K144" s="12"/>
      <c r="L144" s="12"/>
      <c r="M144" s="22">
        <v>2400</v>
      </c>
      <c r="N144" s="23">
        <v>0</v>
      </c>
      <c r="O144" s="23">
        <v>5</v>
      </c>
      <c r="P144" s="23">
        <f t="shared" si="2"/>
        <v>5</v>
      </c>
      <c r="Q144" s="12" t="s">
        <v>60</v>
      </c>
      <c r="R144" s="12"/>
    </row>
    <row r="145" spans="1:18">
      <c r="A145" s="12">
        <v>140</v>
      </c>
      <c r="B145" s="12" t="s">
        <v>279</v>
      </c>
      <c r="C145" s="81" t="s">
        <v>277</v>
      </c>
      <c r="D145" s="12" t="s">
        <v>277</v>
      </c>
      <c r="E145" s="12" t="s">
        <v>227</v>
      </c>
      <c r="F145" s="82">
        <v>1</v>
      </c>
      <c r="G145" s="12" t="s">
        <v>67</v>
      </c>
      <c r="H145" s="20">
        <v>40905</v>
      </c>
      <c r="I145" s="20">
        <v>40905</v>
      </c>
      <c r="J145" s="21"/>
      <c r="K145" s="12"/>
      <c r="L145" s="12"/>
      <c r="M145" s="22">
        <v>2400</v>
      </c>
      <c r="N145" s="23">
        <v>0</v>
      </c>
      <c r="O145" s="23">
        <v>5</v>
      </c>
      <c r="P145" s="23">
        <f t="shared" si="2"/>
        <v>5</v>
      </c>
      <c r="Q145" s="12" t="s">
        <v>60</v>
      </c>
      <c r="R145" s="12"/>
    </row>
    <row r="146" spans="1:18">
      <c r="A146" s="12">
        <v>141</v>
      </c>
      <c r="B146" s="12" t="s">
        <v>280</v>
      </c>
      <c r="C146" s="81" t="s">
        <v>277</v>
      </c>
      <c r="D146" s="12" t="s">
        <v>277</v>
      </c>
      <c r="E146" s="12" t="s">
        <v>227</v>
      </c>
      <c r="F146" s="82">
        <v>1</v>
      </c>
      <c r="G146" s="12" t="s">
        <v>67</v>
      </c>
      <c r="H146" s="20">
        <v>40905</v>
      </c>
      <c r="I146" s="20">
        <v>40905</v>
      </c>
      <c r="J146" s="21"/>
      <c r="K146" s="12"/>
      <c r="L146" s="12"/>
      <c r="M146" s="22">
        <v>2400</v>
      </c>
      <c r="N146" s="23">
        <v>0</v>
      </c>
      <c r="O146" s="23">
        <v>5</v>
      </c>
      <c r="P146" s="23">
        <f t="shared" si="2"/>
        <v>5</v>
      </c>
      <c r="Q146" s="12" t="s">
        <v>60</v>
      </c>
      <c r="R146" s="12"/>
    </row>
    <row r="147" spans="1:18">
      <c r="A147" s="12">
        <v>142</v>
      </c>
      <c r="B147" s="12" t="s">
        <v>281</v>
      </c>
      <c r="C147" s="81" t="s">
        <v>277</v>
      </c>
      <c r="D147" s="12" t="s">
        <v>277</v>
      </c>
      <c r="E147" s="12" t="s">
        <v>227</v>
      </c>
      <c r="F147" s="82">
        <v>1</v>
      </c>
      <c r="G147" s="12" t="s">
        <v>67</v>
      </c>
      <c r="H147" s="20">
        <v>40905</v>
      </c>
      <c r="I147" s="20">
        <v>40905</v>
      </c>
      <c r="J147" s="21"/>
      <c r="K147" s="12"/>
      <c r="L147" s="12"/>
      <c r="M147" s="22">
        <v>2400</v>
      </c>
      <c r="N147" s="23">
        <v>0</v>
      </c>
      <c r="O147" s="23">
        <v>5</v>
      </c>
      <c r="P147" s="23">
        <f t="shared" si="2"/>
        <v>5</v>
      </c>
      <c r="Q147" s="12" t="s">
        <v>60</v>
      </c>
      <c r="R147" s="12"/>
    </row>
    <row r="148" spans="1:18">
      <c r="A148" s="12">
        <v>143</v>
      </c>
      <c r="B148" s="12" t="s">
        <v>282</v>
      </c>
      <c r="C148" s="81" t="s">
        <v>277</v>
      </c>
      <c r="D148" s="12" t="s">
        <v>277</v>
      </c>
      <c r="E148" s="12" t="s">
        <v>227</v>
      </c>
      <c r="F148" s="82">
        <v>1</v>
      </c>
      <c r="G148" s="12" t="s">
        <v>67</v>
      </c>
      <c r="H148" s="20">
        <v>40905</v>
      </c>
      <c r="I148" s="20">
        <v>40905</v>
      </c>
      <c r="J148" s="21"/>
      <c r="K148" s="12"/>
      <c r="L148" s="12"/>
      <c r="M148" s="22">
        <v>2400</v>
      </c>
      <c r="N148" s="23">
        <v>0</v>
      </c>
      <c r="O148" s="23">
        <v>5</v>
      </c>
      <c r="P148" s="23">
        <f t="shared" si="2"/>
        <v>5</v>
      </c>
      <c r="Q148" s="12" t="s">
        <v>60</v>
      </c>
      <c r="R148" s="12"/>
    </row>
    <row r="149" spans="1:18">
      <c r="A149" s="12">
        <v>144</v>
      </c>
      <c r="B149" s="12" t="s">
        <v>283</v>
      </c>
      <c r="C149" s="81" t="s">
        <v>284</v>
      </c>
      <c r="D149" s="12" t="s">
        <v>284</v>
      </c>
      <c r="E149" s="12" t="s">
        <v>227</v>
      </c>
      <c r="F149" s="82">
        <v>1</v>
      </c>
      <c r="G149" s="12" t="s">
        <v>67</v>
      </c>
      <c r="H149" s="20">
        <v>40905</v>
      </c>
      <c r="I149" s="20">
        <v>40905</v>
      </c>
      <c r="J149" s="21"/>
      <c r="K149" s="12"/>
      <c r="L149" s="12"/>
      <c r="M149" s="22">
        <v>2400</v>
      </c>
      <c r="N149" s="23">
        <v>0</v>
      </c>
      <c r="O149" s="23">
        <v>5</v>
      </c>
      <c r="P149" s="23">
        <f t="shared" si="2"/>
        <v>5</v>
      </c>
      <c r="Q149" s="12" t="s">
        <v>60</v>
      </c>
      <c r="R149" s="12"/>
    </row>
    <row r="150" spans="1:18">
      <c r="A150" s="12">
        <v>145</v>
      </c>
      <c r="B150" s="12" t="s">
        <v>140</v>
      </c>
      <c r="C150" s="81" t="s">
        <v>141</v>
      </c>
      <c r="D150" s="12" t="s">
        <v>142</v>
      </c>
      <c r="E150" s="12" t="s">
        <v>143</v>
      </c>
      <c r="F150" s="82">
        <v>1</v>
      </c>
      <c r="G150" s="12" t="s">
        <v>75</v>
      </c>
      <c r="H150" s="20">
        <v>39573</v>
      </c>
      <c r="I150" s="20">
        <v>39573</v>
      </c>
      <c r="J150" s="21"/>
      <c r="K150" s="12"/>
      <c r="L150" s="12"/>
      <c r="M150" s="22">
        <v>58000</v>
      </c>
      <c r="N150" s="23">
        <v>0</v>
      </c>
      <c r="O150" s="23">
        <v>300</v>
      </c>
      <c r="P150" s="23">
        <f t="shared" si="2"/>
        <v>300</v>
      </c>
      <c r="Q150" s="12" t="s">
        <v>60</v>
      </c>
      <c r="R150" s="12"/>
    </row>
    <row r="151" s="2" customFormat="1" spans="1:18">
      <c r="A151" s="98">
        <v>146</v>
      </c>
      <c r="B151" s="98" t="s">
        <v>285</v>
      </c>
      <c r="C151" s="99" t="s">
        <v>133</v>
      </c>
      <c r="D151" s="98" t="s">
        <v>133</v>
      </c>
      <c r="E151" s="98" t="s">
        <v>58</v>
      </c>
      <c r="F151" s="100">
        <v>1</v>
      </c>
      <c r="G151" s="98" t="s">
        <v>67</v>
      </c>
      <c r="H151" s="101">
        <v>40906</v>
      </c>
      <c r="I151" s="101">
        <v>40906</v>
      </c>
      <c r="J151" s="108"/>
      <c r="K151" s="98"/>
      <c r="L151" s="98"/>
      <c r="M151" s="106">
        <v>750</v>
      </c>
      <c r="N151" s="107">
        <v>0</v>
      </c>
      <c r="O151" s="107">
        <v>15</v>
      </c>
      <c r="P151" s="107">
        <f t="shared" si="2"/>
        <v>15</v>
      </c>
      <c r="Q151" s="98" t="s">
        <v>60</v>
      </c>
      <c r="R151" s="98"/>
    </row>
    <row r="152" s="2" customFormat="1" spans="1:18">
      <c r="A152" s="98">
        <v>147</v>
      </c>
      <c r="B152" s="98" t="s">
        <v>286</v>
      </c>
      <c r="C152" s="99" t="s">
        <v>133</v>
      </c>
      <c r="D152" s="98" t="s">
        <v>133</v>
      </c>
      <c r="E152" s="98" t="s">
        <v>58</v>
      </c>
      <c r="F152" s="100">
        <v>1</v>
      </c>
      <c r="G152" s="98" t="s">
        <v>67</v>
      </c>
      <c r="H152" s="101">
        <v>40906</v>
      </c>
      <c r="I152" s="101">
        <v>40906</v>
      </c>
      <c r="J152" s="108"/>
      <c r="K152" s="98"/>
      <c r="L152" s="98"/>
      <c r="M152" s="106">
        <v>750</v>
      </c>
      <c r="N152" s="107">
        <v>0</v>
      </c>
      <c r="O152" s="107">
        <v>15</v>
      </c>
      <c r="P152" s="107">
        <f t="shared" si="2"/>
        <v>15</v>
      </c>
      <c r="Q152" s="98" t="s">
        <v>60</v>
      </c>
      <c r="R152" s="98"/>
    </row>
    <row r="153" s="2" customFormat="1" spans="1:18">
      <c r="A153" s="98">
        <v>148</v>
      </c>
      <c r="B153" s="98" t="s">
        <v>287</v>
      </c>
      <c r="C153" s="99" t="s">
        <v>288</v>
      </c>
      <c r="D153" s="98" t="s">
        <v>62</v>
      </c>
      <c r="E153" s="98" t="s">
        <v>58</v>
      </c>
      <c r="F153" s="100">
        <v>1</v>
      </c>
      <c r="G153" s="98" t="s">
        <v>75</v>
      </c>
      <c r="H153" s="101">
        <v>40178</v>
      </c>
      <c r="I153" s="101">
        <v>40178</v>
      </c>
      <c r="J153" s="108"/>
      <c r="K153" s="98"/>
      <c r="L153" s="98"/>
      <c r="M153" s="106">
        <v>980</v>
      </c>
      <c r="N153" s="107">
        <v>0</v>
      </c>
      <c r="O153" s="107">
        <v>15</v>
      </c>
      <c r="P153" s="107">
        <f t="shared" si="2"/>
        <v>15</v>
      </c>
      <c r="Q153" s="98" t="s">
        <v>60</v>
      </c>
      <c r="R153" s="98"/>
    </row>
    <row r="154" s="2" customFormat="1" spans="1:18">
      <c r="A154" s="98">
        <v>149</v>
      </c>
      <c r="B154" s="98" t="s">
        <v>289</v>
      </c>
      <c r="C154" s="99" t="s">
        <v>288</v>
      </c>
      <c r="D154" s="98" t="s">
        <v>62</v>
      </c>
      <c r="E154" s="98" t="s">
        <v>58</v>
      </c>
      <c r="F154" s="100">
        <v>1</v>
      </c>
      <c r="G154" s="98" t="s">
        <v>75</v>
      </c>
      <c r="H154" s="101">
        <v>39773</v>
      </c>
      <c r="I154" s="101">
        <v>39773</v>
      </c>
      <c r="J154" s="108"/>
      <c r="K154" s="98"/>
      <c r="L154" s="98"/>
      <c r="M154" s="106">
        <v>980</v>
      </c>
      <c r="N154" s="107">
        <v>0</v>
      </c>
      <c r="O154" s="107">
        <v>15</v>
      </c>
      <c r="P154" s="107">
        <f t="shared" si="2"/>
        <v>15</v>
      </c>
      <c r="Q154" s="98" t="s">
        <v>60</v>
      </c>
      <c r="R154" s="98"/>
    </row>
    <row r="155" s="2" customFormat="1" spans="1:18">
      <c r="A155" s="98">
        <v>150</v>
      </c>
      <c r="B155" s="98" t="s">
        <v>290</v>
      </c>
      <c r="C155" s="99" t="s">
        <v>288</v>
      </c>
      <c r="D155" s="98" t="s">
        <v>62</v>
      </c>
      <c r="E155" s="98" t="s">
        <v>58</v>
      </c>
      <c r="F155" s="100">
        <v>1</v>
      </c>
      <c r="G155" s="98" t="s">
        <v>75</v>
      </c>
      <c r="H155" s="101">
        <v>39773</v>
      </c>
      <c r="I155" s="101">
        <v>39773</v>
      </c>
      <c r="J155" s="108"/>
      <c r="K155" s="98"/>
      <c r="L155" s="98"/>
      <c r="M155" s="106">
        <v>980</v>
      </c>
      <c r="N155" s="107">
        <v>0</v>
      </c>
      <c r="O155" s="107">
        <v>15</v>
      </c>
      <c r="P155" s="107">
        <f t="shared" si="2"/>
        <v>15</v>
      </c>
      <c r="Q155" s="98" t="s">
        <v>60</v>
      </c>
      <c r="R155" s="98"/>
    </row>
    <row r="156" spans="1:18">
      <c r="A156" s="12">
        <v>151</v>
      </c>
      <c r="B156" s="12" t="s">
        <v>128</v>
      </c>
      <c r="C156" s="81" t="s">
        <v>129</v>
      </c>
      <c r="D156" s="12" t="s">
        <v>130</v>
      </c>
      <c r="E156" s="12" t="s">
        <v>58</v>
      </c>
      <c r="F156" s="82">
        <v>1</v>
      </c>
      <c r="G156" s="12" t="s">
        <v>131</v>
      </c>
      <c r="H156" s="20">
        <v>41517</v>
      </c>
      <c r="I156" s="20">
        <v>41517</v>
      </c>
      <c r="J156" s="21"/>
      <c r="K156" s="12"/>
      <c r="L156" s="12"/>
      <c r="M156" s="22">
        <v>2000</v>
      </c>
      <c r="N156" s="23">
        <v>0</v>
      </c>
      <c r="O156" s="23">
        <v>5</v>
      </c>
      <c r="P156" s="23">
        <f t="shared" si="2"/>
        <v>5</v>
      </c>
      <c r="Q156" s="12" t="s">
        <v>60</v>
      </c>
      <c r="R156" s="12"/>
    </row>
    <row r="157" s="2" customFormat="1" spans="1:18">
      <c r="A157" s="98">
        <v>152</v>
      </c>
      <c r="B157" s="98" t="s">
        <v>132</v>
      </c>
      <c r="C157" s="99" t="s">
        <v>133</v>
      </c>
      <c r="D157" s="98" t="s">
        <v>133</v>
      </c>
      <c r="E157" s="98" t="s">
        <v>58</v>
      </c>
      <c r="F157" s="100">
        <v>1</v>
      </c>
      <c r="G157" s="98" t="s">
        <v>75</v>
      </c>
      <c r="H157" s="101">
        <v>40906</v>
      </c>
      <c r="I157" s="101">
        <v>40906</v>
      </c>
      <c r="J157" s="108"/>
      <c r="K157" s="98"/>
      <c r="L157" s="98"/>
      <c r="M157" s="106">
        <v>750</v>
      </c>
      <c r="N157" s="107">
        <v>0</v>
      </c>
      <c r="O157" s="107">
        <v>8</v>
      </c>
      <c r="P157" s="107">
        <f t="shared" si="2"/>
        <v>8</v>
      </c>
      <c r="Q157" s="98" t="s">
        <v>60</v>
      </c>
      <c r="R157" s="98"/>
    </row>
    <row r="158" spans="1:18">
      <c r="A158" s="12">
        <v>153</v>
      </c>
      <c r="B158" s="12" t="s">
        <v>291</v>
      </c>
      <c r="C158" s="81" t="s">
        <v>292</v>
      </c>
      <c r="D158" s="12" t="s">
        <v>293</v>
      </c>
      <c r="E158" s="12" t="s">
        <v>58</v>
      </c>
      <c r="F158" s="82">
        <v>1</v>
      </c>
      <c r="G158" s="12" t="s">
        <v>67</v>
      </c>
      <c r="H158" s="20">
        <v>41836</v>
      </c>
      <c r="I158" s="20">
        <v>41836</v>
      </c>
      <c r="J158" s="21"/>
      <c r="K158" s="12"/>
      <c r="L158" s="12"/>
      <c r="M158" s="22">
        <v>6200</v>
      </c>
      <c r="N158" s="23">
        <v>0</v>
      </c>
      <c r="O158" s="23">
        <v>300</v>
      </c>
      <c r="P158" s="23">
        <f t="shared" si="2"/>
        <v>300</v>
      </c>
      <c r="Q158" s="12" t="s">
        <v>60</v>
      </c>
      <c r="R158" s="12"/>
    </row>
    <row r="159" spans="1:18">
      <c r="A159" s="12">
        <v>154</v>
      </c>
      <c r="B159" s="12" t="s">
        <v>294</v>
      </c>
      <c r="C159" s="81" t="s">
        <v>292</v>
      </c>
      <c r="D159" s="12" t="s">
        <v>293</v>
      </c>
      <c r="E159" s="12" t="s">
        <v>58</v>
      </c>
      <c r="F159" s="82">
        <v>1</v>
      </c>
      <c r="G159" s="12" t="s">
        <v>67</v>
      </c>
      <c r="H159" s="20">
        <v>41836</v>
      </c>
      <c r="I159" s="20">
        <v>41836</v>
      </c>
      <c r="J159" s="21"/>
      <c r="K159" s="12"/>
      <c r="L159" s="12"/>
      <c r="M159" s="22">
        <v>6200</v>
      </c>
      <c r="N159" s="23">
        <v>0</v>
      </c>
      <c r="O159" s="23">
        <v>300</v>
      </c>
      <c r="P159" s="23">
        <f t="shared" si="2"/>
        <v>300</v>
      </c>
      <c r="Q159" s="12" t="s">
        <v>60</v>
      </c>
      <c r="R159" s="12"/>
    </row>
    <row r="160" spans="1:18">
      <c r="A160" s="12">
        <v>155</v>
      </c>
      <c r="B160" s="12" t="s">
        <v>295</v>
      </c>
      <c r="C160" s="81" t="s">
        <v>296</v>
      </c>
      <c r="D160" s="12" t="s">
        <v>297</v>
      </c>
      <c r="E160" s="12" t="s">
        <v>58</v>
      </c>
      <c r="F160" s="82">
        <v>1</v>
      </c>
      <c r="G160" s="12" t="s">
        <v>75</v>
      </c>
      <c r="H160" s="20">
        <v>41836</v>
      </c>
      <c r="I160" s="20">
        <v>41836</v>
      </c>
      <c r="J160" s="21"/>
      <c r="K160" s="12"/>
      <c r="L160" s="12"/>
      <c r="M160" s="22">
        <v>4600</v>
      </c>
      <c r="N160" s="23">
        <v>0</v>
      </c>
      <c r="O160" s="23">
        <v>200</v>
      </c>
      <c r="P160" s="23">
        <f t="shared" si="2"/>
        <v>200</v>
      </c>
      <c r="Q160" s="12" t="s">
        <v>60</v>
      </c>
      <c r="R160" s="12"/>
    </row>
    <row r="161" s="2" customFormat="1" spans="1:18">
      <c r="A161" s="98">
        <v>156</v>
      </c>
      <c r="B161" s="98" t="s">
        <v>298</v>
      </c>
      <c r="C161" s="99" t="s">
        <v>299</v>
      </c>
      <c r="D161" s="98" t="s">
        <v>300</v>
      </c>
      <c r="E161" s="98" t="s">
        <v>58</v>
      </c>
      <c r="F161" s="100">
        <v>1</v>
      </c>
      <c r="G161" s="98" t="s">
        <v>67</v>
      </c>
      <c r="H161" s="101">
        <v>40603</v>
      </c>
      <c r="I161" s="101">
        <v>40603</v>
      </c>
      <c r="J161" s="108"/>
      <c r="K161" s="98"/>
      <c r="L161" s="98"/>
      <c r="M161" s="106">
        <v>127000</v>
      </c>
      <c r="N161" s="107">
        <v>0</v>
      </c>
      <c r="O161" s="107">
        <v>100</v>
      </c>
      <c r="P161" s="107">
        <f t="shared" si="2"/>
        <v>100</v>
      </c>
      <c r="Q161" s="98" t="s">
        <v>60</v>
      </c>
      <c r="R161" s="98"/>
    </row>
    <row r="162" s="2" customFormat="1" spans="1:18">
      <c r="A162" s="98">
        <v>157</v>
      </c>
      <c r="B162" s="98" t="s">
        <v>301</v>
      </c>
      <c r="C162" s="99" t="s">
        <v>302</v>
      </c>
      <c r="D162" s="98" t="s">
        <v>303</v>
      </c>
      <c r="E162" s="98" t="s">
        <v>58</v>
      </c>
      <c r="F162" s="100">
        <v>1</v>
      </c>
      <c r="G162" s="98" t="s">
        <v>75</v>
      </c>
      <c r="H162" s="101">
        <v>41090</v>
      </c>
      <c r="I162" s="101">
        <v>41090</v>
      </c>
      <c r="J162" s="108"/>
      <c r="K162" s="98"/>
      <c r="L162" s="98"/>
      <c r="M162" s="106">
        <v>49000</v>
      </c>
      <c r="N162" s="107">
        <v>0</v>
      </c>
      <c r="O162" s="107">
        <v>25</v>
      </c>
      <c r="P162" s="107">
        <f t="shared" si="2"/>
        <v>25</v>
      </c>
      <c r="Q162" s="98" t="s">
        <v>60</v>
      </c>
      <c r="R162" s="98"/>
    </row>
    <row r="163" spans="1:18">
      <c r="A163" s="12"/>
      <c r="B163" s="12"/>
      <c r="C163" s="13"/>
      <c r="D163" s="12"/>
      <c r="E163" s="12"/>
      <c r="F163" s="14"/>
      <c r="G163" s="95"/>
      <c r="H163" s="20"/>
      <c r="I163" s="20"/>
      <c r="J163" s="21"/>
      <c r="K163" s="12"/>
      <c r="L163" s="12"/>
      <c r="M163" s="22"/>
      <c r="N163" s="23"/>
      <c r="O163" s="23"/>
      <c r="P163" s="23"/>
      <c r="Q163" s="12"/>
      <c r="R163" s="12"/>
    </row>
    <row r="164" spans="1:18">
      <c r="A164" s="12"/>
      <c r="B164" s="12"/>
      <c r="C164" s="13"/>
      <c r="D164" s="12"/>
      <c r="E164" s="12"/>
      <c r="F164" s="14"/>
      <c r="G164" s="95"/>
      <c r="H164" s="20"/>
      <c r="I164" s="20"/>
      <c r="J164" s="21"/>
      <c r="K164" s="12"/>
      <c r="L164" s="12"/>
      <c r="M164" s="22"/>
      <c r="N164" s="23"/>
      <c r="O164" s="23"/>
      <c r="P164" s="23"/>
      <c r="Q164" s="12"/>
      <c r="R164" s="12"/>
    </row>
    <row r="165" spans="1:18">
      <c r="A165" s="12"/>
      <c r="B165" s="12"/>
      <c r="C165" s="13"/>
      <c r="D165" s="12"/>
      <c r="E165" s="12"/>
      <c r="F165" s="14"/>
      <c r="G165" s="95"/>
      <c r="H165" s="20"/>
      <c r="I165" s="20"/>
      <c r="J165" s="21"/>
      <c r="K165" s="12"/>
      <c r="L165" s="12"/>
      <c r="M165" s="22"/>
      <c r="N165" s="23"/>
      <c r="O165" s="23"/>
      <c r="P165" s="23"/>
      <c r="Q165" s="12"/>
      <c r="R165" s="12"/>
    </row>
    <row r="166" spans="1:18">
      <c r="A166" s="12"/>
      <c r="B166" s="12"/>
      <c r="C166" s="13"/>
      <c r="D166" s="12"/>
      <c r="E166" s="12"/>
      <c r="F166" s="14"/>
      <c r="G166" s="95"/>
      <c r="H166" s="20"/>
      <c r="I166" s="20"/>
      <c r="J166" s="21"/>
      <c r="K166" s="12"/>
      <c r="L166" s="12"/>
      <c r="M166" s="22"/>
      <c r="N166" s="23"/>
      <c r="O166" s="23"/>
      <c r="P166" s="23"/>
      <c r="Q166" s="12"/>
      <c r="R166" s="12"/>
    </row>
    <row r="167" spans="1:18">
      <c r="A167" s="12"/>
      <c r="B167" s="12"/>
      <c r="C167" s="13"/>
      <c r="D167" s="12"/>
      <c r="E167" s="12"/>
      <c r="F167" s="14"/>
      <c r="G167" s="95"/>
      <c r="H167" s="20"/>
      <c r="I167" s="20"/>
      <c r="J167" s="21"/>
      <c r="K167" s="12"/>
      <c r="L167" s="12"/>
      <c r="M167" s="22"/>
      <c r="N167" s="23"/>
      <c r="O167" s="23"/>
      <c r="P167" s="23"/>
      <c r="Q167" s="12"/>
      <c r="R167" s="12"/>
    </row>
    <row r="168" spans="1:18">
      <c r="A168" s="12"/>
      <c r="B168" s="12"/>
      <c r="C168" s="13"/>
      <c r="D168" s="12"/>
      <c r="E168" s="12"/>
      <c r="F168" s="14"/>
      <c r="G168" s="95"/>
      <c r="H168" s="20"/>
      <c r="I168" s="20"/>
      <c r="J168" s="21"/>
      <c r="K168" s="12"/>
      <c r="L168" s="12"/>
      <c r="M168" s="22"/>
      <c r="N168" s="23"/>
      <c r="O168" s="23"/>
      <c r="P168" s="23"/>
      <c r="Q168" s="12"/>
      <c r="R168" s="12"/>
    </row>
    <row r="169" spans="1:18">
      <c r="A169" s="12"/>
      <c r="B169" s="12"/>
      <c r="C169" s="13"/>
      <c r="D169" s="12"/>
      <c r="E169" s="12"/>
      <c r="F169" s="14"/>
      <c r="G169" s="95"/>
      <c r="H169" s="20"/>
      <c r="I169" s="20"/>
      <c r="J169" s="21"/>
      <c r="K169" s="12"/>
      <c r="L169" s="12"/>
      <c r="M169" s="22"/>
      <c r="N169" s="23"/>
      <c r="O169" s="23"/>
      <c r="P169" s="23"/>
      <c r="Q169" s="12"/>
      <c r="R169" s="12"/>
    </row>
    <row r="170" spans="1:18">
      <c r="A170" s="12"/>
      <c r="B170" s="12"/>
      <c r="C170" s="13"/>
      <c r="D170" s="12"/>
      <c r="E170" s="12"/>
      <c r="F170" s="14"/>
      <c r="G170" s="95"/>
      <c r="H170" s="20"/>
      <c r="I170" s="20"/>
      <c r="J170" s="21"/>
      <c r="K170" s="12"/>
      <c r="L170" s="12"/>
      <c r="M170" s="22"/>
      <c r="N170" s="23"/>
      <c r="O170" s="23"/>
      <c r="P170" s="23"/>
      <c r="Q170" s="12"/>
      <c r="R170" s="12"/>
    </row>
    <row r="171" spans="1:18">
      <c r="A171" s="12"/>
      <c r="B171" s="12"/>
      <c r="C171" s="13"/>
      <c r="D171" s="12"/>
      <c r="E171" s="12"/>
      <c r="F171" s="14"/>
      <c r="G171" s="95"/>
      <c r="H171" s="20"/>
      <c r="I171" s="20"/>
      <c r="J171" s="21"/>
      <c r="K171" s="12"/>
      <c r="L171" s="12"/>
      <c r="M171" s="22"/>
      <c r="N171" s="23"/>
      <c r="O171" s="23"/>
      <c r="P171" s="23"/>
      <c r="Q171" s="12"/>
      <c r="R171" s="12"/>
    </row>
    <row r="172" spans="1:18">
      <c r="A172" s="12"/>
      <c r="B172" s="12"/>
      <c r="C172" s="13"/>
      <c r="D172" s="12"/>
      <c r="E172" s="12"/>
      <c r="F172" s="14"/>
      <c r="G172" s="95"/>
      <c r="H172" s="20"/>
      <c r="I172" s="20"/>
      <c r="J172" s="21"/>
      <c r="K172" s="12"/>
      <c r="L172" s="12"/>
      <c r="M172" s="22"/>
      <c r="N172" s="23"/>
      <c r="O172" s="23"/>
      <c r="P172" s="23"/>
      <c r="Q172" s="12"/>
      <c r="R172" s="12"/>
    </row>
    <row r="173" spans="1:18">
      <c r="A173" s="12"/>
      <c r="B173" s="12"/>
      <c r="C173" s="13"/>
      <c r="D173" s="12"/>
      <c r="E173" s="12"/>
      <c r="F173" s="14"/>
      <c r="G173" s="95"/>
      <c r="H173" s="20"/>
      <c r="I173" s="20"/>
      <c r="J173" s="21"/>
      <c r="K173" s="12"/>
      <c r="L173" s="12"/>
      <c r="M173" s="22"/>
      <c r="N173" s="23"/>
      <c r="O173" s="23"/>
      <c r="P173" s="23"/>
      <c r="Q173" s="12"/>
      <c r="R173" s="12"/>
    </row>
    <row r="174" spans="1:18">
      <c r="A174" s="12"/>
      <c r="B174" s="12"/>
      <c r="C174" s="13"/>
      <c r="D174" s="12"/>
      <c r="E174" s="12"/>
      <c r="F174" s="14"/>
      <c r="G174" s="95"/>
      <c r="H174" s="20"/>
      <c r="I174" s="20"/>
      <c r="J174" s="21"/>
      <c r="K174" s="12"/>
      <c r="L174" s="12"/>
      <c r="M174" s="22"/>
      <c r="N174" s="23"/>
      <c r="O174" s="23"/>
      <c r="P174" s="23"/>
      <c r="Q174" s="12"/>
      <c r="R174" s="12"/>
    </row>
    <row r="175" spans="1:18">
      <c r="A175" s="12"/>
      <c r="B175" s="12"/>
      <c r="C175" s="13"/>
      <c r="D175" s="12"/>
      <c r="E175" s="12"/>
      <c r="F175" s="14"/>
      <c r="G175" s="95"/>
      <c r="H175" s="20"/>
      <c r="I175" s="20"/>
      <c r="J175" s="21"/>
      <c r="K175" s="12"/>
      <c r="L175" s="12"/>
      <c r="M175" s="22"/>
      <c r="N175" s="23"/>
      <c r="O175" s="23"/>
      <c r="P175" s="23"/>
      <c r="Q175" s="12"/>
      <c r="R175" s="12"/>
    </row>
    <row r="176" spans="1:18">
      <c r="A176" s="12"/>
      <c r="B176" s="12"/>
      <c r="C176" s="13"/>
      <c r="D176" s="12"/>
      <c r="E176" s="12"/>
      <c r="F176" s="14"/>
      <c r="G176" s="95"/>
      <c r="H176" s="20"/>
      <c r="I176" s="20"/>
      <c r="J176" s="21"/>
      <c r="K176" s="12"/>
      <c r="L176" s="12"/>
      <c r="M176" s="22"/>
      <c r="N176" s="23"/>
      <c r="O176" s="23"/>
      <c r="P176" s="23"/>
      <c r="Q176" s="12"/>
      <c r="R176" s="12"/>
    </row>
    <row r="177" spans="1:18">
      <c r="A177" s="12"/>
      <c r="B177" s="12"/>
      <c r="C177" s="13"/>
      <c r="D177" s="12"/>
      <c r="E177" s="12"/>
      <c r="F177" s="14"/>
      <c r="G177" s="95"/>
      <c r="H177" s="20"/>
      <c r="I177" s="20"/>
      <c r="J177" s="21"/>
      <c r="K177" s="12"/>
      <c r="L177" s="12"/>
      <c r="M177" s="22"/>
      <c r="N177" s="23"/>
      <c r="O177" s="23"/>
      <c r="P177" s="23"/>
      <c r="Q177" s="12"/>
      <c r="R177" s="12"/>
    </row>
    <row r="178" spans="1:18">
      <c r="A178" s="12" t="s">
        <v>304</v>
      </c>
      <c r="B178" s="12"/>
      <c r="C178" s="13"/>
      <c r="D178" s="12"/>
      <c r="E178" s="12"/>
      <c r="F178" s="14">
        <f>SUM(F6:F177)</f>
        <v>157</v>
      </c>
      <c r="G178" s="12"/>
      <c r="H178" s="20"/>
      <c r="I178" s="20"/>
      <c r="J178" s="21"/>
      <c r="K178" s="12"/>
      <c r="L178" s="12"/>
      <c r="M178" s="22">
        <f>SUM(M6:M177)</f>
        <v>873398</v>
      </c>
      <c r="N178" s="23">
        <f>SUM(N6:N177)</f>
        <v>0</v>
      </c>
      <c r="O178" s="23">
        <f>SUM(O6:O162)</f>
        <v>3291</v>
      </c>
      <c r="P178" s="23">
        <f>O178-N178</f>
        <v>3291</v>
      </c>
      <c r="Q178" s="12"/>
      <c r="R178" s="12"/>
    </row>
    <row r="179" spans="1:18">
      <c r="A179" s="36" t="s">
        <v>314</v>
      </c>
      <c r="B179" s="36"/>
      <c r="C179" s="37"/>
      <c r="D179" s="37"/>
      <c r="E179" s="37"/>
      <c r="F179" s="37"/>
      <c r="G179" s="38"/>
      <c r="H179" s="37"/>
      <c r="I179" s="37"/>
      <c r="J179" s="37"/>
      <c r="K179" s="37"/>
      <c r="L179" s="37"/>
      <c r="M179" s="39"/>
      <c r="N179" s="39"/>
      <c r="O179" s="39"/>
      <c r="P179" s="40"/>
      <c r="Q179" s="38"/>
      <c r="R179" s="37"/>
    </row>
    <row r="180" spans="1:18">
      <c r="A180" s="36" t="s">
        <v>315</v>
      </c>
      <c r="B180" s="36"/>
      <c r="C180" s="36"/>
      <c r="D180" s="37"/>
      <c r="E180" s="37"/>
      <c r="F180" s="37"/>
      <c r="G180" s="38"/>
      <c r="H180" s="37"/>
      <c r="I180" s="37"/>
      <c r="J180" s="37"/>
      <c r="K180" s="37"/>
      <c r="L180" s="37"/>
      <c r="M180" s="39"/>
      <c r="N180" s="39"/>
      <c r="O180" s="39"/>
      <c r="P180" s="40"/>
      <c r="Q180" s="38"/>
      <c r="R180" s="37"/>
    </row>
    <row r="182" spans="15:15">
      <c r="O182" s="96"/>
    </row>
    <row r="183" spans="15:15">
      <c r="O183" s="97"/>
    </row>
    <row r="186" spans="15:16">
      <c r="O186" s="41"/>
      <c r="P186" s="41"/>
    </row>
  </sheetData>
  <mergeCells count="18">
    <mergeCell ref="A1:R1"/>
    <mergeCell ref="A2:R2"/>
    <mergeCell ref="A3:M3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  <mergeCell ref="R4:R5"/>
  </mergeCells>
  <conditionalFormatting sqref="B35">
    <cfRule type="duplicateValues" dxfId="0" priority="1"/>
  </conditionalFormatting>
  <conditionalFormatting sqref="B88">
    <cfRule type="duplicateValues" dxfId="0" priority="2"/>
  </conditionalFormatting>
  <conditionalFormatting sqref="B6:B34 B89:B162 B36:B87">
    <cfRule type="duplicateValues" dxfId="0" priority="3"/>
  </conditionalFormatting>
  <pageMargins left="1.02361111111111" right="0.751388888888889" top="0.393055555555556" bottom="0.550694444444444" header="0.5" footer="0.5"/>
  <pageSetup paperSize="9" scale="7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177"/>
  <sheetViews>
    <sheetView view="pageBreakPreview" zoomScaleNormal="100" topLeftCell="A4" workbookViewId="0">
      <selection activeCell="N169" sqref="N169"/>
    </sheetView>
  </sheetViews>
  <sheetFormatPr defaultColWidth="8.725" defaultRowHeight="12"/>
  <cols>
    <col min="1" max="1" width="4.45833333333333" style="3" customWidth="1"/>
    <col min="2" max="3" width="12.8166666666667" style="3" customWidth="1"/>
    <col min="4" max="4" width="28.725" style="3" customWidth="1"/>
    <col min="5" max="5" width="29.1833333333333" style="3" customWidth="1"/>
    <col min="6" max="6" width="5.09166666666667" style="3" customWidth="1"/>
    <col min="7" max="7" width="7.90833333333333" style="3" customWidth="1"/>
    <col min="8" max="8" width="15.1833333333333" style="3" customWidth="1"/>
    <col min="9" max="9" width="10" style="3" customWidth="1"/>
    <col min="10" max="10" width="10.3666666666667" style="3" customWidth="1"/>
    <col min="11" max="11" width="9.725" style="3" hidden="1" customWidth="1"/>
    <col min="12" max="13" width="8.725" style="3" hidden="1" customWidth="1"/>
    <col min="14" max="16" width="13.8166666666667" style="4" customWidth="1"/>
    <col min="17" max="17" width="8.725" style="4" customWidth="1"/>
    <col min="18" max="19" width="10.725" style="4" customWidth="1"/>
    <col min="20" max="20" width="8.725" style="3" customWidth="1"/>
    <col min="21" max="21" width="13.6333333333333" style="3" customWidth="1"/>
    <col min="22" max="16384" width="8.725" style="3"/>
  </cols>
  <sheetData>
    <row r="1" ht="18.75" spans="1:21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15"/>
      <c r="P1" s="15"/>
      <c r="Q1" s="15"/>
      <c r="R1" s="15"/>
      <c r="S1" s="15"/>
      <c r="T1" s="5"/>
      <c r="U1" s="5"/>
    </row>
    <row r="2" spans="1:21">
      <c r="A2" s="6" t="s">
        <v>307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6"/>
      <c r="P2" s="16"/>
      <c r="Q2" s="16"/>
      <c r="R2" s="16"/>
      <c r="S2" s="16"/>
      <c r="T2" s="6"/>
      <c r="U2" s="6"/>
    </row>
    <row r="3" spans="1:21">
      <c r="A3" s="7" t="s">
        <v>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6"/>
      <c r="O3" s="16"/>
      <c r="P3" s="16"/>
      <c r="Q3" s="16"/>
      <c r="R3" s="16"/>
      <c r="S3" s="16"/>
      <c r="T3" s="24" t="s">
        <v>40</v>
      </c>
      <c r="U3" s="6"/>
    </row>
    <row r="4" spans="1:21">
      <c r="A4" s="8" t="s">
        <v>41</v>
      </c>
      <c r="B4" s="10" t="s">
        <v>42</v>
      </c>
      <c r="C4" s="10"/>
      <c r="D4" s="10" t="s">
        <v>43</v>
      </c>
      <c r="E4" s="9" t="s">
        <v>44</v>
      </c>
      <c r="F4" s="9" t="s">
        <v>45</v>
      </c>
      <c r="G4" s="8" t="s">
        <v>46</v>
      </c>
      <c r="H4" s="9" t="s">
        <v>47</v>
      </c>
      <c r="I4" s="8" t="s">
        <v>48</v>
      </c>
      <c r="J4" s="8" t="s">
        <v>49</v>
      </c>
      <c r="K4" s="8" t="s">
        <v>50</v>
      </c>
      <c r="L4" s="8"/>
      <c r="M4" s="8"/>
      <c r="N4" s="17" t="s">
        <v>5</v>
      </c>
      <c r="O4" s="17"/>
      <c r="P4" s="17"/>
      <c r="Q4" s="17"/>
      <c r="R4" s="8" t="s">
        <v>51</v>
      </c>
      <c r="S4" s="10" t="s">
        <v>7</v>
      </c>
      <c r="T4" s="8" t="s">
        <v>52</v>
      </c>
      <c r="U4" s="8" t="s">
        <v>53</v>
      </c>
    </row>
    <row r="5" spans="1:21">
      <c r="A5" s="8"/>
      <c r="B5" s="11"/>
      <c r="C5" s="11"/>
      <c r="D5" s="11"/>
      <c r="E5" s="9"/>
      <c r="F5" s="9"/>
      <c r="G5" s="8"/>
      <c r="H5" s="9"/>
      <c r="I5" s="8"/>
      <c r="J5" s="8"/>
      <c r="K5" s="8"/>
      <c r="L5" s="8" t="s">
        <v>54</v>
      </c>
      <c r="M5" s="8"/>
      <c r="N5" s="17" t="s">
        <v>8</v>
      </c>
      <c r="O5" s="17"/>
      <c r="P5" s="17"/>
      <c r="Q5" s="17" t="s">
        <v>9</v>
      </c>
      <c r="R5" s="8"/>
      <c r="S5" s="11"/>
      <c r="T5" s="8"/>
      <c r="U5" s="8"/>
    </row>
    <row r="6" s="2" customFormat="1" spans="1:21">
      <c r="A6" s="12">
        <v>1</v>
      </c>
      <c r="B6" s="12" t="s">
        <v>55</v>
      </c>
      <c r="C6" s="12" t="s">
        <v>55</v>
      </c>
      <c r="D6" s="81" t="s">
        <v>56</v>
      </c>
      <c r="E6" s="12" t="s">
        <v>57</v>
      </c>
      <c r="F6" s="12" t="s">
        <v>58</v>
      </c>
      <c r="G6" s="82">
        <v>1</v>
      </c>
      <c r="H6" s="12" t="s">
        <v>59</v>
      </c>
      <c r="I6" s="20">
        <v>42241</v>
      </c>
      <c r="J6" s="20">
        <v>42241</v>
      </c>
      <c r="K6" s="86">
        <v>39954</v>
      </c>
      <c r="L6" s="12"/>
      <c r="M6" s="12"/>
      <c r="N6" s="22">
        <v>7500</v>
      </c>
      <c r="O6" s="22">
        <v>7500</v>
      </c>
      <c r="P6" s="22">
        <f>N6-O6</f>
        <v>0</v>
      </c>
      <c r="Q6" s="23">
        <v>0</v>
      </c>
      <c r="R6" s="23">
        <v>0</v>
      </c>
      <c r="S6" s="23">
        <f t="shared" ref="S6:S69" si="0">R6-Q6</f>
        <v>0</v>
      </c>
      <c r="T6" s="12" t="s">
        <v>60</v>
      </c>
      <c r="U6" s="89" t="s">
        <v>316</v>
      </c>
    </row>
    <row r="7" s="2" customFormat="1" spans="1:21">
      <c r="A7" s="12">
        <v>2</v>
      </c>
      <c r="B7" s="12" t="s">
        <v>61</v>
      </c>
      <c r="C7" s="12" t="s">
        <v>61</v>
      </c>
      <c r="D7" s="81" t="s">
        <v>56</v>
      </c>
      <c r="E7" s="12" t="s">
        <v>62</v>
      </c>
      <c r="F7" s="12" t="s">
        <v>58</v>
      </c>
      <c r="G7" s="82">
        <v>1</v>
      </c>
      <c r="H7" s="12" t="s">
        <v>59</v>
      </c>
      <c r="I7" s="20">
        <v>41610</v>
      </c>
      <c r="J7" s="20">
        <v>41610</v>
      </c>
      <c r="K7" s="86">
        <v>39954</v>
      </c>
      <c r="L7" s="12"/>
      <c r="M7" s="12"/>
      <c r="N7" s="22">
        <v>11800</v>
      </c>
      <c r="O7" s="22">
        <v>11800</v>
      </c>
      <c r="P7" s="22">
        <f t="shared" ref="P7:P38" si="1">N7-O7</f>
        <v>0</v>
      </c>
      <c r="Q7" s="23">
        <v>0</v>
      </c>
      <c r="R7" s="23">
        <v>0</v>
      </c>
      <c r="S7" s="23">
        <f t="shared" si="0"/>
        <v>0</v>
      </c>
      <c r="T7" s="12" t="s">
        <v>60</v>
      </c>
      <c r="U7" s="90"/>
    </row>
    <row r="8" s="2" customFormat="1" spans="1:21">
      <c r="A8" s="12">
        <v>3</v>
      </c>
      <c r="B8" s="12" t="s">
        <v>63</v>
      </c>
      <c r="C8" s="12" t="s">
        <v>63</v>
      </c>
      <c r="D8" s="81" t="s">
        <v>56</v>
      </c>
      <c r="E8" s="12" t="s">
        <v>62</v>
      </c>
      <c r="F8" s="12" t="s">
        <v>58</v>
      </c>
      <c r="G8" s="82">
        <v>1</v>
      </c>
      <c r="H8" s="12" t="s">
        <v>59</v>
      </c>
      <c r="I8" s="20">
        <v>41610</v>
      </c>
      <c r="J8" s="20">
        <v>41610</v>
      </c>
      <c r="K8" s="86">
        <v>39954</v>
      </c>
      <c r="L8" s="12"/>
      <c r="M8" s="12"/>
      <c r="N8" s="22">
        <v>11800</v>
      </c>
      <c r="O8" s="22">
        <v>11800</v>
      </c>
      <c r="P8" s="22">
        <f t="shared" si="1"/>
        <v>0</v>
      </c>
      <c r="Q8" s="23">
        <v>0</v>
      </c>
      <c r="R8" s="23">
        <v>0</v>
      </c>
      <c r="S8" s="23">
        <f t="shared" si="0"/>
        <v>0</v>
      </c>
      <c r="T8" s="12" t="s">
        <v>60</v>
      </c>
      <c r="U8" s="90"/>
    </row>
    <row r="9" s="2" customFormat="1" spans="1:21">
      <c r="A9" s="12">
        <v>4</v>
      </c>
      <c r="B9" s="12" t="s">
        <v>64</v>
      </c>
      <c r="C9" s="12" t="s">
        <v>64</v>
      </c>
      <c r="D9" s="81" t="s">
        <v>56</v>
      </c>
      <c r="E9" s="12" t="s">
        <v>62</v>
      </c>
      <c r="F9" s="12" t="s">
        <v>58</v>
      </c>
      <c r="G9" s="82">
        <v>1</v>
      </c>
      <c r="H9" s="12" t="s">
        <v>59</v>
      </c>
      <c r="I9" s="20">
        <v>41610</v>
      </c>
      <c r="J9" s="20">
        <v>41610</v>
      </c>
      <c r="K9" s="86">
        <v>39954</v>
      </c>
      <c r="L9" s="12"/>
      <c r="M9" s="12"/>
      <c r="N9" s="22">
        <v>11800</v>
      </c>
      <c r="O9" s="22">
        <v>11800</v>
      </c>
      <c r="P9" s="22">
        <f t="shared" si="1"/>
        <v>0</v>
      </c>
      <c r="Q9" s="23">
        <v>0</v>
      </c>
      <c r="R9" s="23">
        <v>0</v>
      </c>
      <c r="S9" s="23">
        <f t="shared" si="0"/>
        <v>0</v>
      </c>
      <c r="T9" s="12" t="s">
        <v>60</v>
      </c>
      <c r="U9" s="90"/>
    </row>
    <row r="10" s="2" customFormat="1" spans="1:21">
      <c r="A10" s="12">
        <v>5</v>
      </c>
      <c r="B10" s="12" t="s">
        <v>65</v>
      </c>
      <c r="C10" s="12" t="s">
        <v>65</v>
      </c>
      <c r="D10" s="81" t="s">
        <v>56</v>
      </c>
      <c r="E10" s="12" t="s">
        <v>62</v>
      </c>
      <c r="F10" s="12" t="s">
        <v>58</v>
      </c>
      <c r="G10" s="82">
        <v>1</v>
      </c>
      <c r="H10" s="12" t="s">
        <v>59</v>
      </c>
      <c r="I10" s="20">
        <v>41610</v>
      </c>
      <c r="J10" s="20">
        <v>41610</v>
      </c>
      <c r="K10" s="86">
        <v>39954</v>
      </c>
      <c r="L10" s="12"/>
      <c r="M10" s="12"/>
      <c r="N10" s="22">
        <v>11800</v>
      </c>
      <c r="O10" s="22">
        <v>11800</v>
      </c>
      <c r="P10" s="22">
        <f t="shared" si="1"/>
        <v>0</v>
      </c>
      <c r="Q10" s="23">
        <v>0</v>
      </c>
      <c r="R10" s="23">
        <v>0</v>
      </c>
      <c r="S10" s="23">
        <f t="shared" si="0"/>
        <v>0</v>
      </c>
      <c r="T10" s="12" t="s">
        <v>60</v>
      </c>
      <c r="U10" s="90"/>
    </row>
    <row r="11" s="2" customFormat="1" spans="1:21">
      <c r="A11" s="12">
        <v>6</v>
      </c>
      <c r="B11" s="12" t="s">
        <v>66</v>
      </c>
      <c r="C11" s="12" t="s">
        <v>66</v>
      </c>
      <c r="D11" s="81" t="s">
        <v>56</v>
      </c>
      <c r="E11" s="12" t="s">
        <v>57</v>
      </c>
      <c r="F11" s="12" t="s">
        <v>58</v>
      </c>
      <c r="G11" s="82">
        <v>1</v>
      </c>
      <c r="H11" s="12" t="s">
        <v>67</v>
      </c>
      <c r="I11" s="20">
        <v>42241</v>
      </c>
      <c r="J11" s="20">
        <v>42241</v>
      </c>
      <c r="K11" s="86">
        <v>39954</v>
      </c>
      <c r="L11" s="12"/>
      <c r="M11" s="12"/>
      <c r="N11" s="22">
        <v>7500</v>
      </c>
      <c r="O11" s="22">
        <v>7500</v>
      </c>
      <c r="P11" s="22">
        <f t="shared" si="1"/>
        <v>0</v>
      </c>
      <c r="Q11" s="23">
        <v>0</v>
      </c>
      <c r="R11" s="23">
        <v>0</v>
      </c>
      <c r="S11" s="23">
        <f t="shared" si="0"/>
        <v>0</v>
      </c>
      <c r="T11" s="12" t="s">
        <v>60</v>
      </c>
      <c r="U11" s="90"/>
    </row>
    <row r="12" s="2" customFormat="1" spans="1:21">
      <c r="A12" s="12">
        <v>7</v>
      </c>
      <c r="B12" s="12" t="s">
        <v>80</v>
      </c>
      <c r="C12" s="12" t="s">
        <v>80</v>
      </c>
      <c r="D12" s="81" t="s">
        <v>56</v>
      </c>
      <c r="E12" s="12" t="s">
        <v>62</v>
      </c>
      <c r="F12" s="12" t="s">
        <v>58</v>
      </c>
      <c r="G12" s="82">
        <v>1</v>
      </c>
      <c r="H12" s="12" t="s">
        <v>75</v>
      </c>
      <c r="I12" s="20">
        <v>41610</v>
      </c>
      <c r="J12" s="20">
        <v>41610</v>
      </c>
      <c r="K12" s="86">
        <v>41150</v>
      </c>
      <c r="L12" s="12"/>
      <c r="M12" s="12"/>
      <c r="N12" s="22">
        <v>11800</v>
      </c>
      <c r="O12" s="22">
        <v>11800</v>
      </c>
      <c r="P12" s="22">
        <f t="shared" si="1"/>
        <v>0</v>
      </c>
      <c r="Q12" s="23">
        <v>0</v>
      </c>
      <c r="R12" s="23">
        <v>0</v>
      </c>
      <c r="S12" s="23">
        <f t="shared" si="0"/>
        <v>0</v>
      </c>
      <c r="T12" s="12" t="s">
        <v>60</v>
      </c>
      <c r="U12" s="90"/>
    </row>
    <row r="13" s="2" customFormat="1" spans="1:21">
      <c r="A13" s="12">
        <v>8</v>
      </c>
      <c r="B13" s="12" t="s">
        <v>81</v>
      </c>
      <c r="C13" s="12" t="s">
        <v>81</v>
      </c>
      <c r="D13" s="81" t="s">
        <v>56</v>
      </c>
      <c r="E13" s="12" t="s">
        <v>62</v>
      </c>
      <c r="F13" s="12" t="s">
        <v>58</v>
      </c>
      <c r="G13" s="82">
        <v>1</v>
      </c>
      <c r="H13" s="12" t="s">
        <v>75</v>
      </c>
      <c r="I13" s="20">
        <v>41610</v>
      </c>
      <c r="J13" s="20">
        <v>41610</v>
      </c>
      <c r="K13" s="21"/>
      <c r="L13" s="12"/>
      <c r="M13" s="12"/>
      <c r="N13" s="22">
        <v>11800</v>
      </c>
      <c r="O13" s="22">
        <v>11800</v>
      </c>
      <c r="P13" s="22">
        <f t="shared" si="1"/>
        <v>0</v>
      </c>
      <c r="Q13" s="23">
        <v>0</v>
      </c>
      <c r="R13" s="23">
        <v>0</v>
      </c>
      <c r="S13" s="23">
        <f t="shared" si="0"/>
        <v>0</v>
      </c>
      <c r="T13" s="12" t="s">
        <v>60</v>
      </c>
      <c r="U13" s="90"/>
    </row>
    <row r="14" s="2" customFormat="1" hidden="1" spans="1:21">
      <c r="A14" s="12">
        <v>9</v>
      </c>
      <c r="B14" s="83" t="s">
        <v>68</v>
      </c>
      <c r="C14" s="12" t="s">
        <v>308</v>
      </c>
      <c r="D14" s="81" t="s">
        <v>69</v>
      </c>
      <c r="E14" s="12" t="s">
        <v>70</v>
      </c>
      <c r="F14" s="12" t="s">
        <v>58</v>
      </c>
      <c r="G14" s="82">
        <v>1</v>
      </c>
      <c r="H14" s="12" t="s">
        <v>59</v>
      </c>
      <c r="I14" s="20">
        <v>42241</v>
      </c>
      <c r="J14" s="20">
        <v>42241</v>
      </c>
      <c r="K14" s="86">
        <v>39954</v>
      </c>
      <c r="L14" s="12"/>
      <c r="M14" s="12"/>
      <c r="N14" s="22">
        <v>4860</v>
      </c>
      <c r="O14" s="87">
        <v>3000</v>
      </c>
      <c r="P14" s="22">
        <f t="shared" si="1"/>
        <v>1860</v>
      </c>
      <c r="Q14" s="23">
        <v>0</v>
      </c>
      <c r="R14" s="23">
        <v>0</v>
      </c>
      <c r="S14" s="23">
        <f t="shared" si="0"/>
        <v>0</v>
      </c>
      <c r="T14" s="12" t="s">
        <v>60</v>
      </c>
      <c r="U14" s="90"/>
    </row>
    <row r="15" s="2" customFormat="1" hidden="1" spans="1:21">
      <c r="A15" s="12">
        <v>10</v>
      </c>
      <c r="B15" s="83" t="s">
        <v>71</v>
      </c>
      <c r="C15" s="12" t="s">
        <v>82</v>
      </c>
      <c r="D15" s="81" t="s">
        <v>69</v>
      </c>
      <c r="E15" s="12" t="s">
        <v>70</v>
      </c>
      <c r="F15" s="12" t="s">
        <v>58</v>
      </c>
      <c r="G15" s="82">
        <v>1</v>
      </c>
      <c r="H15" s="12" t="s">
        <v>72</v>
      </c>
      <c r="I15" s="20">
        <v>42241</v>
      </c>
      <c r="J15" s="20">
        <v>42241</v>
      </c>
      <c r="K15" s="86">
        <v>39954</v>
      </c>
      <c r="L15" s="12"/>
      <c r="M15" s="12"/>
      <c r="N15" s="22">
        <v>4860</v>
      </c>
      <c r="O15" s="22">
        <v>800</v>
      </c>
      <c r="P15" s="22">
        <f t="shared" si="1"/>
        <v>4060</v>
      </c>
      <c r="Q15" s="23">
        <v>0</v>
      </c>
      <c r="R15" s="23">
        <v>0</v>
      </c>
      <c r="S15" s="23">
        <f t="shared" si="0"/>
        <v>0</v>
      </c>
      <c r="T15" s="12" t="s">
        <v>60</v>
      </c>
      <c r="U15" s="90"/>
    </row>
    <row r="16" s="2" customFormat="1" hidden="1" spans="1:21">
      <c r="A16" s="12">
        <v>11</v>
      </c>
      <c r="B16" s="83" t="s">
        <v>73</v>
      </c>
      <c r="C16" s="12" t="s">
        <v>85</v>
      </c>
      <c r="D16" s="81" t="s">
        <v>69</v>
      </c>
      <c r="E16" s="12" t="s">
        <v>74</v>
      </c>
      <c r="F16" s="12" t="s">
        <v>58</v>
      </c>
      <c r="G16" s="82">
        <v>1</v>
      </c>
      <c r="H16" s="12" t="s">
        <v>75</v>
      </c>
      <c r="I16" s="20">
        <v>41997</v>
      </c>
      <c r="J16" s="20">
        <v>41997</v>
      </c>
      <c r="K16" s="86">
        <v>39954</v>
      </c>
      <c r="L16" s="12"/>
      <c r="M16" s="12"/>
      <c r="N16" s="22">
        <v>5000</v>
      </c>
      <c r="O16" s="22">
        <v>800</v>
      </c>
      <c r="P16" s="22">
        <f t="shared" si="1"/>
        <v>4200</v>
      </c>
      <c r="Q16" s="23">
        <v>0</v>
      </c>
      <c r="R16" s="23">
        <v>0</v>
      </c>
      <c r="S16" s="23">
        <f t="shared" si="0"/>
        <v>0</v>
      </c>
      <c r="T16" s="12" t="s">
        <v>60</v>
      </c>
      <c r="U16" s="90"/>
    </row>
    <row r="17" s="2" customFormat="1" hidden="1" spans="1:21">
      <c r="A17" s="12">
        <v>12</v>
      </c>
      <c r="B17" s="83" t="s">
        <v>76</v>
      </c>
      <c r="C17" s="12" t="s">
        <v>86</v>
      </c>
      <c r="D17" s="81" t="s">
        <v>69</v>
      </c>
      <c r="E17" s="12" t="s">
        <v>74</v>
      </c>
      <c r="F17" s="12" t="s">
        <v>58</v>
      </c>
      <c r="G17" s="82">
        <v>1</v>
      </c>
      <c r="H17" s="12" t="s">
        <v>67</v>
      </c>
      <c r="I17" s="20">
        <v>41997</v>
      </c>
      <c r="J17" s="20">
        <v>41997</v>
      </c>
      <c r="K17" s="86">
        <v>39954</v>
      </c>
      <c r="L17" s="12"/>
      <c r="M17" s="12"/>
      <c r="N17" s="22">
        <v>5000</v>
      </c>
      <c r="O17" s="22">
        <v>800</v>
      </c>
      <c r="P17" s="22">
        <f t="shared" si="1"/>
        <v>4200</v>
      </c>
      <c r="Q17" s="23">
        <v>0</v>
      </c>
      <c r="R17" s="23">
        <v>0</v>
      </c>
      <c r="S17" s="23">
        <f t="shared" si="0"/>
        <v>0</v>
      </c>
      <c r="T17" s="12" t="s">
        <v>60</v>
      </c>
      <c r="U17" s="90"/>
    </row>
    <row r="18" s="2" customFormat="1" hidden="1" spans="1:21">
      <c r="A18" s="12">
        <v>13</v>
      </c>
      <c r="B18" s="83" t="s">
        <v>77</v>
      </c>
      <c r="C18" s="12" t="s">
        <v>87</v>
      </c>
      <c r="D18" s="81" t="s">
        <v>69</v>
      </c>
      <c r="E18" s="12" t="s">
        <v>74</v>
      </c>
      <c r="F18" s="12" t="s">
        <v>58</v>
      </c>
      <c r="G18" s="82">
        <v>1</v>
      </c>
      <c r="H18" s="12" t="s">
        <v>67</v>
      </c>
      <c r="I18" s="20">
        <v>41997</v>
      </c>
      <c r="J18" s="20">
        <v>41997</v>
      </c>
      <c r="K18" s="86">
        <v>41556</v>
      </c>
      <c r="L18" s="12"/>
      <c r="M18" s="12"/>
      <c r="N18" s="22">
        <v>5000</v>
      </c>
      <c r="O18" s="22">
        <v>800</v>
      </c>
      <c r="P18" s="22">
        <f t="shared" si="1"/>
        <v>4200</v>
      </c>
      <c r="Q18" s="23">
        <v>0</v>
      </c>
      <c r="R18" s="23">
        <v>0</v>
      </c>
      <c r="S18" s="23">
        <f t="shared" si="0"/>
        <v>0</v>
      </c>
      <c r="T18" s="12" t="s">
        <v>60</v>
      </c>
      <c r="U18" s="90"/>
    </row>
    <row r="19" s="2" customFormat="1" hidden="1" spans="1:21">
      <c r="A19" s="12">
        <v>14</v>
      </c>
      <c r="B19" s="83" t="s">
        <v>78</v>
      </c>
      <c r="C19" s="12" t="s">
        <v>88</v>
      </c>
      <c r="D19" s="81" t="s">
        <v>69</v>
      </c>
      <c r="E19" s="12" t="s">
        <v>74</v>
      </c>
      <c r="F19" s="12" t="s">
        <v>58</v>
      </c>
      <c r="G19" s="82">
        <v>1</v>
      </c>
      <c r="H19" s="12" t="s">
        <v>67</v>
      </c>
      <c r="I19" s="20">
        <v>41997</v>
      </c>
      <c r="J19" s="20">
        <v>41997</v>
      </c>
      <c r="K19" s="86">
        <v>41150</v>
      </c>
      <c r="L19" s="12"/>
      <c r="M19" s="12"/>
      <c r="N19" s="22">
        <v>5000</v>
      </c>
      <c r="O19" s="22">
        <v>800</v>
      </c>
      <c r="P19" s="22">
        <f t="shared" si="1"/>
        <v>4200</v>
      </c>
      <c r="Q19" s="23">
        <v>0</v>
      </c>
      <c r="R19" s="23">
        <v>0</v>
      </c>
      <c r="S19" s="23">
        <f t="shared" si="0"/>
        <v>0</v>
      </c>
      <c r="T19" s="12" t="s">
        <v>60</v>
      </c>
      <c r="U19" s="90"/>
    </row>
    <row r="20" s="2" customFormat="1" hidden="1" spans="1:21">
      <c r="A20" s="12">
        <v>15</v>
      </c>
      <c r="B20" s="83" t="s">
        <v>79</v>
      </c>
      <c r="C20" s="12" t="s">
        <v>89</v>
      </c>
      <c r="D20" s="81" t="s">
        <v>69</v>
      </c>
      <c r="E20" s="12" t="s">
        <v>74</v>
      </c>
      <c r="F20" s="12" t="s">
        <v>58</v>
      </c>
      <c r="G20" s="82">
        <v>1</v>
      </c>
      <c r="H20" s="12" t="s">
        <v>67</v>
      </c>
      <c r="I20" s="20">
        <v>41997</v>
      </c>
      <c r="J20" s="20">
        <v>41997</v>
      </c>
      <c r="K20" s="86">
        <v>41157</v>
      </c>
      <c r="L20" s="12"/>
      <c r="M20" s="12"/>
      <c r="N20" s="22">
        <v>5000</v>
      </c>
      <c r="O20" s="22">
        <v>1280</v>
      </c>
      <c r="P20" s="22">
        <f t="shared" si="1"/>
        <v>3720</v>
      </c>
      <c r="Q20" s="23">
        <v>0</v>
      </c>
      <c r="R20" s="23">
        <v>0</v>
      </c>
      <c r="S20" s="23">
        <f t="shared" si="0"/>
        <v>0</v>
      </c>
      <c r="T20" s="12" t="s">
        <v>60</v>
      </c>
      <c r="U20" s="90"/>
    </row>
    <row r="21" s="2" customFormat="1" hidden="1" spans="1:21">
      <c r="A21" s="12">
        <v>16</v>
      </c>
      <c r="B21" s="83" t="s">
        <v>172</v>
      </c>
      <c r="C21" s="12" t="s">
        <v>91</v>
      </c>
      <c r="D21" s="81" t="s">
        <v>100</v>
      </c>
      <c r="E21" s="12" t="s">
        <v>98</v>
      </c>
      <c r="F21" s="12" t="s">
        <v>58</v>
      </c>
      <c r="G21" s="82">
        <v>1</v>
      </c>
      <c r="H21" s="12" t="s">
        <v>75</v>
      </c>
      <c r="I21" s="20">
        <v>41610</v>
      </c>
      <c r="J21" s="20">
        <v>41610</v>
      </c>
      <c r="K21" s="21"/>
      <c r="L21" s="12"/>
      <c r="M21" s="12"/>
      <c r="N21" s="22">
        <v>3500</v>
      </c>
      <c r="O21" s="22">
        <v>800</v>
      </c>
      <c r="P21" s="22">
        <f t="shared" si="1"/>
        <v>2700</v>
      </c>
      <c r="Q21" s="23">
        <v>0</v>
      </c>
      <c r="R21" s="23">
        <v>0</v>
      </c>
      <c r="S21" s="23">
        <f t="shared" si="0"/>
        <v>0</v>
      </c>
      <c r="T21" s="12" t="s">
        <v>60</v>
      </c>
      <c r="U21" s="90"/>
    </row>
    <row r="22" s="2" customFormat="1" hidden="1" spans="1:21">
      <c r="A22" s="12">
        <v>17</v>
      </c>
      <c r="B22" s="83" t="s">
        <v>173</v>
      </c>
      <c r="C22" s="12" t="s">
        <v>136</v>
      </c>
      <c r="D22" s="81" t="s">
        <v>100</v>
      </c>
      <c r="E22" s="12" t="s">
        <v>98</v>
      </c>
      <c r="F22" s="12" t="s">
        <v>58</v>
      </c>
      <c r="G22" s="82">
        <v>1</v>
      </c>
      <c r="H22" s="12" t="s">
        <v>75</v>
      </c>
      <c r="I22" s="20">
        <v>41610</v>
      </c>
      <c r="J22" s="20">
        <v>41610</v>
      </c>
      <c r="K22" s="21"/>
      <c r="L22" s="12"/>
      <c r="M22" s="12"/>
      <c r="N22" s="22">
        <v>3500</v>
      </c>
      <c r="O22" s="22">
        <v>43000</v>
      </c>
      <c r="P22" s="22">
        <f t="shared" si="1"/>
        <v>-39500</v>
      </c>
      <c r="Q22" s="23">
        <v>0</v>
      </c>
      <c r="R22" s="23">
        <v>0</v>
      </c>
      <c r="S22" s="23">
        <f t="shared" si="0"/>
        <v>0</v>
      </c>
      <c r="T22" s="12" t="s">
        <v>60</v>
      </c>
      <c r="U22" s="90"/>
    </row>
    <row r="23" s="2" customFormat="1" hidden="1" spans="1:21">
      <c r="A23" s="12">
        <v>18</v>
      </c>
      <c r="B23" s="83" t="s">
        <v>174</v>
      </c>
      <c r="C23" s="12" t="s">
        <v>105</v>
      </c>
      <c r="D23" s="81" t="s">
        <v>100</v>
      </c>
      <c r="E23" s="12" t="s">
        <v>98</v>
      </c>
      <c r="F23" s="12" t="s">
        <v>58</v>
      </c>
      <c r="G23" s="82">
        <v>1</v>
      </c>
      <c r="H23" s="12" t="s">
        <v>75</v>
      </c>
      <c r="I23" s="20">
        <v>41610</v>
      </c>
      <c r="J23" s="20">
        <v>41610</v>
      </c>
      <c r="K23" s="21"/>
      <c r="L23" s="12"/>
      <c r="M23" s="12"/>
      <c r="N23" s="22">
        <v>3500</v>
      </c>
      <c r="O23" s="22">
        <v>32000</v>
      </c>
      <c r="P23" s="22">
        <f t="shared" si="1"/>
        <v>-28500</v>
      </c>
      <c r="Q23" s="23">
        <v>0</v>
      </c>
      <c r="R23" s="23">
        <v>0</v>
      </c>
      <c r="S23" s="23">
        <f t="shared" si="0"/>
        <v>0</v>
      </c>
      <c r="T23" s="12" t="s">
        <v>60</v>
      </c>
      <c r="U23" s="90"/>
    </row>
    <row r="24" s="2" customFormat="1" hidden="1" spans="1:21">
      <c r="A24" s="12">
        <v>19</v>
      </c>
      <c r="B24" s="83" t="s">
        <v>175</v>
      </c>
      <c r="C24" s="12" t="s">
        <v>114</v>
      </c>
      <c r="D24" s="81" t="s">
        <v>100</v>
      </c>
      <c r="E24" s="12" t="s">
        <v>98</v>
      </c>
      <c r="F24" s="12" t="s">
        <v>58</v>
      </c>
      <c r="G24" s="82">
        <v>1</v>
      </c>
      <c r="H24" s="12" t="s">
        <v>75</v>
      </c>
      <c r="I24" s="20">
        <v>41610</v>
      </c>
      <c r="J24" s="20">
        <v>41610</v>
      </c>
      <c r="K24" s="21"/>
      <c r="L24" s="12"/>
      <c r="M24" s="12"/>
      <c r="N24" s="22">
        <v>3500</v>
      </c>
      <c r="O24" s="22">
        <v>35000</v>
      </c>
      <c r="P24" s="22">
        <f t="shared" si="1"/>
        <v>-31500</v>
      </c>
      <c r="Q24" s="23">
        <v>0</v>
      </c>
      <c r="R24" s="23">
        <v>0</v>
      </c>
      <c r="S24" s="23">
        <f t="shared" si="0"/>
        <v>0</v>
      </c>
      <c r="T24" s="12" t="s">
        <v>60</v>
      </c>
      <c r="U24" s="90"/>
    </row>
    <row r="25" s="2" customFormat="1" hidden="1" spans="1:21">
      <c r="A25" s="12">
        <v>20</v>
      </c>
      <c r="B25" s="83" t="s">
        <v>176</v>
      </c>
      <c r="C25" s="12" t="s">
        <v>123</v>
      </c>
      <c r="D25" s="81" t="s">
        <v>100</v>
      </c>
      <c r="E25" s="12" t="s">
        <v>98</v>
      </c>
      <c r="F25" s="12" t="s">
        <v>58</v>
      </c>
      <c r="G25" s="82">
        <v>1</v>
      </c>
      <c r="H25" s="12" t="s">
        <v>75</v>
      </c>
      <c r="I25" s="20">
        <v>41610</v>
      </c>
      <c r="J25" s="20">
        <v>41610</v>
      </c>
      <c r="K25" s="21"/>
      <c r="L25" s="12"/>
      <c r="M25" s="12"/>
      <c r="N25" s="22">
        <v>3500</v>
      </c>
      <c r="O25" s="22">
        <v>1990</v>
      </c>
      <c r="P25" s="22">
        <f t="shared" si="1"/>
        <v>1510</v>
      </c>
      <c r="Q25" s="23">
        <v>0</v>
      </c>
      <c r="R25" s="23">
        <v>0</v>
      </c>
      <c r="S25" s="23">
        <f t="shared" si="0"/>
        <v>0</v>
      </c>
      <c r="T25" s="12" t="s">
        <v>60</v>
      </c>
      <c r="U25" s="90"/>
    </row>
    <row r="26" s="2" customFormat="1" hidden="1" spans="1:21">
      <c r="A26" s="12">
        <v>21</v>
      </c>
      <c r="B26" s="83" t="s">
        <v>177</v>
      </c>
      <c r="C26" s="12" t="s">
        <v>125</v>
      </c>
      <c r="D26" s="81" t="s">
        <v>100</v>
      </c>
      <c r="E26" s="12" t="s">
        <v>98</v>
      </c>
      <c r="F26" s="12" t="s">
        <v>58</v>
      </c>
      <c r="G26" s="82">
        <v>1</v>
      </c>
      <c r="H26" s="12" t="s">
        <v>67</v>
      </c>
      <c r="I26" s="20">
        <v>41610</v>
      </c>
      <c r="J26" s="20">
        <v>41610</v>
      </c>
      <c r="K26" s="21"/>
      <c r="L26" s="12"/>
      <c r="M26" s="12"/>
      <c r="N26" s="22">
        <v>3500</v>
      </c>
      <c r="O26" s="22">
        <v>10000</v>
      </c>
      <c r="P26" s="22">
        <f t="shared" si="1"/>
        <v>-6500</v>
      </c>
      <c r="Q26" s="23">
        <v>0</v>
      </c>
      <c r="R26" s="23">
        <v>0</v>
      </c>
      <c r="S26" s="23">
        <f t="shared" si="0"/>
        <v>0</v>
      </c>
      <c r="T26" s="12" t="s">
        <v>60</v>
      </c>
      <c r="U26" s="90"/>
    </row>
    <row r="27" s="2" customFormat="1" hidden="1" spans="1:21">
      <c r="A27" s="12">
        <v>22</v>
      </c>
      <c r="B27" s="83" t="s">
        <v>99</v>
      </c>
      <c r="C27" s="12" t="s">
        <v>134</v>
      </c>
      <c r="D27" s="81" t="s">
        <v>100</v>
      </c>
      <c r="E27" s="12" t="s">
        <v>98</v>
      </c>
      <c r="F27" s="12" t="s">
        <v>58</v>
      </c>
      <c r="G27" s="82">
        <v>1</v>
      </c>
      <c r="H27" s="12" t="s">
        <v>67</v>
      </c>
      <c r="I27" s="20">
        <v>41610</v>
      </c>
      <c r="J27" s="20">
        <v>41610</v>
      </c>
      <c r="K27" s="21"/>
      <c r="L27" s="12"/>
      <c r="M27" s="12"/>
      <c r="N27" s="22">
        <v>3500</v>
      </c>
      <c r="O27" s="22">
        <v>750</v>
      </c>
      <c r="P27" s="22">
        <f t="shared" si="1"/>
        <v>2750</v>
      </c>
      <c r="Q27" s="23">
        <v>0</v>
      </c>
      <c r="R27" s="23">
        <v>0</v>
      </c>
      <c r="S27" s="23">
        <f t="shared" si="0"/>
        <v>0</v>
      </c>
      <c r="T27" s="12" t="s">
        <v>60</v>
      </c>
      <c r="U27" s="90"/>
    </row>
    <row r="28" s="2" customFormat="1" hidden="1" spans="1:21">
      <c r="A28" s="12">
        <v>23</v>
      </c>
      <c r="B28" s="83" t="s">
        <v>178</v>
      </c>
      <c r="C28" s="12" t="s">
        <v>144</v>
      </c>
      <c r="D28" s="81" t="s">
        <v>100</v>
      </c>
      <c r="E28" s="12" t="s">
        <v>98</v>
      </c>
      <c r="F28" s="12" t="s">
        <v>58</v>
      </c>
      <c r="G28" s="82">
        <v>1</v>
      </c>
      <c r="H28" s="12" t="s">
        <v>67</v>
      </c>
      <c r="I28" s="20">
        <v>41610</v>
      </c>
      <c r="J28" s="20">
        <v>41610</v>
      </c>
      <c r="K28" s="21"/>
      <c r="L28" s="12"/>
      <c r="M28" s="12"/>
      <c r="N28" s="22">
        <v>3500</v>
      </c>
      <c r="O28" s="22">
        <v>580</v>
      </c>
      <c r="P28" s="22">
        <f t="shared" si="1"/>
        <v>2920</v>
      </c>
      <c r="Q28" s="23">
        <v>0</v>
      </c>
      <c r="R28" s="23">
        <v>0</v>
      </c>
      <c r="S28" s="23">
        <f t="shared" si="0"/>
        <v>0</v>
      </c>
      <c r="T28" s="12" t="s">
        <v>60</v>
      </c>
      <c r="U28" s="90"/>
    </row>
    <row r="29" s="2" customFormat="1" hidden="1" spans="1:21">
      <c r="A29" s="12">
        <v>24</v>
      </c>
      <c r="B29" s="83" t="s">
        <v>179</v>
      </c>
      <c r="C29" s="12" t="s">
        <v>147</v>
      </c>
      <c r="D29" s="81" t="s">
        <v>100</v>
      </c>
      <c r="E29" s="12" t="s">
        <v>98</v>
      </c>
      <c r="F29" s="12" t="s">
        <v>58</v>
      </c>
      <c r="G29" s="82">
        <v>1</v>
      </c>
      <c r="H29" s="12" t="s">
        <v>67</v>
      </c>
      <c r="I29" s="20">
        <v>41610</v>
      </c>
      <c r="J29" s="20">
        <v>41610</v>
      </c>
      <c r="K29" s="21"/>
      <c r="L29" s="12"/>
      <c r="M29" s="12"/>
      <c r="N29" s="22">
        <v>3500</v>
      </c>
      <c r="O29" s="22">
        <v>580</v>
      </c>
      <c r="P29" s="22">
        <f t="shared" si="1"/>
        <v>2920</v>
      </c>
      <c r="Q29" s="23">
        <v>0</v>
      </c>
      <c r="R29" s="23">
        <v>0</v>
      </c>
      <c r="S29" s="23">
        <f t="shared" si="0"/>
        <v>0</v>
      </c>
      <c r="T29" s="12" t="s">
        <v>60</v>
      </c>
      <c r="U29" s="90"/>
    </row>
    <row r="30" s="2" customFormat="1" hidden="1" spans="1:21">
      <c r="A30" s="12">
        <v>25</v>
      </c>
      <c r="B30" s="83" t="s">
        <v>180</v>
      </c>
      <c r="C30" s="12" t="s">
        <v>148</v>
      </c>
      <c r="D30" s="81" t="s">
        <v>100</v>
      </c>
      <c r="E30" s="12" t="s">
        <v>98</v>
      </c>
      <c r="F30" s="12" t="s">
        <v>58</v>
      </c>
      <c r="G30" s="82">
        <v>1</v>
      </c>
      <c r="H30" s="12" t="s">
        <v>67</v>
      </c>
      <c r="I30" s="20">
        <v>41610</v>
      </c>
      <c r="J30" s="20">
        <v>41610</v>
      </c>
      <c r="K30" s="21"/>
      <c r="L30" s="12"/>
      <c r="M30" s="12"/>
      <c r="N30" s="22">
        <v>3500</v>
      </c>
      <c r="O30" s="22">
        <v>580</v>
      </c>
      <c r="P30" s="22">
        <f t="shared" si="1"/>
        <v>2920</v>
      </c>
      <c r="Q30" s="23">
        <v>0</v>
      </c>
      <c r="R30" s="23">
        <v>0</v>
      </c>
      <c r="S30" s="23">
        <f t="shared" si="0"/>
        <v>0</v>
      </c>
      <c r="T30" s="12" t="s">
        <v>60</v>
      </c>
      <c r="U30" s="90"/>
    </row>
    <row r="31" s="2" customFormat="1" hidden="1" spans="1:21">
      <c r="A31" s="12">
        <v>26</v>
      </c>
      <c r="B31" s="83" t="s">
        <v>181</v>
      </c>
      <c r="C31" s="12" t="s">
        <v>149</v>
      </c>
      <c r="D31" s="81" t="s">
        <v>100</v>
      </c>
      <c r="E31" s="12" t="s">
        <v>98</v>
      </c>
      <c r="F31" s="12" t="s">
        <v>58</v>
      </c>
      <c r="G31" s="82">
        <v>1</v>
      </c>
      <c r="H31" s="12" t="s">
        <v>67</v>
      </c>
      <c r="I31" s="20">
        <v>41610</v>
      </c>
      <c r="J31" s="20">
        <v>41610</v>
      </c>
      <c r="K31" s="21"/>
      <c r="L31" s="12"/>
      <c r="M31" s="12"/>
      <c r="N31" s="22">
        <v>3500</v>
      </c>
      <c r="O31" s="22">
        <v>580</v>
      </c>
      <c r="P31" s="22">
        <f t="shared" si="1"/>
        <v>2920</v>
      </c>
      <c r="Q31" s="23">
        <v>0</v>
      </c>
      <c r="R31" s="23">
        <v>0</v>
      </c>
      <c r="S31" s="23">
        <f t="shared" si="0"/>
        <v>0</v>
      </c>
      <c r="T31" s="12" t="s">
        <v>60</v>
      </c>
      <c r="U31" s="90"/>
    </row>
    <row r="32" s="2" customFormat="1" hidden="1" spans="1:21">
      <c r="A32" s="12">
        <v>27</v>
      </c>
      <c r="B32" s="83" t="s">
        <v>182</v>
      </c>
      <c r="C32" s="12" t="s">
        <v>150</v>
      </c>
      <c r="D32" s="81" t="s">
        <v>100</v>
      </c>
      <c r="E32" s="12" t="s">
        <v>98</v>
      </c>
      <c r="F32" s="12" t="s">
        <v>58</v>
      </c>
      <c r="G32" s="82">
        <v>1</v>
      </c>
      <c r="H32" s="12" t="s">
        <v>67</v>
      </c>
      <c r="I32" s="20">
        <v>41610</v>
      </c>
      <c r="J32" s="20">
        <v>41610</v>
      </c>
      <c r="K32" s="21"/>
      <c r="L32" s="12"/>
      <c r="M32" s="12"/>
      <c r="N32" s="22">
        <v>3500</v>
      </c>
      <c r="O32" s="22">
        <v>580</v>
      </c>
      <c r="P32" s="22">
        <f t="shared" si="1"/>
        <v>2920</v>
      </c>
      <c r="Q32" s="23">
        <v>0</v>
      </c>
      <c r="R32" s="23">
        <v>0</v>
      </c>
      <c r="S32" s="23">
        <f t="shared" si="0"/>
        <v>0</v>
      </c>
      <c r="T32" s="12" t="s">
        <v>60</v>
      </c>
      <c r="U32" s="90"/>
    </row>
    <row r="33" s="2" customFormat="1" hidden="1" spans="1:21">
      <c r="A33" s="12">
        <v>28</v>
      </c>
      <c r="B33" s="83" t="s">
        <v>183</v>
      </c>
      <c r="C33" s="12" t="s">
        <v>151</v>
      </c>
      <c r="D33" s="81" t="s">
        <v>100</v>
      </c>
      <c r="E33" s="12" t="s">
        <v>98</v>
      </c>
      <c r="F33" s="12" t="s">
        <v>58</v>
      </c>
      <c r="G33" s="82">
        <v>1</v>
      </c>
      <c r="H33" s="12" t="s">
        <v>67</v>
      </c>
      <c r="I33" s="20">
        <v>41610</v>
      </c>
      <c r="J33" s="20">
        <v>41610</v>
      </c>
      <c r="K33" s="21"/>
      <c r="L33" s="12"/>
      <c r="M33" s="12"/>
      <c r="N33" s="22">
        <v>3500</v>
      </c>
      <c r="O33" s="22">
        <v>580</v>
      </c>
      <c r="P33" s="22">
        <f t="shared" si="1"/>
        <v>2920</v>
      </c>
      <c r="Q33" s="23">
        <v>0</v>
      </c>
      <c r="R33" s="23">
        <v>0</v>
      </c>
      <c r="S33" s="23">
        <f t="shared" si="0"/>
        <v>0</v>
      </c>
      <c r="T33" s="12" t="s">
        <v>60</v>
      </c>
      <c r="U33" s="90"/>
    </row>
    <row r="34" s="2" customFormat="1" hidden="1" spans="1:21">
      <c r="A34" s="12">
        <v>29</v>
      </c>
      <c r="B34" s="83" t="s">
        <v>184</v>
      </c>
      <c r="C34" s="12" t="s">
        <v>152</v>
      </c>
      <c r="D34" s="81" t="s">
        <v>100</v>
      </c>
      <c r="E34" s="12" t="s">
        <v>98</v>
      </c>
      <c r="F34" s="12" t="s">
        <v>58</v>
      </c>
      <c r="G34" s="82">
        <v>1</v>
      </c>
      <c r="H34" s="12" t="s">
        <v>67</v>
      </c>
      <c r="I34" s="20">
        <v>41610</v>
      </c>
      <c r="J34" s="20">
        <v>41610</v>
      </c>
      <c r="K34" s="21"/>
      <c r="L34" s="12"/>
      <c r="M34" s="12"/>
      <c r="N34" s="22">
        <v>3500</v>
      </c>
      <c r="O34" s="22">
        <v>580</v>
      </c>
      <c r="P34" s="22">
        <f t="shared" si="1"/>
        <v>2920</v>
      </c>
      <c r="Q34" s="23">
        <v>0</v>
      </c>
      <c r="R34" s="23">
        <v>0</v>
      </c>
      <c r="S34" s="23">
        <f t="shared" si="0"/>
        <v>0</v>
      </c>
      <c r="T34" s="12" t="s">
        <v>60</v>
      </c>
      <c r="U34" s="90"/>
    </row>
    <row r="35" s="2" customFormat="1" spans="1:21">
      <c r="A35" s="12">
        <v>30</v>
      </c>
      <c r="B35" s="12" t="s">
        <v>308</v>
      </c>
      <c r="C35" s="12" t="s">
        <v>153</v>
      </c>
      <c r="D35" s="84" t="s">
        <v>309</v>
      </c>
      <c r="E35" s="85" t="s">
        <v>310</v>
      </c>
      <c r="F35" s="12" t="s">
        <v>58</v>
      </c>
      <c r="G35" s="82">
        <v>1</v>
      </c>
      <c r="H35" s="12" t="s">
        <v>67</v>
      </c>
      <c r="I35" s="88" t="s">
        <v>311</v>
      </c>
      <c r="J35" s="88" t="s">
        <v>311</v>
      </c>
      <c r="K35" s="21"/>
      <c r="L35" s="12"/>
      <c r="M35" s="12"/>
      <c r="N35" s="87">
        <v>3000</v>
      </c>
      <c r="O35" s="22">
        <v>580</v>
      </c>
      <c r="P35" s="22">
        <f t="shared" si="1"/>
        <v>2420</v>
      </c>
      <c r="Q35" s="23">
        <v>0</v>
      </c>
      <c r="R35" s="23">
        <v>0</v>
      </c>
      <c r="S35" s="23">
        <f t="shared" si="0"/>
        <v>0</v>
      </c>
      <c r="T35" s="12" t="s">
        <v>60</v>
      </c>
      <c r="U35" s="90"/>
    </row>
    <row r="36" s="2" customFormat="1" spans="1:21">
      <c r="A36" s="12">
        <v>31</v>
      </c>
      <c r="B36" s="12" t="s">
        <v>82</v>
      </c>
      <c r="C36" s="12" t="s">
        <v>154</v>
      </c>
      <c r="D36" s="81" t="s">
        <v>83</v>
      </c>
      <c r="E36" s="12" t="s">
        <v>84</v>
      </c>
      <c r="F36" s="12" t="s">
        <v>58</v>
      </c>
      <c r="G36" s="82">
        <v>1</v>
      </c>
      <c r="H36" s="12" t="s">
        <v>67</v>
      </c>
      <c r="I36" s="20">
        <v>40716</v>
      </c>
      <c r="J36" s="20">
        <v>40716</v>
      </c>
      <c r="K36" s="21"/>
      <c r="L36" s="12"/>
      <c r="M36" s="12"/>
      <c r="N36" s="22">
        <v>800</v>
      </c>
      <c r="O36" s="22">
        <v>580</v>
      </c>
      <c r="P36" s="22">
        <f t="shared" si="1"/>
        <v>220</v>
      </c>
      <c r="Q36" s="23">
        <v>0</v>
      </c>
      <c r="R36" s="23">
        <v>0</v>
      </c>
      <c r="S36" s="23">
        <f t="shared" si="0"/>
        <v>0</v>
      </c>
      <c r="T36" s="12" t="s">
        <v>60</v>
      </c>
      <c r="U36" s="90"/>
    </row>
    <row r="37" s="2" customFormat="1" spans="1:21">
      <c r="A37" s="12">
        <v>32</v>
      </c>
      <c r="B37" s="12" t="s">
        <v>85</v>
      </c>
      <c r="C37" s="12" t="s">
        <v>155</v>
      </c>
      <c r="D37" s="81" t="s">
        <v>83</v>
      </c>
      <c r="E37" s="12" t="s">
        <v>84</v>
      </c>
      <c r="F37" s="12" t="s">
        <v>58</v>
      </c>
      <c r="G37" s="82">
        <v>1</v>
      </c>
      <c r="H37" s="12" t="s">
        <v>67</v>
      </c>
      <c r="I37" s="20">
        <v>40716</v>
      </c>
      <c r="J37" s="20">
        <v>40716</v>
      </c>
      <c r="K37" s="21"/>
      <c r="L37" s="12"/>
      <c r="M37" s="12"/>
      <c r="N37" s="22">
        <v>800</v>
      </c>
      <c r="O37" s="22">
        <v>580</v>
      </c>
      <c r="P37" s="22">
        <f t="shared" si="1"/>
        <v>220</v>
      </c>
      <c r="Q37" s="23">
        <v>0</v>
      </c>
      <c r="R37" s="23">
        <v>0</v>
      </c>
      <c r="S37" s="23">
        <f t="shared" si="0"/>
        <v>0</v>
      </c>
      <c r="T37" s="12" t="s">
        <v>60</v>
      </c>
      <c r="U37" s="90"/>
    </row>
    <row r="38" s="2" customFormat="1" spans="1:21">
      <c r="A38" s="12">
        <v>33</v>
      </c>
      <c r="B38" s="12" t="s">
        <v>86</v>
      </c>
      <c r="C38" s="12" t="s">
        <v>156</v>
      </c>
      <c r="D38" s="81" t="s">
        <v>83</v>
      </c>
      <c r="E38" s="12" t="s">
        <v>84</v>
      </c>
      <c r="F38" s="12" t="s">
        <v>58</v>
      </c>
      <c r="G38" s="82">
        <v>1</v>
      </c>
      <c r="H38" s="12" t="s">
        <v>67</v>
      </c>
      <c r="I38" s="20">
        <v>40716</v>
      </c>
      <c r="J38" s="20">
        <v>40716</v>
      </c>
      <c r="K38" s="21"/>
      <c r="L38" s="12"/>
      <c r="M38" s="12"/>
      <c r="N38" s="22">
        <v>800</v>
      </c>
      <c r="O38" s="22">
        <v>445</v>
      </c>
      <c r="P38" s="22">
        <f t="shared" si="1"/>
        <v>355</v>
      </c>
      <c r="Q38" s="23">
        <v>0</v>
      </c>
      <c r="R38" s="23">
        <v>0</v>
      </c>
      <c r="S38" s="23">
        <f t="shared" si="0"/>
        <v>0</v>
      </c>
      <c r="T38" s="12" t="s">
        <v>60</v>
      </c>
      <c r="U38" s="90"/>
    </row>
    <row r="39" s="2" customFormat="1" spans="1:21">
      <c r="A39" s="12">
        <v>34</v>
      </c>
      <c r="B39" s="12" t="s">
        <v>87</v>
      </c>
      <c r="C39" s="12" t="s">
        <v>159</v>
      </c>
      <c r="D39" s="81" t="s">
        <v>83</v>
      </c>
      <c r="E39" s="12" t="s">
        <v>84</v>
      </c>
      <c r="F39" s="12" t="s">
        <v>58</v>
      </c>
      <c r="G39" s="82">
        <v>1</v>
      </c>
      <c r="H39" s="12" t="s">
        <v>67</v>
      </c>
      <c r="I39" s="20">
        <v>40716</v>
      </c>
      <c r="J39" s="20">
        <v>40716</v>
      </c>
      <c r="K39" s="21"/>
      <c r="L39" s="12"/>
      <c r="M39" s="12"/>
      <c r="N39" s="22">
        <v>800</v>
      </c>
      <c r="O39" s="22">
        <v>445</v>
      </c>
      <c r="P39" s="22">
        <f t="shared" ref="P39:P70" si="2">N39-O39</f>
        <v>355</v>
      </c>
      <c r="Q39" s="23">
        <v>0</v>
      </c>
      <c r="R39" s="23">
        <v>0</v>
      </c>
      <c r="S39" s="23">
        <f t="shared" si="0"/>
        <v>0</v>
      </c>
      <c r="T39" s="12" t="s">
        <v>60</v>
      </c>
      <c r="U39" s="90"/>
    </row>
    <row r="40" s="2" customFormat="1" spans="1:21">
      <c r="A40" s="12">
        <v>35</v>
      </c>
      <c r="B40" s="12" t="s">
        <v>88</v>
      </c>
      <c r="C40" s="12" t="s">
        <v>160</v>
      </c>
      <c r="D40" s="81" t="s">
        <v>83</v>
      </c>
      <c r="E40" s="12" t="s">
        <v>84</v>
      </c>
      <c r="F40" s="12" t="s">
        <v>58</v>
      </c>
      <c r="G40" s="82">
        <v>1</v>
      </c>
      <c r="H40" s="12" t="s">
        <v>67</v>
      </c>
      <c r="I40" s="20">
        <v>40716</v>
      </c>
      <c r="J40" s="20">
        <v>40716</v>
      </c>
      <c r="K40" s="21"/>
      <c r="L40" s="12"/>
      <c r="M40" s="12"/>
      <c r="N40" s="22">
        <v>800</v>
      </c>
      <c r="O40" s="22">
        <v>445</v>
      </c>
      <c r="P40" s="22">
        <f t="shared" si="2"/>
        <v>355</v>
      </c>
      <c r="Q40" s="23">
        <v>0</v>
      </c>
      <c r="R40" s="23">
        <v>0</v>
      </c>
      <c r="S40" s="23">
        <f t="shared" si="0"/>
        <v>0</v>
      </c>
      <c r="T40" s="12" t="s">
        <v>60</v>
      </c>
      <c r="U40" s="90"/>
    </row>
    <row r="41" s="2" customFormat="1" spans="1:21">
      <c r="A41" s="12">
        <v>36</v>
      </c>
      <c r="B41" s="12" t="s">
        <v>89</v>
      </c>
      <c r="C41" s="12" t="s">
        <v>161</v>
      </c>
      <c r="D41" s="81" t="s">
        <v>90</v>
      </c>
      <c r="E41" s="12" t="s">
        <v>62</v>
      </c>
      <c r="F41" s="12" t="s">
        <v>58</v>
      </c>
      <c r="G41" s="82">
        <v>1</v>
      </c>
      <c r="H41" s="12" t="s">
        <v>75</v>
      </c>
      <c r="I41" s="20">
        <v>40904</v>
      </c>
      <c r="J41" s="20">
        <v>40904</v>
      </c>
      <c r="K41" s="21"/>
      <c r="L41" s="12"/>
      <c r="M41" s="12"/>
      <c r="N41" s="22">
        <v>1280</v>
      </c>
      <c r="O41" s="22">
        <v>445</v>
      </c>
      <c r="P41" s="22">
        <f t="shared" si="2"/>
        <v>835</v>
      </c>
      <c r="Q41" s="23">
        <v>0</v>
      </c>
      <c r="R41" s="23">
        <v>0</v>
      </c>
      <c r="S41" s="23">
        <f t="shared" si="0"/>
        <v>0</v>
      </c>
      <c r="T41" s="12" t="s">
        <v>60</v>
      </c>
      <c r="U41" s="90"/>
    </row>
    <row r="42" s="2" customFormat="1" spans="1:21">
      <c r="A42" s="12">
        <v>37</v>
      </c>
      <c r="B42" s="12" t="s">
        <v>91</v>
      </c>
      <c r="C42" s="12" t="s">
        <v>162</v>
      </c>
      <c r="D42" s="81" t="s">
        <v>83</v>
      </c>
      <c r="E42" s="12" t="s">
        <v>92</v>
      </c>
      <c r="F42" s="12" t="s">
        <v>58</v>
      </c>
      <c r="G42" s="82">
        <v>1</v>
      </c>
      <c r="H42" s="12" t="s">
        <v>67</v>
      </c>
      <c r="I42" s="20">
        <v>40716</v>
      </c>
      <c r="J42" s="20">
        <v>40716</v>
      </c>
      <c r="K42" s="21"/>
      <c r="L42" s="12"/>
      <c r="M42" s="12"/>
      <c r="N42" s="22">
        <v>800</v>
      </c>
      <c r="O42" s="22">
        <v>445</v>
      </c>
      <c r="P42" s="22">
        <f t="shared" si="2"/>
        <v>355</v>
      </c>
      <c r="Q42" s="23">
        <v>0</v>
      </c>
      <c r="R42" s="23">
        <v>0</v>
      </c>
      <c r="S42" s="23">
        <f t="shared" si="0"/>
        <v>0</v>
      </c>
      <c r="T42" s="12" t="s">
        <v>60</v>
      </c>
      <c r="U42" s="90"/>
    </row>
    <row r="43" s="2" customFormat="1" hidden="1" spans="1:21">
      <c r="A43" s="12">
        <v>38</v>
      </c>
      <c r="B43" s="83" t="s">
        <v>96</v>
      </c>
      <c r="C43" s="12" t="s">
        <v>163</v>
      </c>
      <c r="D43" s="81" t="s">
        <v>97</v>
      </c>
      <c r="E43" s="12" t="s">
        <v>98</v>
      </c>
      <c r="F43" s="12" t="s">
        <v>58</v>
      </c>
      <c r="G43" s="82">
        <v>1</v>
      </c>
      <c r="H43" s="12" t="s">
        <v>67</v>
      </c>
      <c r="I43" s="20">
        <v>41610</v>
      </c>
      <c r="J43" s="20">
        <v>41610</v>
      </c>
      <c r="K43" s="21"/>
      <c r="L43" s="12"/>
      <c r="M43" s="12"/>
      <c r="N43" s="22">
        <v>1500</v>
      </c>
      <c r="O43" s="22">
        <v>445</v>
      </c>
      <c r="P43" s="22">
        <f t="shared" si="2"/>
        <v>1055</v>
      </c>
      <c r="Q43" s="23">
        <v>0</v>
      </c>
      <c r="R43" s="23">
        <v>0</v>
      </c>
      <c r="S43" s="23">
        <f t="shared" si="0"/>
        <v>0</v>
      </c>
      <c r="T43" s="12" t="s">
        <v>60</v>
      </c>
      <c r="U43" s="90"/>
    </row>
    <row r="44" s="2" customFormat="1" hidden="1" spans="1:21">
      <c r="A44" s="12">
        <v>39</v>
      </c>
      <c r="B44" s="83" t="s">
        <v>101</v>
      </c>
      <c r="C44" s="12" t="s">
        <v>164</v>
      </c>
      <c r="D44" s="81" t="s">
        <v>97</v>
      </c>
      <c r="E44" s="12" t="s">
        <v>98</v>
      </c>
      <c r="F44" s="12" t="s">
        <v>58</v>
      </c>
      <c r="G44" s="82">
        <v>1</v>
      </c>
      <c r="H44" s="12" t="s">
        <v>67</v>
      </c>
      <c r="I44" s="20">
        <v>41610</v>
      </c>
      <c r="J44" s="20">
        <v>41610</v>
      </c>
      <c r="K44" s="21"/>
      <c r="L44" s="12"/>
      <c r="M44" s="12"/>
      <c r="N44" s="22">
        <v>1500</v>
      </c>
      <c r="O44" s="22">
        <v>445</v>
      </c>
      <c r="P44" s="22">
        <f t="shared" si="2"/>
        <v>1055</v>
      </c>
      <c r="Q44" s="23">
        <v>0</v>
      </c>
      <c r="R44" s="23">
        <v>0</v>
      </c>
      <c r="S44" s="23">
        <f t="shared" si="0"/>
        <v>0</v>
      </c>
      <c r="T44" s="12" t="s">
        <v>60</v>
      </c>
      <c r="U44" s="90"/>
    </row>
    <row r="45" s="2" customFormat="1" hidden="1" spans="1:21">
      <c r="A45" s="12">
        <v>40</v>
      </c>
      <c r="B45" s="83" t="s">
        <v>120</v>
      </c>
      <c r="C45" s="12" t="s">
        <v>165</v>
      </c>
      <c r="D45" s="81" t="s">
        <v>121</v>
      </c>
      <c r="E45" s="12" t="s">
        <v>62</v>
      </c>
      <c r="F45" s="12" t="s">
        <v>58</v>
      </c>
      <c r="G45" s="82">
        <v>1</v>
      </c>
      <c r="H45" s="12" t="s">
        <v>67</v>
      </c>
      <c r="I45" s="20">
        <v>39636</v>
      </c>
      <c r="J45" s="20">
        <v>39636</v>
      </c>
      <c r="K45" s="21"/>
      <c r="L45" s="12"/>
      <c r="M45" s="12"/>
      <c r="N45" s="22">
        <v>2580</v>
      </c>
      <c r="O45" s="22">
        <v>445</v>
      </c>
      <c r="P45" s="22">
        <f t="shared" si="2"/>
        <v>2135</v>
      </c>
      <c r="Q45" s="23">
        <v>0</v>
      </c>
      <c r="R45" s="23">
        <v>0</v>
      </c>
      <c r="S45" s="23">
        <f t="shared" si="0"/>
        <v>0</v>
      </c>
      <c r="T45" s="12" t="s">
        <v>60</v>
      </c>
      <c r="U45" s="90"/>
    </row>
    <row r="46" s="2" customFormat="1" hidden="1" spans="1:21">
      <c r="A46" s="12">
        <v>41</v>
      </c>
      <c r="B46" s="83" t="s">
        <v>122</v>
      </c>
      <c r="C46" s="12" t="s">
        <v>166</v>
      </c>
      <c r="D46" s="81" t="s">
        <v>121</v>
      </c>
      <c r="E46" s="12" t="s">
        <v>62</v>
      </c>
      <c r="F46" s="12" t="s">
        <v>58</v>
      </c>
      <c r="G46" s="82">
        <v>1</v>
      </c>
      <c r="H46" s="12" t="s">
        <v>67</v>
      </c>
      <c r="I46" s="20">
        <v>39636</v>
      </c>
      <c r="J46" s="20">
        <v>39636</v>
      </c>
      <c r="K46" s="21"/>
      <c r="L46" s="12"/>
      <c r="M46" s="12"/>
      <c r="N46" s="22">
        <v>1500</v>
      </c>
      <c r="O46" s="22">
        <v>445</v>
      </c>
      <c r="P46" s="22">
        <f t="shared" si="2"/>
        <v>1055</v>
      </c>
      <c r="Q46" s="23">
        <v>0</v>
      </c>
      <c r="R46" s="23">
        <v>0</v>
      </c>
      <c r="S46" s="23">
        <f t="shared" si="0"/>
        <v>0</v>
      </c>
      <c r="T46" s="12" t="s">
        <v>60</v>
      </c>
      <c r="U46" s="90"/>
    </row>
    <row r="47" s="2" customFormat="1" hidden="1" spans="1:21">
      <c r="A47" s="12">
        <v>42</v>
      </c>
      <c r="B47" s="83" t="s">
        <v>110</v>
      </c>
      <c r="C47" s="12" t="s">
        <v>167</v>
      </c>
      <c r="D47" s="81" t="s">
        <v>111</v>
      </c>
      <c r="E47" s="12" t="s">
        <v>111</v>
      </c>
      <c r="F47" s="12" t="s">
        <v>58</v>
      </c>
      <c r="G47" s="82">
        <v>1</v>
      </c>
      <c r="H47" s="12" t="s">
        <v>67</v>
      </c>
      <c r="I47" s="20">
        <v>40756</v>
      </c>
      <c r="J47" s="20">
        <v>40756</v>
      </c>
      <c r="K47" s="21"/>
      <c r="L47" s="12"/>
      <c r="M47" s="12"/>
      <c r="N47" s="22">
        <v>700</v>
      </c>
      <c r="O47" s="22">
        <v>445</v>
      </c>
      <c r="P47" s="22">
        <f t="shared" si="2"/>
        <v>255</v>
      </c>
      <c r="Q47" s="23">
        <v>0</v>
      </c>
      <c r="R47" s="23">
        <v>0</v>
      </c>
      <c r="S47" s="23">
        <f t="shared" si="0"/>
        <v>0</v>
      </c>
      <c r="T47" s="12" t="s">
        <v>60</v>
      </c>
      <c r="U47" s="90"/>
    </row>
    <row r="48" s="2" customFormat="1" hidden="1" spans="1:21">
      <c r="A48" s="12">
        <v>43</v>
      </c>
      <c r="B48" s="83" t="s">
        <v>112</v>
      </c>
      <c r="C48" s="12" t="s">
        <v>168</v>
      </c>
      <c r="D48" s="81" t="s">
        <v>111</v>
      </c>
      <c r="E48" s="12" t="s">
        <v>111</v>
      </c>
      <c r="F48" s="12" t="s">
        <v>58</v>
      </c>
      <c r="G48" s="82">
        <v>1</v>
      </c>
      <c r="H48" s="12" t="s">
        <v>67</v>
      </c>
      <c r="I48" s="20">
        <v>40756</v>
      </c>
      <c r="J48" s="20">
        <v>40756</v>
      </c>
      <c r="K48" s="21"/>
      <c r="L48" s="12"/>
      <c r="M48" s="12"/>
      <c r="N48" s="22">
        <v>700</v>
      </c>
      <c r="O48" s="22">
        <v>445</v>
      </c>
      <c r="P48" s="22">
        <f t="shared" si="2"/>
        <v>255</v>
      </c>
      <c r="Q48" s="23">
        <v>0</v>
      </c>
      <c r="R48" s="23">
        <v>0</v>
      </c>
      <c r="S48" s="23">
        <f t="shared" si="0"/>
        <v>0</v>
      </c>
      <c r="T48" s="12" t="s">
        <v>60</v>
      </c>
      <c r="U48" s="90"/>
    </row>
    <row r="49" s="2" customFormat="1" hidden="1" spans="1:21">
      <c r="A49" s="12">
        <v>44</v>
      </c>
      <c r="B49" s="83" t="s">
        <v>113</v>
      </c>
      <c r="C49" s="12" t="s">
        <v>169</v>
      </c>
      <c r="D49" s="81" t="s">
        <v>111</v>
      </c>
      <c r="E49" s="12" t="s">
        <v>111</v>
      </c>
      <c r="F49" s="12" t="s">
        <v>58</v>
      </c>
      <c r="G49" s="82">
        <v>1</v>
      </c>
      <c r="H49" s="12" t="s">
        <v>67</v>
      </c>
      <c r="I49" s="20">
        <v>40756</v>
      </c>
      <c r="J49" s="20">
        <v>40756</v>
      </c>
      <c r="K49" s="21"/>
      <c r="L49" s="12"/>
      <c r="M49" s="12"/>
      <c r="N49" s="22">
        <v>700</v>
      </c>
      <c r="O49" s="22">
        <v>445</v>
      </c>
      <c r="P49" s="22">
        <f t="shared" si="2"/>
        <v>255</v>
      </c>
      <c r="Q49" s="23">
        <v>0</v>
      </c>
      <c r="R49" s="23">
        <v>0</v>
      </c>
      <c r="S49" s="23">
        <f t="shared" si="0"/>
        <v>0</v>
      </c>
      <c r="T49" s="12" t="s">
        <v>60</v>
      </c>
      <c r="U49" s="90"/>
    </row>
    <row r="50" s="2" customFormat="1" spans="1:21">
      <c r="A50" s="12">
        <v>45</v>
      </c>
      <c r="B50" s="12" t="s">
        <v>136</v>
      </c>
      <c r="C50" s="12" t="s">
        <v>170</v>
      </c>
      <c r="D50" s="81" t="s">
        <v>137</v>
      </c>
      <c r="E50" s="12" t="s">
        <v>62</v>
      </c>
      <c r="F50" s="12" t="s">
        <v>58</v>
      </c>
      <c r="G50" s="82">
        <v>1</v>
      </c>
      <c r="H50" s="12" t="s">
        <v>131</v>
      </c>
      <c r="I50" s="20">
        <v>40904</v>
      </c>
      <c r="J50" s="20">
        <v>40904</v>
      </c>
      <c r="K50" s="21"/>
      <c r="L50" s="12"/>
      <c r="M50" s="12"/>
      <c r="N50" s="22">
        <v>43000</v>
      </c>
      <c r="O50" s="22">
        <v>445</v>
      </c>
      <c r="P50" s="22">
        <f t="shared" si="2"/>
        <v>42555</v>
      </c>
      <c r="Q50" s="23">
        <v>0</v>
      </c>
      <c r="R50" s="23">
        <v>0</v>
      </c>
      <c r="S50" s="23">
        <f t="shared" si="0"/>
        <v>0</v>
      </c>
      <c r="T50" s="12" t="s">
        <v>60</v>
      </c>
      <c r="U50" s="90"/>
    </row>
    <row r="51" s="2" customFormat="1" spans="1:21">
      <c r="A51" s="12">
        <v>46</v>
      </c>
      <c r="B51" s="12" t="s">
        <v>105</v>
      </c>
      <c r="C51" s="12" t="s">
        <v>171</v>
      </c>
      <c r="D51" s="81" t="s">
        <v>106</v>
      </c>
      <c r="E51" s="12" t="s">
        <v>106</v>
      </c>
      <c r="F51" s="12" t="s">
        <v>58</v>
      </c>
      <c r="G51" s="82">
        <v>1</v>
      </c>
      <c r="H51" s="12" t="s">
        <v>67</v>
      </c>
      <c r="I51" s="20">
        <v>40905</v>
      </c>
      <c r="J51" s="20">
        <v>40905</v>
      </c>
      <c r="K51" s="21"/>
      <c r="L51" s="12"/>
      <c r="M51" s="12"/>
      <c r="N51" s="22">
        <v>32000</v>
      </c>
      <c r="O51" s="22">
        <v>445</v>
      </c>
      <c r="P51" s="22">
        <f t="shared" si="2"/>
        <v>31555</v>
      </c>
      <c r="Q51" s="23">
        <v>0</v>
      </c>
      <c r="R51" s="23">
        <v>0</v>
      </c>
      <c r="S51" s="23">
        <f t="shared" si="0"/>
        <v>0</v>
      </c>
      <c r="T51" s="12" t="s">
        <v>60</v>
      </c>
      <c r="U51" s="90"/>
    </row>
    <row r="52" s="2" customFormat="1" spans="1:21">
      <c r="A52" s="12">
        <v>47</v>
      </c>
      <c r="B52" s="12" t="s">
        <v>114</v>
      </c>
      <c r="C52" s="12" t="s">
        <v>185</v>
      </c>
      <c r="D52" s="81" t="s">
        <v>115</v>
      </c>
      <c r="E52" s="12" t="s">
        <v>116</v>
      </c>
      <c r="F52" s="12" t="s">
        <v>58</v>
      </c>
      <c r="G52" s="82">
        <v>1</v>
      </c>
      <c r="H52" s="12" t="s">
        <v>67</v>
      </c>
      <c r="I52" s="20">
        <v>40905</v>
      </c>
      <c r="J52" s="20">
        <v>40905</v>
      </c>
      <c r="K52" s="21"/>
      <c r="L52" s="12"/>
      <c r="M52" s="12"/>
      <c r="N52" s="22">
        <v>35000</v>
      </c>
      <c r="O52" s="22">
        <v>9800</v>
      </c>
      <c r="P52" s="22">
        <f t="shared" si="2"/>
        <v>25200</v>
      </c>
      <c r="Q52" s="23">
        <v>0</v>
      </c>
      <c r="R52" s="23">
        <v>0</v>
      </c>
      <c r="S52" s="23">
        <f t="shared" si="0"/>
        <v>0</v>
      </c>
      <c r="T52" s="12" t="s">
        <v>60</v>
      </c>
      <c r="U52" s="90"/>
    </row>
    <row r="53" s="2" customFormat="1" spans="1:21">
      <c r="A53" s="12">
        <v>48</v>
      </c>
      <c r="B53" s="12" t="s">
        <v>123</v>
      </c>
      <c r="C53" s="12" t="s">
        <v>138</v>
      </c>
      <c r="D53" s="81" t="s">
        <v>124</v>
      </c>
      <c r="E53" s="12" t="s">
        <v>62</v>
      </c>
      <c r="F53" s="12" t="s">
        <v>58</v>
      </c>
      <c r="G53" s="82">
        <v>1</v>
      </c>
      <c r="H53" s="12" t="s">
        <v>59</v>
      </c>
      <c r="I53" s="20">
        <v>40816</v>
      </c>
      <c r="J53" s="20">
        <v>40816</v>
      </c>
      <c r="K53" s="21"/>
      <c r="L53" s="12"/>
      <c r="M53" s="12"/>
      <c r="N53" s="22">
        <v>1990</v>
      </c>
      <c r="O53" s="22">
        <v>2470</v>
      </c>
      <c r="P53" s="22">
        <f t="shared" si="2"/>
        <v>-480</v>
      </c>
      <c r="Q53" s="23">
        <v>0</v>
      </c>
      <c r="R53" s="23">
        <v>0</v>
      </c>
      <c r="S53" s="23">
        <f t="shared" si="0"/>
        <v>0</v>
      </c>
      <c r="T53" s="12" t="s">
        <v>60</v>
      </c>
      <c r="U53" s="90"/>
    </row>
    <row r="54" s="2" customFormat="1" spans="1:21">
      <c r="A54" s="12">
        <v>49</v>
      </c>
      <c r="B54" s="12" t="s">
        <v>125</v>
      </c>
      <c r="C54" s="12" t="s">
        <v>107</v>
      </c>
      <c r="D54" s="81" t="s">
        <v>126</v>
      </c>
      <c r="E54" s="12" t="s">
        <v>127</v>
      </c>
      <c r="F54" s="12" t="s">
        <v>58</v>
      </c>
      <c r="G54" s="82">
        <v>1</v>
      </c>
      <c r="H54" s="12" t="s">
        <v>59</v>
      </c>
      <c r="I54" s="20">
        <v>41906</v>
      </c>
      <c r="J54" s="20">
        <v>41906</v>
      </c>
      <c r="K54" s="21"/>
      <c r="L54" s="12"/>
      <c r="M54" s="12"/>
      <c r="N54" s="22">
        <v>10000</v>
      </c>
      <c r="O54" s="22">
        <v>2470</v>
      </c>
      <c r="P54" s="22">
        <f t="shared" si="2"/>
        <v>7530</v>
      </c>
      <c r="Q54" s="23">
        <v>0</v>
      </c>
      <c r="R54" s="23">
        <v>0</v>
      </c>
      <c r="S54" s="23">
        <f t="shared" si="0"/>
        <v>0</v>
      </c>
      <c r="T54" s="12" t="s">
        <v>60</v>
      </c>
      <c r="U54" s="91"/>
    </row>
    <row r="55" spans="1:21">
      <c r="A55" s="12">
        <v>50</v>
      </c>
      <c r="B55" s="12" t="s">
        <v>134</v>
      </c>
      <c r="C55" s="12" t="s">
        <v>188</v>
      </c>
      <c r="D55" s="81" t="s">
        <v>135</v>
      </c>
      <c r="E55" s="12" t="s">
        <v>62</v>
      </c>
      <c r="F55" s="12" t="s">
        <v>58</v>
      </c>
      <c r="G55" s="82">
        <v>1</v>
      </c>
      <c r="H55" s="12" t="s">
        <v>75</v>
      </c>
      <c r="I55" s="20">
        <v>40878</v>
      </c>
      <c r="J55" s="20">
        <v>40878</v>
      </c>
      <c r="K55" s="21"/>
      <c r="L55" s="12"/>
      <c r="M55" s="12"/>
      <c r="N55" s="22">
        <v>750</v>
      </c>
      <c r="O55" s="22">
        <v>1300</v>
      </c>
      <c r="P55" s="22">
        <f t="shared" si="2"/>
        <v>-550</v>
      </c>
      <c r="Q55" s="23">
        <v>0</v>
      </c>
      <c r="R55" s="23">
        <v>10</v>
      </c>
      <c r="S55" s="23">
        <f t="shared" si="0"/>
        <v>10</v>
      </c>
      <c r="T55" s="12" t="s">
        <v>60</v>
      </c>
      <c r="U55" s="12"/>
    </row>
    <row r="56" spans="1:21">
      <c r="A56" s="12">
        <v>51</v>
      </c>
      <c r="B56" s="12" t="s">
        <v>144</v>
      </c>
      <c r="C56" s="12" t="s">
        <v>93</v>
      </c>
      <c r="D56" s="81" t="s">
        <v>145</v>
      </c>
      <c r="E56" s="12" t="s">
        <v>62</v>
      </c>
      <c r="F56" s="12" t="s">
        <v>146</v>
      </c>
      <c r="G56" s="82">
        <v>1</v>
      </c>
      <c r="H56" s="12" t="s">
        <v>59</v>
      </c>
      <c r="I56" s="20">
        <v>38602</v>
      </c>
      <c r="J56" s="20">
        <v>38602</v>
      </c>
      <c r="K56" s="21"/>
      <c r="L56" s="12"/>
      <c r="M56" s="12"/>
      <c r="N56" s="22">
        <v>580</v>
      </c>
      <c r="O56" s="22">
        <v>1300</v>
      </c>
      <c r="P56" s="22">
        <f t="shared" si="2"/>
        <v>-720</v>
      </c>
      <c r="Q56" s="23">
        <v>0</v>
      </c>
      <c r="R56" s="23">
        <v>3</v>
      </c>
      <c r="S56" s="23">
        <f t="shared" si="0"/>
        <v>3</v>
      </c>
      <c r="T56" s="12" t="s">
        <v>60</v>
      </c>
      <c r="U56" s="12"/>
    </row>
    <row r="57" spans="1:21">
      <c r="A57" s="12">
        <v>52</v>
      </c>
      <c r="B57" s="12" t="s">
        <v>147</v>
      </c>
      <c r="C57" s="12" t="s">
        <v>189</v>
      </c>
      <c r="D57" s="81" t="s">
        <v>145</v>
      </c>
      <c r="E57" s="12" t="s">
        <v>62</v>
      </c>
      <c r="F57" s="12" t="s">
        <v>146</v>
      </c>
      <c r="G57" s="82">
        <v>1</v>
      </c>
      <c r="H57" s="12" t="s">
        <v>59</v>
      </c>
      <c r="I57" s="20">
        <v>38602</v>
      </c>
      <c r="J57" s="20">
        <v>38602</v>
      </c>
      <c r="K57" s="21"/>
      <c r="L57" s="12"/>
      <c r="M57" s="12"/>
      <c r="N57" s="22">
        <v>580</v>
      </c>
      <c r="O57" s="22">
        <v>1300</v>
      </c>
      <c r="P57" s="22">
        <f t="shared" si="2"/>
        <v>-720</v>
      </c>
      <c r="Q57" s="23">
        <v>0</v>
      </c>
      <c r="R57" s="23">
        <v>3</v>
      </c>
      <c r="S57" s="23">
        <f t="shared" si="0"/>
        <v>3</v>
      </c>
      <c r="T57" s="12" t="s">
        <v>60</v>
      </c>
      <c r="U57" s="12"/>
    </row>
    <row r="58" spans="1:21">
      <c r="A58" s="12">
        <v>53</v>
      </c>
      <c r="B58" s="12" t="s">
        <v>148</v>
      </c>
      <c r="C58" s="12" t="s">
        <v>190</v>
      </c>
      <c r="D58" s="81" t="s">
        <v>145</v>
      </c>
      <c r="E58" s="12" t="s">
        <v>62</v>
      </c>
      <c r="F58" s="12" t="s">
        <v>146</v>
      </c>
      <c r="G58" s="82">
        <v>1</v>
      </c>
      <c r="H58" s="12" t="s">
        <v>59</v>
      </c>
      <c r="I58" s="20">
        <v>38602</v>
      </c>
      <c r="J58" s="20">
        <v>38602</v>
      </c>
      <c r="K58" s="21"/>
      <c r="L58" s="12"/>
      <c r="M58" s="12"/>
      <c r="N58" s="22">
        <v>580</v>
      </c>
      <c r="O58" s="22">
        <v>1300</v>
      </c>
      <c r="P58" s="22">
        <f t="shared" si="2"/>
        <v>-720</v>
      </c>
      <c r="Q58" s="23">
        <v>0</v>
      </c>
      <c r="R58" s="23">
        <v>3</v>
      </c>
      <c r="S58" s="23">
        <f t="shared" si="0"/>
        <v>3</v>
      </c>
      <c r="T58" s="12" t="s">
        <v>60</v>
      </c>
      <c r="U58" s="12"/>
    </row>
    <row r="59" spans="1:21">
      <c r="A59" s="12">
        <v>54</v>
      </c>
      <c r="B59" s="12" t="s">
        <v>149</v>
      </c>
      <c r="C59" s="12" t="s">
        <v>191</v>
      </c>
      <c r="D59" s="81" t="s">
        <v>145</v>
      </c>
      <c r="E59" s="12" t="s">
        <v>62</v>
      </c>
      <c r="F59" s="12" t="s">
        <v>146</v>
      </c>
      <c r="G59" s="82">
        <v>1</v>
      </c>
      <c r="H59" s="12" t="s">
        <v>59</v>
      </c>
      <c r="I59" s="20">
        <v>38602</v>
      </c>
      <c r="J59" s="20">
        <v>38602</v>
      </c>
      <c r="K59" s="21"/>
      <c r="L59" s="12"/>
      <c r="M59" s="12"/>
      <c r="N59" s="22">
        <v>580</v>
      </c>
      <c r="O59" s="22">
        <v>1300</v>
      </c>
      <c r="P59" s="22">
        <f t="shared" si="2"/>
        <v>-720</v>
      </c>
      <c r="Q59" s="23">
        <v>0</v>
      </c>
      <c r="R59" s="23">
        <v>3</v>
      </c>
      <c r="S59" s="23">
        <f t="shared" si="0"/>
        <v>3</v>
      </c>
      <c r="T59" s="12" t="s">
        <v>60</v>
      </c>
      <c r="U59" s="12"/>
    </row>
    <row r="60" spans="1:21">
      <c r="A60" s="12">
        <v>55</v>
      </c>
      <c r="B60" s="12" t="s">
        <v>150</v>
      </c>
      <c r="C60" s="12" t="s">
        <v>313</v>
      </c>
      <c r="D60" s="81" t="s">
        <v>145</v>
      </c>
      <c r="E60" s="12" t="s">
        <v>62</v>
      </c>
      <c r="F60" s="12" t="s">
        <v>146</v>
      </c>
      <c r="G60" s="82">
        <v>1</v>
      </c>
      <c r="H60" s="12" t="s">
        <v>59</v>
      </c>
      <c r="I60" s="20">
        <v>38602</v>
      </c>
      <c r="J60" s="20">
        <v>38602</v>
      </c>
      <c r="K60" s="21"/>
      <c r="L60" s="12"/>
      <c r="M60" s="12"/>
      <c r="N60" s="22">
        <v>580</v>
      </c>
      <c r="O60" s="22">
        <v>1300</v>
      </c>
      <c r="P60" s="22">
        <f t="shared" si="2"/>
        <v>-720</v>
      </c>
      <c r="Q60" s="23">
        <v>0</v>
      </c>
      <c r="R60" s="23">
        <v>3</v>
      </c>
      <c r="S60" s="23">
        <f t="shared" si="0"/>
        <v>3</v>
      </c>
      <c r="T60" s="12" t="s">
        <v>60</v>
      </c>
      <c r="U60" s="12"/>
    </row>
    <row r="61" spans="1:21">
      <c r="A61" s="12">
        <v>56</v>
      </c>
      <c r="B61" s="12" t="s">
        <v>151</v>
      </c>
      <c r="C61" s="12" t="s">
        <v>192</v>
      </c>
      <c r="D61" s="81" t="s">
        <v>145</v>
      </c>
      <c r="E61" s="12" t="s">
        <v>62</v>
      </c>
      <c r="F61" s="12" t="s">
        <v>146</v>
      </c>
      <c r="G61" s="82">
        <v>1</v>
      </c>
      <c r="H61" s="12" t="s">
        <v>59</v>
      </c>
      <c r="I61" s="20">
        <v>38602</v>
      </c>
      <c r="J61" s="20">
        <v>38602</v>
      </c>
      <c r="K61" s="21"/>
      <c r="L61" s="12"/>
      <c r="M61" s="12"/>
      <c r="N61" s="22">
        <v>580</v>
      </c>
      <c r="O61" s="22">
        <v>2550</v>
      </c>
      <c r="P61" s="22">
        <f t="shared" si="2"/>
        <v>-1970</v>
      </c>
      <c r="Q61" s="23">
        <v>0</v>
      </c>
      <c r="R61" s="23">
        <v>3</v>
      </c>
      <c r="S61" s="23">
        <f t="shared" si="0"/>
        <v>3</v>
      </c>
      <c r="T61" s="12" t="s">
        <v>60</v>
      </c>
      <c r="U61" s="12"/>
    </row>
    <row r="62" spans="1:21">
      <c r="A62" s="12">
        <v>57</v>
      </c>
      <c r="B62" s="12" t="s">
        <v>152</v>
      </c>
      <c r="C62" s="12" t="s">
        <v>196</v>
      </c>
      <c r="D62" s="81" t="s">
        <v>145</v>
      </c>
      <c r="E62" s="12" t="s">
        <v>62</v>
      </c>
      <c r="F62" s="12" t="s">
        <v>146</v>
      </c>
      <c r="G62" s="82">
        <v>1</v>
      </c>
      <c r="H62" s="12" t="s">
        <v>59</v>
      </c>
      <c r="I62" s="20">
        <v>38602</v>
      </c>
      <c r="J62" s="20">
        <v>38602</v>
      </c>
      <c r="K62" s="21"/>
      <c r="L62" s="12"/>
      <c r="M62" s="12"/>
      <c r="N62" s="22">
        <v>580</v>
      </c>
      <c r="O62" s="22">
        <v>1300</v>
      </c>
      <c r="P62" s="22">
        <f t="shared" si="2"/>
        <v>-720</v>
      </c>
      <c r="Q62" s="23">
        <v>0</v>
      </c>
      <c r="R62" s="23">
        <v>3</v>
      </c>
      <c r="S62" s="23">
        <f t="shared" si="0"/>
        <v>3</v>
      </c>
      <c r="T62" s="12" t="s">
        <v>60</v>
      </c>
      <c r="U62" s="12"/>
    </row>
    <row r="63" spans="1:21">
      <c r="A63" s="12">
        <v>58</v>
      </c>
      <c r="B63" s="12" t="s">
        <v>153</v>
      </c>
      <c r="C63" s="12" t="s">
        <v>198</v>
      </c>
      <c r="D63" s="81" t="s">
        <v>145</v>
      </c>
      <c r="E63" s="12" t="s">
        <v>62</v>
      </c>
      <c r="F63" s="12" t="s">
        <v>146</v>
      </c>
      <c r="G63" s="82">
        <v>1</v>
      </c>
      <c r="H63" s="12" t="s">
        <v>59</v>
      </c>
      <c r="I63" s="20">
        <v>38602</v>
      </c>
      <c r="J63" s="20">
        <v>38602</v>
      </c>
      <c r="K63" s="21"/>
      <c r="L63" s="12"/>
      <c r="M63" s="12"/>
      <c r="N63" s="22">
        <v>580</v>
      </c>
      <c r="O63" s="22">
        <v>4500</v>
      </c>
      <c r="P63" s="22">
        <f t="shared" si="2"/>
        <v>-3920</v>
      </c>
      <c r="Q63" s="23">
        <v>0</v>
      </c>
      <c r="R63" s="23">
        <v>3</v>
      </c>
      <c r="S63" s="23">
        <f t="shared" si="0"/>
        <v>3</v>
      </c>
      <c r="T63" s="12" t="s">
        <v>60</v>
      </c>
      <c r="U63" s="12"/>
    </row>
    <row r="64" spans="1:21">
      <c r="A64" s="12">
        <v>59</v>
      </c>
      <c r="B64" s="12" t="s">
        <v>154</v>
      </c>
      <c r="C64" s="12" t="s">
        <v>102</v>
      </c>
      <c r="D64" s="81" t="s">
        <v>145</v>
      </c>
      <c r="E64" s="12" t="s">
        <v>62</v>
      </c>
      <c r="F64" s="12" t="s">
        <v>146</v>
      </c>
      <c r="G64" s="82">
        <v>1</v>
      </c>
      <c r="H64" s="12" t="s">
        <v>59</v>
      </c>
      <c r="I64" s="20">
        <v>38602</v>
      </c>
      <c r="J64" s="20">
        <v>38602</v>
      </c>
      <c r="K64" s="21"/>
      <c r="L64" s="12"/>
      <c r="M64" s="12"/>
      <c r="N64" s="22">
        <v>580</v>
      </c>
      <c r="O64" s="22">
        <v>2380</v>
      </c>
      <c r="P64" s="22">
        <f t="shared" si="2"/>
        <v>-1800</v>
      </c>
      <c r="Q64" s="23">
        <v>0</v>
      </c>
      <c r="R64" s="23">
        <v>3</v>
      </c>
      <c r="S64" s="23">
        <f t="shared" si="0"/>
        <v>3</v>
      </c>
      <c r="T64" s="12" t="s">
        <v>60</v>
      </c>
      <c r="U64" s="12"/>
    </row>
    <row r="65" spans="1:21">
      <c r="A65" s="12">
        <v>60</v>
      </c>
      <c r="B65" s="12" t="s">
        <v>155</v>
      </c>
      <c r="C65" s="12" t="s">
        <v>117</v>
      </c>
      <c r="D65" s="81" t="s">
        <v>145</v>
      </c>
      <c r="E65" s="12" t="s">
        <v>62</v>
      </c>
      <c r="F65" s="12" t="s">
        <v>146</v>
      </c>
      <c r="G65" s="82">
        <v>1</v>
      </c>
      <c r="H65" s="12" t="s">
        <v>59</v>
      </c>
      <c r="I65" s="20">
        <v>38602</v>
      </c>
      <c r="J65" s="20">
        <v>38602</v>
      </c>
      <c r="K65" s="21"/>
      <c r="L65" s="12"/>
      <c r="M65" s="12"/>
      <c r="N65" s="22">
        <v>580</v>
      </c>
      <c r="O65" s="22">
        <v>2470</v>
      </c>
      <c r="P65" s="22">
        <f t="shared" si="2"/>
        <v>-1890</v>
      </c>
      <c r="Q65" s="23">
        <v>0</v>
      </c>
      <c r="R65" s="23">
        <v>3</v>
      </c>
      <c r="S65" s="23">
        <f t="shared" si="0"/>
        <v>3</v>
      </c>
      <c r="T65" s="12" t="s">
        <v>60</v>
      </c>
      <c r="U65" s="12"/>
    </row>
    <row r="66" spans="1:21">
      <c r="A66" s="12">
        <v>61</v>
      </c>
      <c r="B66" s="12" t="s">
        <v>156</v>
      </c>
      <c r="C66" s="12" t="s">
        <v>201</v>
      </c>
      <c r="D66" s="81" t="s">
        <v>157</v>
      </c>
      <c r="E66" s="12" t="s">
        <v>62</v>
      </c>
      <c r="F66" s="12" t="s">
        <v>158</v>
      </c>
      <c r="G66" s="82">
        <v>1</v>
      </c>
      <c r="H66" s="12" t="s">
        <v>67</v>
      </c>
      <c r="I66" s="20">
        <v>38608</v>
      </c>
      <c r="J66" s="20">
        <v>38608</v>
      </c>
      <c r="K66" s="21"/>
      <c r="L66" s="12"/>
      <c r="M66" s="12"/>
      <c r="N66" s="22">
        <v>445</v>
      </c>
      <c r="O66" s="22">
        <v>5500</v>
      </c>
      <c r="P66" s="22">
        <f t="shared" si="2"/>
        <v>-5055</v>
      </c>
      <c r="Q66" s="23">
        <v>0</v>
      </c>
      <c r="R66" s="23">
        <v>0</v>
      </c>
      <c r="S66" s="23">
        <f t="shared" si="0"/>
        <v>0</v>
      </c>
      <c r="T66" s="12" t="s">
        <v>60</v>
      </c>
      <c r="U66" s="12" t="s">
        <v>312</v>
      </c>
    </row>
    <row r="67" spans="1:21">
      <c r="A67" s="12">
        <v>62</v>
      </c>
      <c r="B67" s="12" t="s">
        <v>159</v>
      </c>
      <c r="C67" s="12" t="s">
        <v>205</v>
      </c>
      <c r="D67" s="81" t="s">
        <v>157</v>
      </c>
      <c r="E67" s="12" t="s">
        <v>62</v>
      </c>
      <c r="F67" s="12" t="s">
        <v>158</v>
      </c>
      <c r="G67" s="82">
        <v>1</v>
      </c>
      <c r="H67" s="12" t="s">
        <v>67</v>
      </c>
      <c r="I67" s="20">
        <v>38608</v>
      </c>
      <c r="J67" s="20">
        <v>38608</v>
      </c>
      <c r="K67" s="21"/>
      <c r="L67" s="12"/>
      <c r="M67" s="12"/>
      <c r="N67" s="22">
        <v>445</v>
      </c>
      <c r="O67" s="22">
        <v>4500</v>
      </c>
      <c r="P67" s="22">
        <f t="shared" si="2"/>
        <v>-4055</v>
      </c>
      <c r="Q67" s="23">
        <v>0</v>
      </c>
      <c r="R67" s="23">
        <v>0</v>
      </c>
      <c r="S67" s="23">
        <f t="shared" si="0"/>
        <v>0</v>
      </c>
      <c r="T67" s="12" t="s">
        <v>60</v>
      </c>
      <c r="U67" s="12" t="s">
        <v>312</v>
      </c>
    </row>
    <row r="68" spans="1:21">
      <c r="A68" s="12">
        <v>63</v>
      </c>
      <c r="B68" s="12" t="s">
        <v>160</v>
      </c>
      <c r="C68" s="12" t="s">
        <v>207</v>
      </c>
      <c r="D68" s="81" t="s">
        <v>157</v>
      </c>
      <c r="E68" s="12" t="s">
        <v>62</v>
      </c>
      <c r="F68" s="12" t="s">
        <v>158</v>
      </c>
      <c r="G68" s="82">
        <v>1</v>
      </c>
      <c r="H68" s="12" t="s">
        <v>67</v>
      </c>
      <c r="I68" s="20">
        <v>38608</v>
      </c>
      <c r="J68" s="20">
        <v>38608</v>
      </c>
      <c r="K68" s="21"/>
      <c r="L68" s="12"/>
      <c r="M68" s="12"/>
      <c r="N68" s="22">
        <v>445</v>
      </c>
      <c r="O68" s="22">
        <v>2800</v>
      </c>
      <c r="P68" s="22">
        <f t="shared" si="2"/>
        <v>-2355</v>
      </c>
      <c r="Q68" s="23">
        <v>0</v>
      </c>
      <c r="R68" s="23">
        <v>0</v>
      </c>
      <c r="S68" s="23">
        <f t="shared" si="0"/>
        <v>0</v>
      </c>
      <c r="T68" s="12" t="s">
        <v>60</v>
      </c>
      <c r="U68" s="12" t="s">
        <v>312</v>
      </c>
    </row>
    <row r="69" spans="1:21">
      <c r="A69" s="12">
        <v>64</v>
      </c>
      <c r="B69" s="12" t="s">
        <v>161</v>
      </c>
      <c r="C69" s="12" t="s">
        <v>209</v>
      </c>
      <c r="D69" s="81" t="s">
        <v>157</v>
      </c>
      <c r="E69" s="12" t="s">
        <v>62</v>
      </c>
      <c r="F69" s="12" t="s">
        <v>158</v>
      </c>
      <c r="G69" s="82">
        <v>1</v>
      </c>
      <c r="H69" s="12" t="s">
        <v>67</v>
      </c>
      <c r="I69" s="20">
        <v>38608</v>
      </c>
      <c r="J69" s="20">
        <v>38608</v>
      </c>
      <c r="K69" s="21"/>
      <c r="L69" s="12"/>
      <c r="M69" s="12"/>
      <c r="N69" s="22">
        <v>445</v>
      </c>
      <c r="O69" s="22">
        <v>2800</v>
      </c>
      <c r="P69" s="22">
        <f t="shared" si="2"/>
        <v>-2355</v>
      </c>
      <c r="Q69" s="23">
        <v>0</v>
      </c>
      <c r="R69" s="23">
        <v>0</v>
      </c>
      <c r="S69" s="23">
        <f t="shared" si="0"/>
        <v>0</v>
      </c>
      <c r="T69" s="12" t="s">
        <v>60</v>
      </c>
      <c r="U69" s="12" t="s">
        <v>312</v>
      </c>
    </row>
    <row r="70" spans="1:21">
      <c r="A70" s="12">
        <v>65</v>
      </c>
      <c r="B70" s="12" t="s">
        <v>162</v>
      </c>
      <c r="C70" s="12" t="s">
        <v>211</v>
      </c>
      <c r="D70" s="81" t="s">
        <v>157</v>
      </c>
      <c r="E70" s="12" t="s">
        <v>62</v>
      </c>
      <c r="F70" s="12" t="s">
        <v>158</v>
      </c>
      <c r="G70" s="82">
        <v>1</v>
      </c>
      <c r="H70" s="12" t="s">
        <v>67</v>
      </c>
      <c r="I70" s="20">
        <v>38608</v>
      </c>
      <c r="J70" s="20">
        <v>38608</v>
      </c>
      <c r="K70" s="21"/>
      <c r="L70" s="12"/>
      <c r="M70" s="12"/>
      <c r="N70" s="22">
        <v>445</v>
      </c>
      <c r="O70" s="22">
        <v>16000</v>
      </c>
      <c r="P70" s="22">
        <f t="shared" si="2"/>
        <v>-15555</v>
      </c>
      <c r="Q70" s="23">
        <v>0</v>
      </c>
      <c r="R70" s="23">
        <v>0</v>
      </c>
      <c r="S70" s="23">
        <f t="shared" ref="S70:S133" si="3">R70-Q70</f>
        <v>0</v>
      </c>
      <c r="T70" s="12" t="s">
        <v>60</v>
      </c>
      <c r="U70" s="12" t="s">
        <v>312</v>
      </c>
    </row>
    <row r="71" spans="1:21">
      <c r="A71" s="12">
        <v>66</v>
      </c>
      <c r="B71" s="12" t="s">
        <v>163</v>
      </c>
      <c r="C71" s="12" t="s">
        <v>213</v>
      </c>
      <c r="D71" s="81" t="s">
        <v>157</v>
      </c>
      <c r="E71" s="12" t="s">
        <v>62</v>
      </c>
      <c r="F71" s="12" t="s">
        <v>158</v>
      </c>
      <c r="G71" s="82">
        <v>1</v>
      </c>
      <c r="H71" s="12" t="s">
        <v>67</v>
      </c>
      <c r="I71" s="20">
        <v>38608</v>
      </c>
      <c r="J71" s="20">
        <v>38608</v>
      </c>
      <c r="K71" s="21"/>
      <c r="L71" s="12"/>
      <c r="M71" s="12"/>
      <c r="N71" s="22">
        <v>445</v>
      </c>
      <c r="O71" s="22">
        <v>24718</v>
      </c>
      <c r="P71" s="22">
        <f t="shared" ref="P71:P102" si="4">N71-O71</f>
        <v>-24273</v>
      </c>
      <c r="Q71" s="23">
        <v>0</v>
      </c>
      <c r="R71" s="23">
        <v>0</v>
      </c>
      <c r="S71" s="23">
        <f t="shared" si="3"/>
        <v>0</v>
      </c>
      <c r="T71" s="12" t="s">
        <v>60</v>
      </c>
      <c r="U71" s="12" t="s">
        <v>312</v>
      </c>
    </row>
    <row r="72" spans="1:21">
      <c r="A72" s="12">
        <v>67</v>
      </c>
      <c r="B72" s="12" t="s">
        <v>164</v>
      </c>
      <c r="C72" s="12" t="s">
        <v>216</v>
      </c>
      <c r="D72" s="81" t="s">
        <v>157</v>
      </c>
      <c r="E72" s="12" t="s">
        <v>62</v>
      </c>
      <c r="F72" s="12" t="s">
        <v>158</v>
      </c>
      <c r="G72" s="82">
        <v>1</v>
      </c>
      <c r="H72" s="12" t="s">
        <v>67</v>
      </c>
      <c r="I72" s="20">
        <v>38608</v>
      </c>
      <c r="J72" s="20">
        <v>38608</v>
      </c>
      <c r="K72" s="21"/>
      <c r="L72" s="12"/>
      <c r="M72" s="12"/>
      <c r="N72" s="22">
        <v>445</v>
      </c>
      <c r="O72" s="22">
        <v>7500</v>
      </c>
      <c r="P72" s="22">
        <f t="shared" si="4"/>
        <v>-7055</v>
      </c>
      <c r="Q72" s="23">
        <v>0</v>
      </c>
      <c r="R72" s="23">
        <v>0</v>
      </c>
      <c r="S72" s="23">
        <f t="shared" si="3"/>
        <v>0</v>
      </c>
      <c r="T72" s="12" t="s">
        <v>60</v>
      </c>
      <c r="U72" s="12" t="s">
        <v>312</v>
      </c>
    </row>
    <row r="73" spans="1:21">
      <c r="A73" s="12">
        <v>68</v>
      </c>
      <c r="B73" s="12" t="s">
        <v>165</v>
      </c>
      <c r="C73" s="12" t="s">
        <v>218</v>
      </c>
      <c r="D73" s="81" t="s">
        <v>157</v>
      </c>
      <c r="E73" s="12" t="s">
        <v>62</v>
      </c>
      <c r="F73" s="12" t="s">
        <v>158</v>
      </c>
      <c r="G73" s="82">
        <v>1</v>
      </c>
      <c r="H73" s="12" t="s">
        <v>67</v>
      </c>
      <c r="I73" s="20">
        <v>38608</v>
      </c>
      <c r="J73" s="20">
        <v>38608</v>
      </c>
      <c r="K73" s="21"/>
      <c r="L73" s="12"/>
      <c r="M73" s="12"/>
      <c r="N73" s="22">
        <v>445</v>
      </c>
      <c r="O73" s="22">
        <v>4450</v>
      </c>
      <c r="P73" s="22">
        <f t="shared" si="4"/>
        <v>-4005</v>
      </c>
      <c r="Q73" s="23">
        <v>0</v>
      </c>
      <c r="R73" s="23">
        <v>0</v>
      </c>
      <c r="S73" s="23">
        <f t="shared" si="3"/>
        <v>0</v>
      </c>
      <c r="T73" s="12" t="s">
        <v>60</v>
      </c>
      <c r="U73" s="12" t="s">
        <v>312</v>
      </c>
    </row>
    <row r="74" spans="1:21">
      <c r="A74" s="12">
        <v>69</v>
      </c>
      <c r="B74" s="12" t="s">
        <v>166</v>
      </c>
      <c r="C74" s="12" t="s">
        <v>220</v>
      </c>
      <c r="D74" s="81" t="s">
        <v>157</v>
      </c>
      <c r="E74" s="12" t="s">
        <v>62</v>
      </c>
      <c r="F74" s="12" t="s">
        <v>158</v>
      </c>
      <c r="G74" s="82">
        <v>1</v>
      </c>
      <c r="H74" s="12" t="s">
        <v>67</v>
      </c>
      <c r="I74" s="20">
        <v>38608</v>
      </c>
      <c r="J74" s="20">
        <v>38608</v>
      </c>
      <c r="K74" s="21"/>
      <c r="L74" s="12"/>
      <c r="M74" s="12"/>
      <c r="N74" s="22">
        <v>445</v>
      </c>
      <c r="O74" s="22">
        <v>4450</v>
      </c>
      <c r="P74" s="22">
        <f t="shared" si="4"/>
        <v>-4005</v>
      </c>
      <c r="Q74" s="23">
        <v>0</v>
      </c>
      <c r="R74" s="23">
        <v>0</v>
      </c>
      <c r="S74" s="23">
        <f t="shared" si="3"/>
        <v>0</v>
      </c>
      <c r="T74" s="12" t="s">
        <v>60</v>
      </c>
      <c r="U74" s="12" t="s">
        <v>312</v>
      </c>
    </row>
    <row r="75" spans="1:21">
      <c r="A75" s="12">
        <v>70</v>
      </c>
      <c r="B75" s="12" t="s">
        <v>167</v>
      </c>
      <c r="C75" s="12" t="s">
        <v>221</v>
      </c>
      <c r="D75" s="81" t="s">
        <v>157</v>
      </c>
      <c r="E75" s="12" t="s">
        <v>62</v>
      </c>
      <c r="F75" s="12" t="s">
        <v>158</v>
      </c>
      <c r="G75" s="82">
        <v>1</v>
      </c>
      <c r="H75" s="12" t="s">
        <v>67</v>
      </c>
      <c r="I75" s="20">
        <v>38608</v>
      </c>
      <c r="J75" s="20">
        <v>38608</v>
      </c>
      <c r="K75" s="21"/>
      <c r="L75" s="12"/>
      <c r="M75" s="12"/>
      <c r="N75" s="22">
        <v>445</v>
      </c>
      <c r="O75" s="22">
        <v>3700</v>
      </c>
      <c r="P75" s="22">
        <f t="shared" si="4"/>
        <v>-3255</v>
      </c>
      <c r="Q75" s="23">
        <v>0</v>
      </c>
      <c r="R75" s="23">
        <v>0</v>
      </c>
      <c r="S75" s="23">
        <f t="shared" si="3"/>
        <v>0</v>
      </c>
      <c r="T75" s="12" t="s">
        <v>60</v>
      </c>
      <c r="U75" s="12" t="s">
        <v>312</v>
      </c>
    </row>
    <row r="76" spans="1:21">
      <c r="A76" s="12">
        <v>71</v>
      </c>
      <c r="B76" s="12" t="s">
        <v>168</v>
      </c>
      <c r="C76" s="12" t="s">
        <v>223</v>
      </c>
      <c r="D76" s="81" t="s">
        <v>157</v>
      </c>
      <c r="E76" s="12" t="s">
        <v>62</v>
      </c>
      <c r="F76" s="12" t="s">
        <v>158</v>
      </c>
      <c r="G76" s="82">
        <v>1</v>
      </c>
      <c r="H76" s="12" t="s">
        <v>67</v>
      </c>
      <c r="I76" s="20">
        <v>38608</v>
      </c>
      <c r="J76" s="20">
        <v>38608</v>
      </c>
      <c r="K76" s="21"/>
      <c r="L76" s="12"/>
      <c r="M76" s="12"/>
      <c r="N76" s="22">
        <v>445</v>
      </c>
      <c r="O76" s="22">
        <v>1000</v>
      </c>
      <c r="P76" s="22">
        <f t="shared" si="4"/>
        <v>-555</v>
      </c>
      <c r="Q76" s="23">
        <v>0</v>
      </c>
      <c r="R76" s="23">
        <v>0</v>
      </c>
      <c r="S76" s="23">
        <f t="shared" si="3"/>
        <v>0</v>
      </c>
      <c r="T76" s="12" t="s">
        <v>60</v>
      </c>
      <c r="U76" s="12" t="s">
        <v>312</v>
      </c>
    </row>
    <row r="77" s="1" customFormat="1" spans="1:21">
      <c r="A77" s="12">
        <v>72</v>
      </c>
      <c r="B77" s="12" t="s">
        <v>169</v>
      </c>
      <c r="C77" s="12" t="s">
        <v>225</v>
      </c>
      <c r="D77" s="81" t="s">
        <v>157</v>
      </c>
      <c r="E77" s="12" t="s">
        <v>62</v>
      </c>
      <c r="F77" s="12" t="s">
        <v>158</v>
      </c>
      <c r="G77" s="82">
        <v>1</v>
      </c>
      <c r="H77" s="12" t="s">
        <v>67</v>
      </c>
      <c r="I77" s="20">
        <v>38608</v>
      </c>
      <c r="J77" s="20">
        <v>38608</v>
      </c>
      <c r="K77" s="21"/>
      <c r="L77" s="12"/>
      <c r="M77" s="12"/>
      <c r="N77" s="22">
        <v>445</v>
      </c>
      <c r="O77" s="22">
        <v>1800</v>
      </c>
      <c r="P77" s="22">
        <f t="shared" si="4"/>
        <v>-1355</v>
      </c>
      <c r="Q77" s="23">
        <v>0</v>
      </c>
      <c r="R77" s="23">
        <v>0</v>
      </c>
      <c r="S77" s="23">
        <f t="shared" si="3"/>
        <v>0</v>
      </c>
      <c r="T77" s="12" t="s">
        <v>60</v>
      </c>
      <c r="U77" s="12" t="s">
        <v>312</v>
      </c>
    </row>
    <row r="78" spans="1:21">
      <c r="A78" s="12">
        <v>73</v>
      </c>
      <c r="B78" s="12" t="s">
        <v>170</v>
      </c>
      <c r="C78" s="12" t="s">
        <v>228</v>
      </c>
      <c r="D78" s="81" t="s">
        <v>157</v>
      </c>
      <c r="E78" s="12" t="s">
        <v>62</v>
      </c>
      <c r="F78" s="12" t="s">
        <v>158</v>
      </c>
      <c r="G78" s="82">
        <v>1</v>
      </c>
      <c r="H78" s="12" t="s">
        <v>67</v>
      </c>
      <c r="I78" s="20">
        <v>38608</v>
      </c>
      <c r="J78" s="20">
        <v>38608</v>
      </c>
      <c r="K78" s="21"/>
      <c r="L78" s="12"/>
      <c r="M78" s="12"/>
      <c r="N78" s="22">
        <v>445</v>
      </c>
      <c r="O78" s="22">
        <v>1800</v>
      </c>
      <c r="P78" s="22">
        <f t="shared" si="4"/>
        <v>-1355</v>
      </c>
      <c r="Q78" s="23">
        <v>0</v>
      </c>
      <c r="R78" s="23">
        <v>0</v>
      </c>
      <c r="S78" s="23">
        <f t="shared" si="3"/>
        <v>0</v>
      </c>
      <c r="T78" s="12" t="s">
        <v>60</v>
      </c>
      <c r="U78" s="12" t="s">
        <v>312</v>
      </c>
    </row>
    <row r="79" spans="1:21">
      <c r="A79" s="12">
        <v>74</v>
      </c>
      <c r="B79" s="12" t="s">
        <v>171</v>
      </c>
      <c r="C79" s="12" t="s">
        <v>229</v>
      </c>
      <c r="D79" s="81" t="s">
        <v>157</v>
      </c>
      <c r="E79" s="12" t="s">
        <v>62</v>
      </c>
      <c r="F79" s="12" t="s">
        <v>158</v>
      </c>
      <c r="G79" s="82">
        <v>1</v>
      </c>
      <c r="H79" s="12" t="s">
        <v>67</v>
      </c>
      <c r="I79" s="20">
        <v>38608</v>
      </c>
      <c r="J79" s="20">
        <v>38608</v>
      </c>
      <c r="K79" s="21"/>
      <c r="L79" s="12"/>
      <c r="M79" s="12"/>
      <c r="N79" s="22">
        <v>445</v>
      </c>
      <c r="O79" s="22">
        <v>1800</v>
      </c>
      <c r="P79" s="22">
        <f t="shared" si="4"/>
        <v>-1355</v>
      </c>
      <c r="Q79" s="23">
        <v>0</v>
      </c>
      <c r="R79" s="23">
        <v>0</v>
      </c>
      <c r="S79" s="23">
        <f t="shared" si="3"/>
        <v>0</v>
      </c>
      <c r="T79" s="12" t="s">
        <v>60</v>
      </c>
      <c r="U79" s="12" t="s">
        <v>312</v>
      </c>
    </row>
    <row r="80" s="2" customFormat="1" spans="1:21">
      <c r="A80" s="12">
        <v>75</v>
      </c>
      <c r="B80" s="12" t="s">
        <v>185</v>
      </c>
      <c r="C80" s="12" t="s">
        <v>230</v>
      </c>
      <c r="D80" s="81" t="s">
        <v>186</v>
      </c>
      <c r="E80" s="12" t="s">
        <v>187</v>
      </c>
      <c r="F80" s="12" t="s">
        <v>58</v>
      </c>
      <c r="G80" s="82">
        <v>1</v>
      </c>
      <c r="H80" s="12" t="s">
        <v>67</v>
      </c>
      <c r="I80" s="20">
        <v>42261</v>
      </c>
      <c r="J80" s="20">
        <v>42261</v>
      </c>
      <c r="K80" s="21"/>
      <c r="L80" s="12"/>
      <c r="M80" s="12"/>
      <c r="N80" s="22">
        <v>9800</v>
      </c>
      <c r="O80" s="22">
        <v>1800</v>
      </c>
      <c r="P80" s="22">
        <f t="shared" si="4"/>
        <v>8000</v>
      </c>
      <c r="Q80" s="23">
        <v>0</v>
      </c>
      <c r="R80" s="23">
        <v>0</v>
      </c>
      <c r="S80" s="23">
        <f t="shared" si="3"/>
        <v>0</v>
      </c>
      <c r="T80" s="12" t="s">
        <v>60</v>
      </c>
      <c r="U80" s="89" t="s">
        <v>316</v>
      </c>
    </row>
    <row r="81" s="2" customFormat="1" spans="1:21">
      <c r="A81" s="12">
        <v>76</v>
      </c>
      <c r="B81" s="12" t="s">
        <v>138</v>
      </c>
      <c r="C81" s="12" t="s">
        <v>231</v>
      </c>
      <c r="D81" s="81" t="s">
        <v>108</v>
      </c>
      <c r="E81" s="12" t="s">
        <v>109</v>
      </c>
      <c r="F81" s="12" t="s">
        <v>58</v>
      </c>
      <c r="G81" s="82">
        <v>1</v>
      </c>
      <c r="H81" s="12" t="s">
        <v>139</v>
      </c>
      <c r="I81" s="20">
        <v>40904</v>
      </c>
      <c r="J81" s="20">
        <v>40904</v>
      </c>
      <c r="K81" s="21"/>
      <c r="L81" s="12"/>
      <c r="M81" s="12"/>
      <c r="N81" s="22">
        <v>2470</v>
      </c>
      <c r="O81" s="22">
        <v>1800</v>
      </c>
      <c r="P81" s="22">
        <f t="shared" si="4"/>
        <v>670</v>
      </c>
      <c r="Q81" s="23">
        <v>0</v>
      </c>
      <c r="R81" s="23">
        <v>0</v>
      </c>
      <c r="S81" s="23">
        <f t="shared" si="3"/>
        <v>0</v>
      </c>
      <c r="T81" s="12" t="s">
        <v>60</v>
      </c>
      <c r="U81" s="90"/>
    </row>
    <row r="82" s="2" customFormat="1" spans="1:21">
      <c r="A82" s="12">
        <v>77</v>
      </c>
      <c r="B82" s="12" t="s">
        <v>107</v>
      </c>
      <c r="C82" s="12" t="s">
        <v>232</v>
      </c>
      <c r="D82" s="81" t="s">
        <v>108</v>
      </c>
      <c r="E82" s="12" t="s">
        <v>109</v>
      </c>
      <c r="F82" s="12" t="s">
        <v>58</v>
      </c>
      <c r="G82" s="82">
        <v>1</v>
      </c>
      <c r="H82" s="12" t="s">
        <v>67</v>
      </c>
      <c r="I82" s="20">
        <v>40904</v>
      </c>
      <c r="J82" s="20">
        <v>40904</v>
      </c>
      <c r="K82" s="21"/>
      <c r="L82" s="12"/>
      <c r="M82" s="12"/>
      <c r="N82" s="22">
        <v>2470</v>
      </c>
      <c r="O82" s="22">
        <v>1800</v>
      </c>
      <c r="P82" s="22">
        <f t="shared" si="4"/>
        <v>670</v>
      </c>
      <c r="Q82" s="23">
        <v>0</v>
      </c>
      <c r="R82" s="23">
        <v>0</v>
      </c>
      <c r="S82" s="23">
        <f t="shared" si="3"/>
        <v>0</v>
      </c>
      <c r="T82" s="12" t="s">
        <v>60</v>
      </c>
      <c r="U82" s="90"/>
    </row>
    <row r="83" s="2" customFormat="1" spans="1:21">
      <c r="A83" s="12">
        <v>78</v>
      </c>
      <c r="B83" s="12" t="s">
        <v>188</v>
      </c>
      <c r="C83" s="12" t="s">
        <v>233</v>
      </c>
      <c r="D83" s="81" t="s">
        <v>94</v>
      </c>
      <c r="E83" s="12" t="s">
        <v>95</v>
      </c>
      <c r="F83" s="12" t="s">
        <v>58</v>
      </c>
      <c r="G83" s="82">
        <v>1</v>
      </c>
      <c r="H83" s="12" t="s">
        <v>67</v>
      </c>
      <c r="I83" s="20">
        <v>41626</v>
      </c>
      <c r="J83" s="20">
        <v>41626</v>
      </c>
      <c r="K83" s="21"/>
      <c r="L83" s="12"/>
      <c r="M83" s="12"/>
      <c r="N83" s="22">
        <v>1300</v>
      </c>
      <c r="O83" s="22">
        <v>1800</v>
      </c>
      <c r="P83" s="22">
        <f t="shared" si="4"/>
        <v>-500</v>
      </c>
      <c r="Q83" s="23">
        <v>0</v>
      </c>
      <c r="R83" s="23">
        <v>0</v>
      </c>
      <c r="S83" s="23">
        <f t="shared" si="3"/>
        <v>0</v>
      </c>
      <c r="T83" s="12" t="s">
        <v>60</v>
      </c>
      <c r="U83" s="90"/>
    </row>
    <row r="84" s="2" customFormat="1" spans="1:21">
      <c r="A84" s="12">
        <v>79</v>
      </c>
      <c r="B84" s="12" t="s">
        <v>93</v>
      </c>
      <c r="C84" s="12" t="s">
        <v>234</v>
      </c>
      <c r="D84" s="81" t="s">
        <v>94</v>
      </c>
      <c r="E84" s="12" t="s">
        <v>95</v>
      </c>
      <c r="F84" s="12" t="s">
        <v>58</v>
      </c>
      <c r="G84" s="82">
        <v>1</v>
      </c>
      <c r="H84" s="12" t="s">
        <v>67</v>
      </c>
      <c r="I84" s="20">
        <v>41626</v>
      </c>
      <c r="J84" s="20">
        <v>41626</v>
      </c>
      <c r="K84" s="21"/>
      <c r="L84" s="12"/>
      <c r="M84" s="12"/>
      <c r="N84" s="22">
        <v>1300</v>
      </c>
      <c r="O84" s="22">
        <v>1800</v>
      </c>
      <c r="P84" s="22">
        <f t="shared" si="4"/>
        <v>-500</v>
      </c>
      <c r="Q84" s="23">
        <v>0</v>
      </c>
      <c r="R84" s="23">
        <v>0</v>
      </c>
      <c r="S84" s="23">
        <f t="shared" si="3"/>
        <v>0</v>
      </c>
      <c r="T84" s="12" t="s">
        <v>60</v>
      </c>
      <c r="U84" s="90"/>
    </row>
    <row r="85" s="2" customFormat="1" spans="1:21">
      <c r="A85" s="12">
        <v>80</v>
      </c>
      <c r="B85" s="12" t="s">
        <v>189</v>
      </c>
      <c r="C85" s="12" t="s">
        <v>235</v>
      </c>
      <c r="D85" s="81" t="s">
        <v>94</v>
      </c>
      <c r="E85" s="12" t="s">
        <v>95</v>
      </c>
      <c r="F85" s="12" t="s">
        <v>58</v>
      </c>
      <c r="G85" s="82">
        <v>1</v>
      </c>
      <c r="H85" s="12" t="s">
        <v>67</v>
      </c>
      <c r="I85" s="20">
        <v>41626</v>
      </c>
      <c r="J85" s="20">
        <v>41626</v>
      </c>
      <c r="K85" s="21"/>
      <c r="L85" s="12"/>
      <c r="M85" s="12"/>
      <c r="N85" s="22">
        <v>1300</v>
      </c>
      <c r="O85" s="22">
        <v>1800</v>
      </c>
      <c r="P85" s="22">
        <f t="shared" si="4"/>
        <v>-500</v>
      </c>
      <c r="Q85" s="23">
        <v>0</v>
      </c>
      <c r="R85" s="23">
        <v>0</v>
      </c>
      <c r="S85" s="23">
        <f t="shared" si="3"/>
        <v>0</v>
      </c>
      <c r="T85" s="12" t="s">
        <v>60</v>
      </c>
      <c r="U85" s="90"/>
    </row>
    <row r="86" s="2" customFormat="1" spans="1:21">
      <c r="A86" s="12">
        <v>81</v>
      </c>
      <c r="B86" s="12" t="s">
        <v>190</v>
      </c>
      <c r="C86" s="12" t="s">
        <v>236</v>
      </c>
      <c r="D86" s="81" t="s">
        <v>94</v>
      </c>
      <c r="E86" s="12" t="s">
        <v>95</v>
      </c>
      <c r="F86" s="12" t="s">
        <v>58</v>
      </c>
      <c r="G86" s="82">
        <v>1</v>
      </c>
      <c r="H86" s="12" t="s">
        <v>67</v>
      </c>
      <c r="I86" s="20">
        <v>41626</v>
      </c>
      <c r="J86" s="20">
        <v>41626</v>
      </c>
      <c r="K86" s="21"/>
      <c r="L86" s="12"/>
      <c r="M86" s="12"/>
      <c r="N86" s="22">
        <v>1300</v>
      </c>
      <c r="O86" s="22">
        <v>1800</v>
      </c>
      <c r="P86" s="22">
        <f t="shared" si="4"/>
        <v>-500</v>
      </c>
      <c r="Q86" s="23">
        <v>0</v>
      </c>
      <c r="R86" s="23">
        <v>0</v>
      </c>
      <c r="S86" s="23">
        <f t="shared" si="3"/>
        <v>0</v>
      </c>
      <c r="T86" s="12" t="s">
        <v>60</v>
      </c>
      <c r="U86" s="90"/>
    </row>
    <row r="87" s="2" customFormat="1" spans="1:21">
      <c r="A87" s="12">
        <v>82</v>
      </c>
      <c r="B87" s="12" t="s">
        <v>191</v>
      </c>
      <c r="C87" s="12" t="s">
        <v>237</v>
      </c>
      <c r="D87" s="81" t="s">
        <v>94</v>
      </c>
      <c r="E87" s="12" t="s">
        <v>95</v>
      </c>
      <c r="F87" s="12" t="s">
        <v>58</v>
      </c>
      <c r="G87" s="82">
        <v>1</v>
      </c>
      <c r="H87" s="12" t="s">
        <v>67</v>
      </c>
      <c r="I87" s="20">
        <v>41626</v>
      </c>
      <c r="J87" s="20">
        <v>41626</v>
      </c>
      <c r="K87" s="21"/>
      <c r="L87" s="12"/>
      <c r="M87" s="12"/>
      <c r="N87" s="22">
        <v>1300</v>
      </c>
      <c r="O87" s="22">
        <v>1800</v>
      </c>
      <c r="P87" s="22">
        <f t="shared" si="4"/>
        <v>-500</v>
      </c>
      <c r="Q87" s="23">
        <v>0</v>
      </c>
      <c r="R87" s="23">
        <v>0</v>
      </c>
      <c r="S87" s="23">
        <f t="shared" si="3"/>
        <v>0</v>
      </c>
      <c r="T87" s="12" t="s">
        <v>60</v>
      </c>
      <c r="U87" s="90"/>
    </row>
    <row r="88" s="2" customFormat="1" spans="1:21">
      <c r="A88" s="12">
        <v>83</v>
      </c>
      <c r="B88" s="12" t="s">
        <v>313</v>
      </c>
      <c r="C88" s="12" t="s">
        <v>238</v>
      </c>
      <c r="D88" s="81" t="s">
        <v>94</v>
      </c>
      <c r="E88" s="12" t="s">
        <v>95</v>
      </c>
      <c r="F88" s="12" t="s">
        <v>58</v>
      </c>
      <c r="G88" s="82">
        <v>1</v>
      </c>
      <c r="H88" s="88" t="s">
        <v>195</v>
      </c>
      <c r="I88" s="20">
        <v>41626</v>
      </c>
      <c r="J88" s="20">
        <v>41627</v>
      </c>
      <c r="K88" s="93">
        <v>1300</v>
      </c>
      <c r="L88" s="12"/>
      <c r="M88" s="12"/>
      <c r="N88" s="22">
        <v>1300</v>
      </c>
      <c r="O88" s="22">
        <v>1800</v>
      </c>
      <c r="P88" s="22">
        <f t="shared" si="4"/>
        <v>-500</v>
      </c>
      <c r="Q88" s="23">
        <v>0</v>
      </c>
      <c r="R88" s="23">
        <v>0</v>
      </c>
      <c r="S88" s="23">
        <f t="shared" si="3"/>
        <v>0</v>
      </c>
      <c r="T88" s="12" t="s">
        <v>60</v>
      </c>
      <c r="U88" s="90"/>
    </row>
    <row r="89" s="2" customFormat="1" spans="1:21">
      <c r="A89" s="12">
        <v>84</v>
      </c>
      <c r="B89" s="12" t="s">
        <v>192</v>
      </c>
      <c r="C89" s="12" t="s">
        <v>239</v>
      </c>
      <c r="D89" s="81" t="s">
        <v>193</v>
      </c>
      <c r="E89" s="12" t="s">
        <v>194</v>
      </c>
      <c r="F89" s="12" t="s">
        <v>58</v>
      </c>
      <c r="G89" s="82">
        <v>1</v>
      </c>
      <c r="H89" s="12" t="s">
        <v>195</v>
      </c>
      <c r="I89" s="20">
        <v>41626</v>
      </c>
      <c r="J89" s="20">
        <v>41626</v>
      </c>
      <c r="K89" s="21"/>
      <c r="L89" s="12"/>
      <c r="M89" s="12"/>
      <c r="N89" s="22">
        <v>2550</v>
      </c>
      <c r="O89" s="22">
        <v>1800</v>
      </c>
      <c r="P89" s="22">
        <f t="shared" si="4"/>
        <v>750</v>
      </c>
      <c r="Q89" s="23">
        <v>0</v>
      </c>
      <c r="R89" s="23">
        <v>0</v>
      </c>
      <c r="S89" s="23">
        <f t="shared" si="3"/>
        <v>0</v>
      </c>
      <c r="T89" s="12" t="s">
        <v>60</v>
      </c>
      <c r="U89" s="90"/>
    </row>
    <row r="90" s="2" customFormat="1" spans="1:21">
      <c r="A90" s="12">
        <v>85</v>
      </c>
      <c r="B90" s="12" t="s">
        <v>196</v>
      </c>
      <c r="C90" s="12" t="s">
        <v>240</v>
      </c>
      <c r="D90" s="81" t="s">
        <v>94</v>
      </c>
      <c r="E90" s="12" t="s">
        <v>95</v>
      </c>
      <c r="F90" s="12" t="s">
        <v>58</v>
      </c>
      <c r="G90" s="82">
        <v>1</v>
      </c>
      <c r="H90" s="12" t="s">
        <v>197</v>
      </c>
      <c r="I90" s="20">
        <v>41626</v>
      </c>
      <c r="J90" s="20">
        <v>41626</v>
      </c>
      <c r="K90" s="21"/>
      <c r="L90" s="12"/>
      <c r="M90" s="12"/>
      <c r="N90" s="22">
        <v>1300</v>
      </c>
      <c r="O90" s="22">
        <v>1800</v>
      </c>
      <c r="P90" s="22">
        <f t="shared" si="4"/>
        <v>-500</v>
      </c>
      <c r="Q90" s="23">
        <v>0</v>
      </c>
      <c r="R90" s="23">
        <v>0</v>
      </c>
      <c r="S90" s="23">
        <f t="shared" si="3"/>
        <v>0</v>
      </c>
      <c r="T90" s="12" t="s">
        <v>60</v>
      </c>
      <c r="U90" s="90"/>
    </row>
    <row r="91" s="2" customFormat="1" spans="1:21">
      <c r="A91" s="12">
        <v>86</v>
      </c>
      <c r="B91" s="12" t="s">
        <v>198</v>
      </c>
      <c r="C91" s="12" t="s">
        <v>241</v>
      </c>
      <c r="D91" s="81" t="s">
        <v>199</v>
      </c>
      <c r="E91" s="12" t="s">
        <v>200</v>
      </c>
      <c r="F91" s="12" t="s">
        <v>58</v>
      </c>
      <c r="G91" s="82">
        <v>1</v>
      </c>
      <c r="H91" s="12" t="s">
        <v>59</v>
      </c>
      <c r="I91" s="20">
        <v>40816</v>
      </c>
      <c r="J91" s="20">
        <v>40816</v>
      </c>
      <c r="K91" s="21"/>
      <c r="L91" s="12"/>
      <c r="M91" s="12"/>
      <c r="N91" s="22">
        <v>4500</v>
      </c>
      <c r="O91" s="22">
        <v>1800</v>
      </c>
      <c r="P91" s="22">
        <f t="shared" si="4"/>
        <v>2700</v>
      </c>
      <c r="Q91" s="23">
        <v>0</v>
      </c>
      <c r="R91" s="23">
        <v>0</v>
      </c>
      <c r="S91" s="23">
        <f t="shared" si="3"/>
        <v>0</v>
      </c>
      <c r="T91" s="12" t="s">
        <v>60</v>
      </c>
      <c r="U91" s="90"/>
    </row>
    <row r="92" s="2" customFormat="1" spans="1:21">
      <c r="A92" s="12">
        <v>87</v>
      </c>
      <c r="B92" s="12" t="s">
        <v>102</v>
      </c>
      <c r="C92" s="12" t="s">
        <v>242</v>
      </c>
      <c r="D92" s="81" t="s">
        <v>103</v>
      </c>
      <c r="E92" s="12" t="s">
        <v>104</v>
      </c>
      <c r="F92" s="12" t="s">
        <v>58</v>
      </c>
      <c r="G92" s="82">
        <v>1</v>
      </c>
      <c r="H92" s="12" t="s">
        <v>67</v>
      </c>
      <c r="I92" s="20">
        <v>40908</v>
      </c>
      <c r="J92" s="20">
        <v>40908</v>
      </c>
      <c r="K92" s="21"/>
      <c r="L92" s="12"/>
      <c r="M92" s="12"/>
      <c r="N92" s="22">
        <v>2380</v>
      </c>
      <c r="O92" s="22">
        <v>1800</v>
      </c>
      <c r="P92" s="22">
        <f t="shared" si="4"/>
        <v>580</v>
      </c>
      <c r="Q92" s="23">
        <v>0</v>
      </c>
      <c r="R92" s="23">
        <v>0</v>
      </c>
      <c r="S92" s="23">
        <f t="shared" si="3"/>
        <v>0</v>
      </c>
      <c r="T92" s="12" t="s">
        <v>60</v>
      </c>
      <c r="U92" s="90"/>
    </row>
    <row r="93" s="2" customFormat="1" spans="1:21">
      <c r="A93" s="12">
        <v>88</v>
      </c>
      <c r="B93" s="12" t="s">
        <v>117</v>
      </c>
      <c r="C93" s="12" t="s">
        <v>243</v>
      </c>
      <c r="D93" s="81" t="s">
        <v>118</v>
      </c>
      <c r="E93" s="12" t="s">
        <v>119</v>
      </c>
      <c r="F93" s="12" t="s">
        <v>58</v>
      </c>
      <c r="G93" s="82">
        <v>1</v>
      </c>
      <c r="H93" s="12" t="s">
        <v>67</v>
      </c>
      <c r="I93" s="20">
        <v>40688</v>
      </c>
      <c r="J93" s="20">
        <v>40688</v>
      </c>
      <c r="K93" s="21"/>
      <c r="L93" s="12"/>
      <c r="M93" s="12"/>
      <c r="N93" s="22">
        <v>2470</v>
      </c>
      <c r="O93" s="22">
        <v>1800</v>
      </c>
      <c r="P93" s="22">
        <f t="shared" si="4"/>
        <v>670</v>
      </c>
      <c r="Q93" s="23">
        <v>0</v>
      </c>
      <c r="R93" s="23">
        <v>0</v>
      </c>
      <c r="S93" s="23">
        <f t="shared" si="3"/>
        <v>0</v>
      </c>
      <c r="T93" s="12" t="s">
        <v>60</v>
      </c>
      <c r="U93" s="91"/>
    </row>
    <row r="94" spans="1:21">
      <c r="A94" s="12">
        <v>89</v>
      </c>
      <c r="B94" s="12" t="s">
        <v>201</v>
      </c>
      <c r="C94" s="12" t="s">
        <v>244</v>
      </c>
      <c r="D94" s="81" t="s">
        <v>202</v>
      </c>
      <c r="E94" s="12" t="s">
        <v>202</v>
      </c>
      <c r="F94" s="12" t="s">
        <v>58</v>
      </c>
      <c r="G94" s="82">
        <v>1</v>
      </c>
      <c r="H94" s="12" t="s">
        <v>67</v>
      </c>
      <c r="I94" s="20">
        <v>40905</v>
      </c>
      <c r="J94" s="20">
        <v>40905</v>
      </c>
      <c r="K94" s="21"/>
      <c r="L94" s="12"/>
      <c r="M94" s="12"/>
      <c r="N94" s="22">
        <v>5500</v>
      </c>
      <c r="O94" s="22">
        <v>1800</v>
      </c>
      <c r="P94" s="22">
        <f t="shared" si="4"/>
        <v>3700</v>
      </c>
      <c r="Q94" s="23">
        <v>0</v>
      </c>
      <c r="R94" s="23">
        <v>5</v>
      </c>
      <c r="S94" s="23">
        <f t="shared" si="3"/>
        <v>5</v>
      </c>
      <c r="T94" s="12" t="s">
        <v>60</v>
      </c>
      <c r="U94" s="12"/>
    </row>
    <row r="95" hidden="1" spans="1:21">
      <c r="A95" s="12">
        <v>90</v>
      </c>
      <c r="B95" s="83" t="s">
        <v>203</v>
      </c>
      <c r="C95" s="12" t="s">
        <v>245</v>
      </c>
      <c r="D95" s="81" t="s">
        <v>204</v>
      </c>
      <c r="E95" s="12" t="s">
        <v>204</v>
      </c>
      <c r="F95" s="12" t="s">
        <v>58</v>
      </c>
      <c r="G95" s="82">
        <v>1</v>
      </c>
      <c r="H95" s="12" t="s">
        <v>67</v>
      </c>
      <c r="I95" s="20">
        <v>40906</v>
      </c>
      <c r="J95" s="20">
        <v>40906</v>
      </c>
      <c r="K95" s="21"/>
      <c r="L95" s="12"/>
      <c r="M95" s="12"/>
      <c r="N95" s="22">
        <v>3000</v>
      </c>
      <c r="O95" s="22">
        <v>3700</v>
      </c>
      <c r="P95" s="22">
        <f t="shared" si="4"/>
        <v>-700</v>
      </c>
      <c r="Q95" s="23">
        <v>0</v>
      </c>
      <c r="R95" s="23">
        <v>5</v>
      </c>
      <c r="S95" s="23">
        <f t="shared" si="3"/>
        <v>5</v>
      </c>
      <c r="T95" s="12" t="s">
        <v>60</v>
      </c>
      <c r="U95" s="12"/>
    </row>
    <row r="96" spans="1:21">
      <c r="A96" s="12">
        <v>91</v>
      </c>
      <c r="B96" s="12" t="s">
        <v>205</v>
      </c>
      <c r="C96" s="12" t="s">
        <v>249</v>
      </c>
      <c r="D96" s="81" t="s">
        <v>206</v>
      </c>
      <c r="E96" s="12" t="s">
        <v>206</v>
      </c>
      <c r="F96" s="12" t="s">
        <v>58</v>
      </c>
      <c r="G96" s="82">
        <v>1</v>
      </c>
      <c r="H96" s="12" t="s">
        <v>67</v>
      </c>
      <c r="I96" s="20">
        <v>40906</v>
      </c>
      <c r="J96" s="20">
        <v>40906</v>
      </c>
      <c r="K96" s="21"/>
      <c r="L96" s="12"/>
      <c r="M96" s="12"/>
      <c r="N96" s="22">
        <v>4500</v>
      </c>
      <c r="O96" s="22">
        <v>4500</v>
      </c>
      <c r="P96" s="22">
        <f t="shared" si="4"/>
        <v>0</v>
      </c>
      <c r="Q96" s="23">
        <v>0</v>
      </c>
      <c r="R96" s="23">
        <v>5</v>
      </c>
      <c r="S96" s="23">
        <f t="shared" si="3"/>
        <v>5</v>
      </c>
      <c r="T96" s="12" t="s">
        <v>60</v>
      </c>
      <c r="U96" s="12"/>
    </row>
    <row r="97" spans="1:21">
      <c r="A97" s="12">
        <v>92</v>
      </c>
      <c r="B97" s="12" t="s">
        <v>207</v>
      </c>
      <c r="C97" s="12" t="s">
        <v>250</v>
      </c>
      <c r="D97" s="81" t="s">
        <v>208</v>
      </c>
      <c r="E97" s="12" t="s">
        <v>208</v>
      </c>
      <c r="F97" s="12" t="s">
        <v>58</v>
      </c>
      <c r="G97" s="82">
        <v>1</v>
      </c>
      <c r="H97" s="12" t="s">
        <v>67</v>
      </c>
      <c r="I97" s="20">
        <v>40906</v>
      </c>
      <c r="J97" s="20">
        <v>40906</v>
      </c>
      <c r="K97" s="21"/>
      <c r="L97" s="12"/>
      <c r="M97" s="12"/>
      <c r="N97" s="22">
        <v>2800</v>
      </c>
      <c r="O97" s="22">
        <v>4200</v>
      </c>
      <c r="P97" s="22">
        <f t="shared" si="4"/>
        <v>-1400</v>
      </c>
      <c r="Q97" s="23">
        <v>0</v>
      </c>
      <c r="R97" s="23">
        <v>5</v>
      </c>
      <c r="S97" s="23">
        <f t="shared" si="3"/>
        <v>5</v>
      </c>
      <c r="T97" s="12" t="s">
        <v>60</v>
      </c>
      <c r="U97" s="12"/>
    </row>
    <row r="98" spans="1:21">
      <c r="A98" s="12">
        <v>93</v>
      </c>
      <c r="B98" s="12" t="s">
        <v>209</v>
      </c>
      <c r="C98" s="12" t="s">
        <v>251</v>
      </c>
      <c r="D98" s="81" t="s">
        <v>210</v>
      </c>
      <c r="E98" s="12" t="s">
        <v>210</v>
      </c>
      <c r="F98" s="12" t="s">
        <v>58</v>
      </c>
      <c r="G98" s="82">
        <v>1</v>
      </c>
      <c r="H98" s="12" t="s">
        <v>67</v>
      </c>
      <c r="I98" s="20">
        <v>40906</v>
      </c>
      <c r="J98" s="20">
        <v>40906</v>
      </c>
      <c r="K98" s="21"/>
      <c r="L98" s="12"/>
      <c r="M98" s="12"/>
      <c r="N98" s="22">
        <v>2800</v>
      </c>
      <c r="O98" s="22">
        <v>11600</v>
      </c>
      <c r="P98" s="22">
        <f t="shared" si="4"/>
        <v>-8800</v>
      </c>
      <c r="Q98" s="23">
        <v>0</v>
      </c>
      <c r="R98" s="23">
        <v>5</v>
      </c>
      <c r="S98" s="23">
        <f t="shared" si="3"/>
        <v>5</v>
      </c>
      <c r="T98" s="12" t="s">
        <v>60</v>
      </c>
      <c r="U98" s="12"/>
    </row>
    <row r="99" spans="1:21">
      <c r="A99" s="12">
        <v>94</v>
      </c>
      <c r="B99" s="12" t="s">
        <v>211</v>
      </c>
      <c r="C99" s="12" t="s">
        <v>253</v>
      </c>
      <c r="D99" s="81" t="s">
        <v>212</v>
      </c>
      <c r="E99" s="12" t="s">
        <v>212</v>
      </c>
      <c r="F99" s="12" t="s">
        <v>58</v>
      </c>
      <c r="G99" s="82">
        <v>1</v>
      </c>
      <c r="H99" s="12" t="s">
        <v>67</v>
      </c>
      <c r="I99" s="20">
        <v>40905</v>
      </c>
      <c r="J99" s="20">
        <v>40905</v>
      </c>
      <c r="K99" s="21"/>
      <c r="L99" s="12"/>
      <c r="M99" s="12"/>
      <c r="N99" s="22">
        <v>16000</v>
      </c>
      <c r="O99" s="22">
        <v>3500</v>
      </c>
      <c r="P99" s="22">
        <f t="shared" si="4"/>
        <v>12500</v>
      </c>
      <c r="Q99" s="23">
        <v>0</v>
      </c>
      <c r="R99" s="23">
        <v>15</v>
      </c>
      <c r="S99" s="23">
        <f t="shared" si="3"/>
        <v>15</v>
      </c>
      <c r="T99" s="12" t="s">
        <v>60</v>
      </c>
      <c r="U99" s="12"/>
    </row>
    <row r="100" spans="1:21">
      <c r="A100" s="12">
        <v>95</v>
      </c>
      <c r="B100" s="12" t="s">
        <v>213</v>
      </c>
      <c r="C100" s="12" t="s">
        <v>254</v>
      </c>
      <c r="D100" s="81" t="s">
        <v>214</v>
      </c>
      <c r="E100" s="12" t="s">
        <v>215</v>
      </c>
      <c r="F100" s="12" t="s">
        <v>58</v>
      </c>
      <c r="G100" s="82">
        <v>1</v>
      </c>
      <c r="H100" s="12" t="s">
        <v>67</v>
      </c>
      <c r="I100" s="20">
        <v>40905</v>
      </c>
      <c r="J100" s="20">
        <v>40905</v>
      </c>
      <c r="K100" s="21"/>
      <c r="L100" s="12"/>
      <c r="M100" s="12"/>
      <c r="N100" s="22">
        <v>24718</v>
      </c>
      <c r="O100" s="22">
        <v>3300</v>
      </c>
      <c r="P100" s="22">
        <f t="shared" si="4"/>
        <v>21418</v>
      </c>
      <c r="Q100" s="23">
        <v>0</v>
      </c>
      <c r="R100" s="23">
        <v>20</v>
      </c>
      <c r="S100" s="23">
        <f t="shared" si="3"/>
        <v>20</v>
      </c>
      <c r="T100" s="12" t="s">
        <v>60</v>
      </c>
      <c r="U100" s="12"/>
    </row>
    <row r="101" spans="1:21">
      <c r="A101" s="12">
        <v>96</v>
      </c>
      <c r="B101" s="12" t="s">
        <v>216</v>
      </c>
      <c r="C101" s="12" t="s">
        <v>255</v>
      </c>
      <c r="D101" s="81" t="s">
        <v>217</v>
      </c>
      <c r="E101" s="12" t="s">
        <v>217</v>
      </c>
      <c r="F101" s="12" t="s">
        <v>58</v>
      </c>
      <c r="G101" s="82">
        <v>1</v>
      </c>
      <c r="H101" s="12" t="s">
        <v>67</v>
      </c>
      <c r="I101" s="20">
        <v>40906</v>
      </c>
      <c r="J101" s="20">
        <v>40906</v>
      </c>
      <c r="K101" s="21"/>
      <c r="L101" s="12"/>
      <c r="M101" s="12"/>
      <c r="N101" s="22">
        <v>7500</v>
      </c>
      <c r="O101" s="22">
        <v>4950</v>
      </c>
      <c r="P101" s="22">
        <f t="shared" si="4"/>
        <v>2550</v>
      </c>
      <c r="Q101" s="23">
        <v>0</v>
      </c>
      <c r="R101" s="23">
        <v>10</v>
      </c>
      <c r="S101" s="23">
        <f t="shared" si="3"/>
        <v>10</v>
      </c>
      <c r="T101" s="12" t="s">
        <v>60</v>
      </c>
      <c r="U101" s="12"/>
    </row>
    <row r="102" spans="1:21">
      <c r="A102" s="12">
        <v>97</v>
      </c>
      <c r="B102" s="12" t="s">
        <v>218</v>
      </c>
      <c r="C102" s="12" t="s">
        <v>256</v>
      </c>
      <c r="D102" s="81" t="s">
        <v>219</v>
      </c>
      <c r="E102" s="12" t="s">
        <v>219</v>
      </c>
      <c r="F102" s="12" t="s">
        <v>58</v>
      </c>
      <c r="G102" s="82">
        <v>1</v>
      </c>
      <c r="H102" s="12" t="s">
        <v>67</v>
      </c>
      <c r="I102" s="20">
        <v>40905</v>
      </c>
      <c r="J102" s="20">
        <v>40905</v>
      </c>
      <c r="K102" s="21"/>
      <c r="L102" s="12"/>
      <c r="M102" s="12"/>
      <c r="N102" s="22">
        <v>4450</v>
      </c>
      <c r="O102" s="22">
        <v>4950</v>
      </c>
      <c r="P102" s="22">
        <f t="shared" si="4"/>
        <v>-500</v>
      </c>
      <c r="Q102" s="23">
        <v>0</v>
      </c>
      <c r="R102" s="23">
        <v>6</v>
      </c>
      <c r="S102" s="23">
        <f t="shared" si="3"/>
        <v>6</v>
      </c>
      <c r="T102" s="12" t="s">
        <v>60</v>
      </c>
      <c r="U102" s="12"/>
    </row>
    <row r="103" spans="1:21">
      <c r="A103" s="12">
        <v>98</v>
      </c>
      <c r="B103" s="12" t="s">
        <v>220</v>
      </c>
      <c r="C103" s="12" t="s">
        <v>257</v>
      </c>
      <c r="D103" s="81" t="s">
        <v>219</v>
      </c>
      <c r="E103" s="12" t="s">
        <v>219</v>
      </c>
      <c r="F103" s="12" t="s">
        <v>58</v>
      </c>
      <c r="G103" s="82">
        <v>1</v>
      </c>
      <c r="H103" s="12" t="s">
        <v>67</v>
      </c>
      <c r="I103" s="20">
        <v>40905</v>
      </c>
      <c r="J103" s="20">
        <v>40905</v>
      </c>
      <c r="K103" s="21"/>
      <c r="L103" s="12"/>
      <c r="M103" s="12"/>
      <c r="N103" s="22">
        <v>4450</v>
      </c>
      <c r="O103" s="22">
        <v>1500</v>
      </c>
      <c r="P103" s="22">
        <f t="shared" ref="P103:P134" si="5">N103-O103</f>
        <v>2950</v>
      </c>
      <c r="Q103" s="23">
        <v>0</v>
      </c>
      <c r="R103" s="23">
        <v>6</v>
      </c>
      <c r="S103" s="23">
        <f t="shared" si="3"/>
        <v>6</v>
      </c>
      <c r="T103" s="12" t="s">
        <v>60</v>
      </c>
      <c r="U103" s="12"/>
    </row>
    <row r="104" spans="1:21">
      <c r="A104" s="12">
        <v>99</v>
      </c>
      <c r="B104" s="12" t="s">
        <v>221</v>
      </c>
      <c r="C104" s="12" t="s">
        <v>258</v>
      </c>
      <c r="D104" s="81" t="s">
        <v>222</v>
      </c>
      <c r="E104" s="12" t="s">
        <v>222</v>
      </c>
      <c r="F104" s="12" t="s">
        <v>58</v>
      </c>
      <c r="G104" s="82">
        <v>1</v>
      </c>
      <c r="H104" s="12" t="s">
        <v>67</v>
      </c>
      <c r="I104" s="20">
        <v>40905</v>
      </c>
      <c r="J104" s="20">
        <v>40905</v>
      </c>
      <c r="K104" s="21"/>
      <c r="L104" s="12"/>
      <c r="M104" s="12"/>
      <c r="N104" s="22">
        <v>3700</v>
      </c>
      <c r="O104" s="22">
        <v>16000</v>
      </c>
      <c r="P104" s="22">
        <f t="shared" si="5"/>
        <v>-12300</v>
      </c>
      <c r="Q104" s="23">
        <v>0</v>
      </c>
      <c r="R104" s="23">
        <v>5</v>
      </c>
      <c r="S104" s="23">
        <f t="shared" si="3"/>
        <v>5</v>
      </c>
      <c r="T104" s="12" t="s">
        <v>60</v>
      </c>
      <c r="U104" s="12"/>
    </row>
    <row r="105" spans="1:21">
      <c r="A105" s="12">
        <v>100</v>
      </c>
      <c r="B105" s="12" t="s">
        <v>223</v>
      </c>
      <c r="C105" s="12" t="s">
        <v>259</v>
      </c>
      <c r="D105" s="81" t="s">
        <v>224</v>
      </c>
      <c r="E105" s="12" t="s">
        <v>224</v>
      </c>
      <c r="F105" s="12" t="s">
        <v>58</v>
      </c>
      <c r="G105" s="82">
        <v>1</v>
      </c>
      <c r="H105" s="12" t="s">
        <v>67</v>
      </c>
      <c r="I105" s="20">
        <v>40906</v>
      </c>
      <c r="J105" s="20">
        <v>40906</v>
      </c>
      <c r="K105" s="21"/>
      <c r="L105" s="12"/>
      <c r="M105" s="12"/>
      <c r="N105" s="22">
        <v>1000</v>
      </c>
      <c r="O105" s="22">
        <v>25000</v>
      </c>
      <c r="P105" s="22">
        <f t="shared" si="5"/>
        <v>-24000</v>
      </c>
      <c r="Q105" s="23">
        <v>0</v>
      </c>
      <c r="R105" s="23">
        <v>8</v>
      </c>
      <c r="S105" s="23">
        <f t="shared" si="3"/>
        <v>8</v>
      </c>
      <c r="T105" s="12" t="s">
        <v>60</v>
      </c>
      <c r="U105" s="12"/>
    </row>
    <row r="106" spans="1:21">
      <c r="A106" s="12">
        <v>101</v>
      </c>
      <c r="B106" s="12" t="s">
        <v>225</v>
      </c>
      <c r="C106" s="12" t="s">
        <v>261</v>
      </c>
      <c r="D106" s="81" t="s">
        <v>226</v>
      </c>
      <c r="E106" s="12" t="s">
        <v>226</v>
      </c>
      <c r="F106" s="12" t="s">
        <v>227</v>
      </c>
      <c r="G106" s="82">
        <v>1</v>
      </c>
      <c r="H106" s="12" t="s">
        <v>67</v>
      </c>
      <c r="I106" s="20">
        <v>40906</v>
      </c>
      <c r="J106" s="20">
        <v>40906</v>
      </c>
      <c r="K106" s="21"/>
      <c r="L106" s="12"/>
      <c r="M106" s="12"/>
      <c r="N106" s="22">
        <v>1800</v>
      </c>
      <c r="O106" s="22">
        <v>1100</v>
      </c>
      <c r="P106" s="22">
        <f t="shared" si="5"/>
        <v>700</v>
      </c>
      <c r="Q106" s="23">
        <v>0</v>
      </c>
      <c r="R106" s="23">
        <v>5</v>
      </c>
      <c r="S106" s="23">
        <f t="shared" si="3"/>
        <v>5</v>
      </c>
      <c r="T106" s="12" t="s">
        <v>60</v>
      </c>
      <c r="U106" s="12"/>
    </row>
    <row r="107" spans="1:21">
      <c r="A107" s="12">
        <v>102</v>
      </c>
      <c r="B107" s="12" t="s">
        <v>228</v>
      </c>
      <c r="C107" s="12" t="s">
        <v>263</v>
      </c>
      <c r="D107" s="81" t="s">
        <v>226</v>
      </c>
      <c r="E107" s="12" t="s">
        <v>226</v>
      </c>
      <c r="F107" s="12" t="s">
        <v>227</v>
      </c>
      <c r="G107" s="82">
        <v>1</v>
      </c>
      <c r="H107" s="12" t="s">
        <v>67</v>
      </c>
      <c r="I107" s="20">
        <v>40906</v>
      </c>
      <c r="J107" s="20">
        <v>40906</v>
      </c>
      <c r="K107" s="21"/>
      <c r="L107" s="12"/>
      <c r="M107" s="12"/>
      <c r="N107" s="22">
        <v>1800</v>
      </c>
      <c r="O107" s="22">
        <v>5500</v>
      </c>
      <c r="P107" s="22">
        <f t="shared" si="5"/>
        <v>-3700</v>
      </c>
      <c r="Q107" s="23">
        <v>0</v>
      </c>
      <c r="R107" s="23">
        <v>5</v>
      </c>
      <c r="S107" s="23">
        <f t="shared" si="3"/>
        <v>5</v>
      </c>
      <c r="T107" s="12" t="s">
        <v>60</v>
      </c>
      <c r="U107" s="12"/>
    </row>
    <row r="108" spans="1:21">
      <c r="A108" s="12">
        <v>103</v>
      </c>
      <c r="B108" s="12" t="s">
        <v>229</v>
      </c>
      <c r="C108" s="12" t="s">
        <v>264</v>
      </c>
      <c r="D108" s="81" t="s">
        <v>226</v>
      </c>
      <c r="E108" s="12" t="s">
        <v>226</v>
      </c>
      <c r="F108" s="12" t="s">
        <v>227</v>
      </c>
      <c r="G108" s="82">
        <v>1</v>
      </c>
      <c r="H108" s="12" t="s">
        <v>67</v>
      </c>
      <c r="I108" s="20">
        <v>40906</v>
      </c>
      <c r="J108" s="20">
        <v>40906</v>
      </c>
      <c r="K108" s="21"/>
      <c r="L108" s="12"/>
      <c r="M108" s="12"/>
      <c r="N108" s="22">
        <v>1800</v>
      </c>
      <c r="O108" s="22">
        <v>25000</v>
      </c>
      <c r="P108" s="22">
        <f t="shared" si="5"/>
        <v>-23200</v>
      </c>
      <c r="Q108" s="23">
        <v>0</v>
      </c>
      <c r="R108" s="23">
        <v>5</v>
      </c>
      <c r="S108" s="23">
        <f t="shared" si="3"/>
        <v>5</v>
      </c>
      <c r="T108" s="12" t="s">
        <v>60</v>
      </c>
      <c r="U108" s="12"/>
    </row>
    <row r="109" spans="1:21">
      <c r="A109" s="12">
        <v>104</v>
      </c>
      <c r="B109" s="12" t="s">
        <v>230</v>
      </c>
      <c r="C109" s="12" t="s">
        <v>266</v>
      </c>
      <c r="D109" s="81" t="s">
        <v>226</v>
      </c>
      <c r="E109" s="12" t="s">
        <v>226</v>
      </c>
      <c r="F109" s="12" t="s">
        <v>227</v>
      </c>
      <c r="G109" s="82">
        <v>1</v>
      </c>
      <c r="H109" s="12" t="s">
        <v>67</v>
      </c>
      <c r="I109" s="20">
        <v>40906</v>
      </c>
      <c r="J109" s="20">
        <v>40906</v>
      </c>
      <c r="K109" s="21"/>
      <c r="L109" s="12"/>
      <c r="M109" s="12"/>
      <c r="N109" s="22">
        <v>1800</v>
      </c>
      <c r="O109" s="22">
        <v>1100</v>
      </c>
      <c r="P109" s="22">
        <f t="shared" si="5"/>
        <v>700</v>
      </c>
      <c r="Q109" s="23">
        <v>0</v>
      </c>
      <c r="R109" s="23">
        <v>5</v>
      </c>
      <c r="S109" s="23">
        <f t="shared" si="3"/>
        <v>5</v>
      </c>
      <c r="T109" s="12" t="s">
        <v>60</v>
      </c>
      <c r="U109" s="12"/>
    </row>
    <row r="110" spans="1:21">
      <c r="A110" s="12">
        <v>105</v>
      </c>
      <c r="B110" s="12" t="s">
        <v>231</v>
      </c>
      <c r="C110" s="12" t="s">
        <v>283</v>
      </c>
      <c r="D110" s="81" t="s">
        <v>226</v>
      </c>
      <c r="E110" s="12" t="s">
        <v>226</v>
      </c>
      <c r="F110" s="12" t="s">
        <v>227</v>
      </c>
      <c r="G110" s="82">
        <v>1</v>
      </c>
      <c r="H110" s="12" t="s">
        <v>67</v>
      </c>
      <c r="I110" s="20">
        <v>40906</v>
      </c>
      <c r="J110" s="20">
        <v>40906</v>
      </c>
      <c r="K110" s="21"/>
      <c r="L110" s="12"/>
      <c r="M110" s="12"/>
      <c r="N110" s="22">
        <v>1800</v>
      </c>
      <c r="O110" s="22">
        <v>2400</v>
      </c>
      <c r="P110" s="22">
        <f t="shared" si="5"/>
        <v>-600</v>
      </c>
      <c r="Q110" s="23">
        <v>0</v>
      </c>
      <c r="R110" s="23">
        <v>5</v>
      </c>
      <c r="S110" s="23">
        <f t="shared" si="3"/>
        <v>5</v>
      </c>
      <c r="T110" s="12" t="s">
        <v>60</v>
      </c>
      <c r="U110" s="12"/>
    </row>
    <row r="111" spans="1:21">
      <c r="A111" s="12">
        <v>106</v>
      </c>
      <c r="B111" s="12" t="s">
        <v>232</v>
      </c>
      <c r="C111" s="12" t="s">
        <v>140</v>
      </c>
      <c r="D111" s="81" t="s">
        <v>226</v>
      </c>
      <c r="E111" s="12" t="s">
        <v>226</v>
      </c>
      <c r="F111" s="12" t="s">
        <v>227</v>
      </c>
      <c r="G111" s="82">
        <v>1</v>
      </c>
      <c r="H111" s="12" t="s">
        <v>67</v>
      </c>
      <c r="I111" s="20">
        <v>40906</v>
      </c>
      <c r="J111" s="20">
        <v>40906</v>
      </c>
      <c r="K111" s="21"/>
      <c r="L111" s="12"/>
      <c r="M111" s="12"/>
      <c r="N111" s="22">
        <v>1800</v>
      </c>
      <c r="O111" s="22">
        <v>58000</v>
      </c>
      <c r="P111" s="22">
        <f t="shared" si="5"/>
        <v>-56200</v>
      </c>
      <c r="Q111" s="23">
        <v>0</v>
      </c>
      <c r="R111" s="23">
        <v>5</v>
      </c>
      <c r="S111" s="23">
        <f t="shared" si="3"/>
        <v>5</v>
      </c>
      <c r="T111" s="12" t="s">
        <v>60</v>
      </c>
      <c r="U111" s="12"/>
    </row>
    <row r="112" spans="1:21">
      <c r="A112" s="12">
        <v>107</v>
      </c>
      <c r="B112" s="12" t="s">
        <v>233</v>
      </c>
      <c r="C112" s="12" t="s">
        <v>128</v>
      </c>
      <c r="D112" s="81" t="s">
        <v>226</v>
      </c>
      <c r="E112" s="12" t="s">
        <v>226</v>
      </c>
      <c r="F112" s="12" t="s">
        <v>227</v>
      </c>
      <c r="G112" s="82">
        <v>1</v>
      </c>
      <c r="H112" s="12" t="s">
        <v>67</v>
      </c>
      <c r="I112" s="20">
        <v>40906</v>
      </c>
      <c r="J112" s="20">
        <v>40906</v>
      </c>
      <c r="K112" s="21"/>
      <c r="L112" s="12"/>
      <c r="M112" s="12"/>
      <c r="N112" s="22">
        <v>1800</v>
      </c>
      <c r="O112" s="22">
        <v>2000</v>
      </c>
      <c r="P112" s="22">
        <f t="shared" si="5"/>
        <v>-200</v>
      </c>
      <c r="Q112" s="23">
        <v>0</v>
      </c>
      <c r="R112" s="23">
        <v>5</v>
      </c>
      <c r="S112" s="23">
        <f t="shared" si="3"/>
        <v>5</v>
      </c>
      <c r="T112" s="12" t="s">
        <v>60</v>
      </c>
      <c r="U112" s="12"/>
    </row>
    <row r="113" spans="1:21">
      <c r="A113" s="12">
        <v>108</v>
      </c>
      <c r="B113" s="12" t="s">
        <v>234</v>
      </c>
      <c r="C113" s="12" t="s">
        <v>291</v>
      </c>
      <c r="D113" s="81" t="s">
        <v>226</v>
      </c>
      <c r="E113" s="12" t="s">
        <v>226</v>
      </c>
      <c r="F113" s="12" t="s">
        <v>227</v>
      </c>
      <c r="G113" s="82">
        <v>1</v>
      </c>
      <c r="H113" s="12" t="s">
        <v>67</v>
      </c>
      <c r="I113" s="20">
        <v>40906</v>
      </c>
      <c r="J113" s="20">
        <v>40906</v>
      </c>
      <c r="K113" s="21"/>
      <c r="L113" s="12"/>
      <c r="M113" s="12"/>
      <c r="N113" s="22">
        <v>1800</v>
      </c>
      <c r="O113" s="22">
        <v>6200</v>
      </c>
      <c r="P113" s="22">
        <f t="shared" si="5"/>
        <v>-4400</v>
      </c>
      <c r="Q113" s="23">
        <v>0</v>
      </c>
      <c r="R113" s="23">
        <v>5</v>
      </c>
      <c r="S113" s="23">
        <f t="shared" si="3"/>
        <v>5</v>
      </c>
      <c r="T113" s="12" t="s">
        <v>60</v>
      </c>
      <c r="U113" s="12"/>
    </row>
    <row r="114" spans="1:21">
      <c r="A114" s="12">
        <v>109</v>
      </c>
      <c r="B114" s="12" t="s">
        <v>235</v>
      </c>
      <c r="C114" s="12" t="s">
        <v>294</v>
      </c>
      <c r="D114" s="81" t="s">
        <v>226</v>
      </c>
      <c r="E114" s="12" t="s">
        <v>226</v>
      </c>
      <c r="F114" s="12" t="s">
        <v>227</v>
      </c>
      <c r="G114" s="82">
        <v>1</v>
      </c>
      <c r="H114" s="12" t="s">
        <v>67</v>
      </c>
      <c r="I114" s="20">
        <v>40906</v>
      </c>
      <c r="J114" s="20">
        <v>40906</v>
      </c>
      <c r="K114" s="21"/>
      <c r="L114" s="12"/>
      <c r="M114" s="12"/>
      <c r="N114" s="22">
        <v>1800</v>
      </c>
      <c r="O114" s="22">
        <v>6200</v>
      </c>
      <c r="P114" s="22">
        <f t="shared" si="5"/>
        <v>-4400</v>
      </c>
      <c r="Q114" s="23">
        <v>0</v>
      </c>
      <c r="R114" s="23">
        <v>5</v>
      </c>
      <c r="S114" s="23">
        <f t="shared" si="3"/>
        <v>5</v>
      </c>
      <c r="T114" s="12" t="s">
        <v>60</v>
      </c>
      <c r="U114" s="12"/>
    </row>
    <row r="115" spans="1:21">
      <c r="A115" s="12">
        <v>110</v>
      </c>
      <c r="B115" s="12" t="s">
        <v>236</v>
      </c>
      <c r="C115" s="12" t="s">
        <v>295</v>
      </c>
      <c r="D115" s="81" t="s">
        <v>226</v>
      </c>
      <c r="E115" s="12" t="s">
        <v>226</v>
      </c>
      <c r="F115" s="12" t="s">
        <v>227</v>
      </c>
      <c r="G115" s="82">
        <v>1</v>
      </c>
      <c r="H115" s="12" t="s">
        <v>67</v>
      </c>
      <c r="I115" s="20">
        <v>40906</v>
      </c>
      <c r="J115" s="20">
        <v>40906</v>
      </c>
      <c r="K115" s="21"/>
      <c r="L115" s="12"/>
      <c r="M115" s="12"/>
      <c r="N115" s="22">
        <v>1800</v>
      </c>
      <c r="O115" s="22">
        <v>4600</v>
      </c>
      <c r="P115" s="22">
        <f t="shared" si="5"/>
        <v>-2800</v>
      </c>
      <c r="Q115" s="23">
        <v>0</v>
      </c>
      <c r="R115" s="23">
        <v>5</v>
      </c>
      <c r="S115" s="23">
        <f t="shared" si="3"/>
        <v>5</v>
      </c>
      <c r="T115" s="12" t="s">
        <v>60</v>
      </c>
      <c r="U115" s="12"/>
    </row>
    <row r="116" spans="1:21">
      <c r="A116" s="12">
        <v>111</v>
      </c>
      <c r="B116" s="12" t="s">
        <v>237</v>
      </c>
      <c r="C116" s="12" t="s">
        <v>301</v>
      </c>
      <c r="D116" s="81" t="s">
        <v>226</v>
      </c>
      <c r="E116" s="12" t="s">
        <v>226</v>
      </c>
      <c r="F116" s="12" t="s">
        <v>227</v>
      </c>
      <c r="G116" s="82">
        <v>1</v>
      </c>
      <c r="H116" s="12" t="s">
        <v>67</v>
      </c>
      <c r="I116" s="20">
        <v>40906</v>
      </c>
      <c r="J116" s="20">
        <v>40906</v>
      </c>
      <c r="K116" s="21"/>
      <c r="L116" s="12"/>
      <c r="M116" s="12"/>
      <c r="N116" s="22">
        <v>1800</v>
      </c>
      <c r="O116" s="22">
        <v>49000</v>
      </c>
      <c r="P116" s="22">
        <f t="shared" si="5"/>
        <v>-47200</v>
      </c>
      <c r="Q116" s="23">
        <v>0</v>
      </c>
      <c r="R116" s="23">
        <v>5</v>
      </c>
      <c r="S116" s="23">
        <f t="shared" si="3"/>
        <v>5</v>
      </c>
      <c r="T116" s="12" t="s">
        <v>60</v>
      </c>
      <c r="U116" s="12"/>
    </row>
    <row r="117" spans="1:21">
      <c r="A117" s="12">
        <v>112</v>
      </c>
      <c r="B117" s="12" t="s">
        <v>238</v>
      </c>
      <c r="C117" s="92" t="s">
        <v>317</v>
      </c>
      <c r="D117" s="81" t="s">
        <v>226</v>
      </c>
      <c r="E117" s="12" t="s">
        <v>226</v>
      </c>
      <c r="F117" s="12" t="s">
        <v>227</v>
      </c>
      <c r="G117" s="82">
        <v>1</v>
      </c>
      <c r="H117" s="12" t="s">
        <v>67</v>
      </c>
      <c r="I117" s="20">
        <v>40906</v>
      </c>
      <c r="J117" s="20">
        <v>40906</v>
      </c>
      <c r="K117" s="21"/>
      <c r="L117" s="12"/>
      <c r="M117" s="12"/>
      <c r="N117" s="22">
        <v>1800</v>
      </c>
      <c r="O117" s="94">
        <v>185650</v>
      </c>
      <c r="P117" s="22">
        <f t="shared" si="5"/>
        <v>-183850</v>
      </c>
      <c r="Q117" s="23">
        <v>0</v>
      </c>
      <c r="R117" s="23">
        <v>5</v>
      </c>
      <c r="S117" s="23">
        <f t="shared" si="3"/>
        <v>5</v>
      </c>
      <c r="T117" s="12" t="s">
        <v>60</v>
      </c>
      <c r="U117" s="12"/>
    </row>
    <row r="118" spans="1:21">
      <c r="A118" s="12">
        <v>113</v>
      </c>
      <c r="B118" s="12" t="s">
        <v>239</v>
      </c>
      <c r="C118" s="92" t="s">
        <v>318</v>
      </c>
      <c r="D118" s="81" t="s">
        <v>226</v>
      </c>
      <c r="E118" s="12" t="s">
        <v>226</v>
      </c>
      <c r="F118" s="12" t="s">
        <v>227</v>
      </c>
      <c r="G118" s="82">
        <v>1</v>
      </c>
      <c r="H118" s="12" t="s">
        <v>67</v>
      </c>
      <c r="I118" s="20">
        <v>40906</v>
      </c>
      <c r="J118" s="20">
        <v>40906</v>
      </c>
      <c r="K118" s="21"/>
      <c r="L118" s="12"/>
      <c r="M118" s="12"/>
      <c r="N118" s="22">
        <v>1800</v>
      </c>
      <c r="O118" s="94">
        <v>23950</v>
      </c>
      <c r="P118" s="22">
        <f t="shared" si="5"/>
        <v>-22150</v>
      </c>
      <c r="Q118" s="23">
        <v>0</v>
      </c>
      <c r="R118" s="23">
        <v>5</v>
      </c>
      <c r="S118" s="23">
        <f t="shared" si="3"/>
        <v>5</v>
      </c>
      <c r="T118" s="12" t="s">
        <v>60</v>
      </c>
      <c r="U118" s="12"/>
    </row>
    <row r="119" spans="1:21">
      <c r="A119" s="12">
        <v>114</v>
      </c>
      <c r="B119" s="12" t="s">
        <v>240</v>
      </c>
      <c r="C119" s="12"/>
      <c r="D119" s="81" t="s">
        <v>226</v>
      </c>
      <c r="E119" s="12" t="s">
        <v>226</v>
      </c>
      <c r="F119" s="12" t="s">
        <v>227</v>
      </c>
      <c r="G119" s="82">
        <v>1</v>
      </c>
      <c r="H119" s="12" t="s">
        <v>67</v>
      </c>
      <c r="I119" s="20">
        <v>40906</v>
      </c>
      <c r="J119" s="20">
        <v>40906</v>
      </c>
      <c r="K119" s="21"/>
      <c r="L119" s="12"/>
      <c r="M119" s="12"/>
      <c r="N119" s="22">
        <v>1800</v>
      </c>
      <c r="O119" s="22"/>
      <c r="P119" s="22">
        <f t="shared" si="5"/>
        <v>1800</v>
      </c>
      <c r="Q119" s="23">
        <v>0</v>
      </c>
      <c r="R119" s="23">
        <v>5</v>
      </c>
      <c r="S119" s="23">
        <f t="shared" si="3"/>
        <v>5</v>
      </c>
      <c r="T119" s="12" t="s">
        <v>60</v>
      </c>
      <c r="U119" s="12"/>
    </row>
    <row r="120" spans="1:21">
      <c r="A120" s="12">
        <v>115</v>
      </c>
      <c r="B120" s="12" t="s">
        <v>241</v>
      </c>
      <c r="C120" s="12"/>
      <c r="D120" s="81" t="s">
        <v>226</v>
      </c>
      <c r="E120" s="12" t="s">
        <v>226</v>
      </c>
      <c r="F120" s="12" t="s">
        <v>227</v>
      </c>
      <c r="G120" s="82">
        <v>1</v>
      </c>
      <c r="H120" s="12" t="s">
        <v>67</v>
      </c>
      <c r="I120" s="20">
        <v>40906</v>
      </c>
      <c r="J120" s="20">
        <v>40906</v>
      </c>
      <c r="K120" s="21"/>
      <c r="L120" s="12"/>
      <c r="M120" s="12"/>
      <c r="N120" s="22">
        <v>1800</v>
      </c>
      <c r="O120" s="22"/>
      <c r="P120" s="22">
        <f t="shared" si="5"/>
        <v>1800</v>
      </c>
      <c r="Q120" s="23">
        <v>0</v>
      </c>
      <c r="R120" s="23">
        <v>5</v>
      </c>
      <c r="S120" s="23">
        <f t="shared" si="3"/>
        <v>5</v>
      </c>
      <c r="T120" s="12" t="s">
        <v>60</v>
      </c>
      <c r="U120" s="12"/>
    </row>
    <row r="121" spans="1:21">
      <c r="A121" s="12">
        <v>116</v>
      </c>
      <c r="B121" s="12" t="s">
        <v>242</v>
      </c>
      <c r="C121" s="12"/>
      <c r="D121" s="81" t="s">
        <v>226</v>
      </c>
      <c r="E121" s="12" t="s">
        <v>226</v>
      </c>
      <c r="F121" s="12" t="s">
        <v>227</v>
      </c>
      <c r="G121" s="82">
        <v>1</v>
      </c>
      <c r="H121" s="12" t="s">
        <v>67</v>
      </c>
      <c r="I121" s="20">
        <v>40906</v>
      </c>
      <c r="J121" s="20">
        <v>40906</v>
      </c>
      <c r="K121" s="21"/>
      <c r="L121" s="12"/>
      <c r="M121" s="12"/>
      <c r="N121" s="22">
        <v>1800</v>
      </c>
      <c r="O121" s="22"/>
      <c r="P121" s="22">
        <f t="shared" si="5"/>
        <v>1800</v>
      </c>
      <c r="Q121" s="23">
        <v>0</v>
      </c>
      <c r="R121" s="23">
        <v>5</v>
      </c>
      <c r="S121" s="23">
        <f t="shared" si="3"/>
        <v>5</v>
      </c>
      <c r="T121" s="12" t="s">
        <v>60</v>
      </c>
      <c r="U121" s="12"/>
    </row>
    <row r="122" spans="1:21">
      <c r="A122" s="12">
        <v>117</v>
      </c>
      <c r="B122" s="12" t="s">
        <v>243</v>
      </c>
      <c r="C122" s="12"/>
      <c r="D122" s="81" t="s">
        <v>226</v>
      </c>
      <c r="E122" s="12" t="s">
        <v>226</v>
      </c>
      <c r="F122" s="12" t="s">
        <v>227</v>
      </c>
      <c r="G122" s="82">
        <v>1</v>
      </c>
      <c r="H122" s="12" t="s">
        <v>67</v>
      </c>
      <c r="I122" s="20">
        <v>40906</v>
      </c>
      <c r="J122" s="20">
        <v>40906</v>
      </c>
      <c r="K122" s="21"/>
      <c r="L122" s="12"/>
      <c r="M122" s="12"/>
      <c r="N122" s="22">
        <v>1800</v>
      </c>
      <c r="O122" s="22"/>
      <c r="P122" s="22">
        <f t="shared" si="5"/>
        <v>1800</v>
      </c>
      <c r="Q122" s="23">
        <v>0</v>
      </c>
      <c r="R122" s="23">
        <v>5</v>
      </c>
      <c r="S122" s="23">
        <f t="shared" si="3"/>
        <v>5</v>
      </c>
      <c r="T122" s="12" t="s">
        <v>60</v>
      </c>
      <c r="U122" s="12"/>
    </row>
    <row r="123" spans="1:21">
      <c r="A123" s="12">
        <v>118</v>
      </c>
      <c r="B123" s="12" t="s">
        <v>244</v>
      </c>
      <c r="C123" s="12"/>
      <c r="D123" s="81" t="s">
        <v>226</v>
      </c>
      <c r="E123" s="12" t="s">
        <v>226</v>
      </c>
      <c r="F123" s="12" t="s">
        <v>227</v>
      </c>
      <c r="G123" s="82">
        <v>1</v>
      </c>
      <c r="H123" s="12" t="s">
        <v>67</v>
      </c>
      <c r="I123" s="20">
        <v>40906</v>
      </c>
      <c r="J123" s="20">
        <v>40906</v>
      </c>
      <c r="K123" s="21"/>
      <c r="L123" s="12"/>
      <c r="M123" s="12"/>
      <c r="N123" s="22">
        <v>1800</v>
      </c>
      <c r="O123" s="22"/>
      <c r="P123" s="22">
        <f t="shared" si="5"/>
        <v>1800</v>
      </c>
      <c r="Q123" s="23">
        <v>0</v>
      </c>
      <c r="R123" s="23">
        <v>5</v>
      </c>
      <c r="S123" s="23">
        <f t="shared" si="3"/>
        <v>5</v>
      </c>
      <c r="T123" s="12" t="s">
        <v>60</v>
      </c>
      <c r="U123" s="12"/>
    </row>
    <row r="124" spans="1:21">
      <c r="A124" s="12">
        <v>119</v>
      </c>
      <c r="B124" s="12" t="s">
        <v>245</v>
      </c>
      <c r="C124" s="12"/>
      <c r="D124" s="81" t="s">
        <v>246</v>
      </c>
      <c r="E124" s="12" t="s">
        <v>246</v>
      </c>
      <c r="F124" s="12" t="s">
        <v>58</v>
      </c>
      <c r="G124" s="82">
        <v>1</v>
      </c>
      <c r="H124" s="12" t="s">
        <v>67</v>
      </c>
      <c r="I124" s="20">
        <v>40906</v>
      </c>
      <c r="J124" s="20">
        <v>40906</v>
      </c>
      <c r="K124" s="21"/>
      <c r="L124" s="12"/>
      <c r="M124" s="12"/>
      <c r="N124" s="22">
        <v>3700</v>
      </c>
      <c r="O124" s="22"/>
      <c r="P124" s="22">
        <f t="shared" si="5"/>
        <v>3700</v>
      </c>
      <c r="Q124" s="23">
        <v>0</v>
      </c>
      <c r="R124" s="23">
        <v>5</v>
      </c>
      <c r="S124" s="23">
        <f t="shared" si="3"/>
        <v>5</v>
      </c>
      <c r="T124" s="12" t="s">
        <v>60</v>
      </c>
      <c r="U124" s="12"/>
    </row>
    <row r="125" hidden="1" spans="1:21">
      <c r="A125" s="12">
        <v>120</v>
      </c>
      <c r="B125" s="83" t="s">
        <v>247</v>
      </c>
      <c r="C125" s="12"/>
      <c r="D125" s="81" t="s">
        <v>248</v>
      </c>
      <c r="E125" s="12" t="s">
        <v>248</v>
      </c>
      <c r="F125" s="12" t="s">
        <v>227</v>
      </c>
      <c r="G125" s="82">
        <v>1</v>
      </c>
      <c r="H125" s="12" t="s">
        <v>67</v>
      </c>
      <c r="I125" s="20">
        <v>40905</v>
      </c>
      <c r="J125" s="20">
        <v>40905</v>
      </c>
      <c r="K125" s="21"/>
      <c r="L125" s="12"/>
      <c r="M125" s="12"/>
      <c r="N125" s="22">
        <v>3500</v>
      </c>
      <c r="O125" s="22"/>
      <c r="P125" s="22">
        <f t="shared" si="5"/>
        <v>3500</v>
      </c>
      <c r="Q125" s="23">
        <v>0</v>
      </c>
      <c r="R125" s="23">
        <v>5</v>
      </c>
      <c r="S125" s="23">
        <f t="shared" si="3"/>
        <v>5</v>
      </c>
      <c r="T125" s="12" t="s">
        <v>60</v>
      </c>
      <c r="U125" s="12"/>
    </row>
    <row r="126" spans="1:21">
      <c r="A126" s="12">
        <v>121</v>
      </c>
      <c r="B126" s="12" t="s">
        <v>249</v>
      </c>
      <c r="C126" s="12"/>
      <c r="D126" s="81" t="s">
        <v>206</v>
      </c>
      <c r="E126" s="12" t="s">
        <v>206</v>
      </c>
      <c r="F126" s="12" t="s">
        <v>58</v>
      </c>
      <c r="G126" s="82">
        <v>1</v>
      </c>
      <c r="H126" s="12" t="s">
        <v>67</v>
      </c>
      <c r="I126" s="20">
        <v>40906</v>
      </c>
      <c r="J126" s="20">
        <v>40906</v>
      </c>
      <c r="K126" s="21"/>
      <c r="L126" s="12"/>
      <c r="M126" s="12"/>
      <c r="N126" s="22">
        <v>4500</v>
      </c>
      <c r="O126" s="22"/>
      <c r="P126" s="22">
        <f t="shared" si="5"/>
        <v>4500</v>
      </c>
      <c r="Q126" s="23">
        <v>0</v>
      </c>
      <c r="R126" s="23">
        <v>5</v>
      </c>
      <c r="S126" s="23">
        <f t="shared" si="3"/>
        <v>5</v>
      </c>
      <c r="T126" s="12" t="s">
        <v>60</v>
      </c>
      <c r="U126" s="12"/>
    </row>
    <row r="127" spans="1:21">
      <c r="A127" s="12">
        <v>122</v>
      </c>
      <c r="B127" s="12" t="s">
        <v>250</v>
      </c>
      <c r="C127" s="12"/>
      <c r="D127" s="81" t="s">
        <v>206</v>
      </c>
      <c r="E127" s="12" t="s">
        <v>206</v>
      </c>
      <c r="F127" s="12" t="s">
        <v>58</v>
      </c>
      <c r="G127" s="82">
        <v>1</v>
      </c>
      <c r="H127" s="12" t="s">
        <v>67</v>
      </c>
      <c r="I127" s="20">
        <v>40906</v>
      </c>
      <c r="J127" s="20">
        <v>40906</v>
      </c>
      <c r="K127" s="21"/>
      <c r="L127" s="12"/>
      <c r="M127" s="12"/>
      <c r="N127" s="22">
        <v>4200</v>
      </c>
      <c r="O127" s="22"/>
      <c r="P127" s="22">
        <f t="shared" si="5"/>
        <v>4200</v>
      </c>
      <c r="Q127" s="23">
        <v>0</v>
      </c>
      <c r="R127" s="23">
        <v>5</v>
      </c>
      <c r="S127" s="23">
        <f t="shared" si="3"/>
        <v>5</v>
      </c>
      <c r="T127" s="12" t="s">
        <v>60</v>
      </c>
      <c r="U127" s="12"/>
    </row>
    <row r="128" spans="1:21">
      <c r="A128" s="12">
        <v>123</v>
      </c>
      <c r="B128" s="12" t="s">
        <v>251</v>
      </c>
      <c r="C128" s="12"/>
      <c r="D128" s="81" t="s">
        <v>252</v>
      </c>
      <c r="E128" s="12" t="s">
        <v>252</v>
      </c>
      <c r="F128" s="12" t="s">
        <v>58</v>
      </c>
      <c r="G128" s="82">
        <v>1</v>
      </c>
      <c r="H128" s="12" t="s">
        <v>67</v>
      </c>
      <c r="I128" s="20">
        <v>40905</v>
      </c>
      <c r="J128" s="20">
        <v>40905</v>
      </c>
      <c r="K128" s="21"/>
      <c r="L128" s="12"/>
      <c r="M128" s="12"/>
      <c r="N128" s="22">
        <v>11600</v>
      </c>
      <c r="O128" s="22"/>
      <c r="P128" s="22">
        <f t="shared" si="5"/>
        <v>11600</v>
      </c>
      <c r="Q128" s="23">
        <v>0</v>
      </c>
      <c r="R128" s="23">
        <v>10</v>
      </c>
      <c r="S128" s="23">
        <f t="shared" si="3"/>
        <v>10</v>
      </c>
      <c r="T128" s="12" t="s">
        <v>60</v>
      </c>
      <c r="U128" s="12"/>
    </row>
    <row r="129" spans="1:21">
      <c r="A129" s="12">
        <v>124</v>
      </c>
      <c r="B129" s="12" t="s">
        <v>253</v>
      </c>
      <c r="C129" s="12"/>
      <c r="D129" s="81" t="s">
        <v>208</v>
      </c>
      <c r="E129" s="12" t="s">
        <v>208</v>
      </c>
      <c r="F129" s="12" t="s">
        <v>58</v>
      </c>
      <c r="G129" s="82">
        <v>1</v>
      </c>
      <c r="H129" s="12" t="s">
        <v>67</v>
      </c>
      <c r="I129" s="20">
        <v>40905</v>
      </c>
      <c r="J129" s="20">
        <v>40905</v>
      </c>
      <c r="K129" s="21"/>
      <c r="L129" s="12"/>
      <c r="M129" s="12"/>
      <c r="N129" s="22">
        <v>3500</v>
      </c>
      <c r="O129" s="22"/>
      <c r="P129" s="22">
        <f t="shared" si="5"/>
        <v>3500</v>
      </c>
      <c r="Q129" s="23">
        <v>0</v>
      </c>
      <c r="R129" s="23">
        <v>5</v>
      </c>
      <c r="S129" s="23">
        <f t="shared" si="3"/>
        <v>5</v>
      </c>
      <c r="T129" s="12" t="s">
        <v>60</v>
      </c>
      <c r="U129" s="12"/>
    </row>
    <row r="130" spans="1:21">
      <c r="A130" s="12">
        <v>125</v>
      </c>
      <c r="B130" s="12" t="s">
        <v>254</v>
      </c>
      <c r="C130" s="12"/>
      <c r="D130" s="81" t="s">
        <v>210</v>
      </c>
      <c r="E130" s="12" t="s">
        <v>210</v>
      </c>
      <c r="F130" s="12" t="s">
        <v>58</v>
      </c>
      <c r="G130" s="82">
        <v>1</v>
      </c>
      <c r="H130" s="12" t="s">
        <v>67</v>
      </c>
      <c r="I130" s="20">
        <v>40905</v>
      </c>
      <c r="J130" s="20">
        <v>40905</v>
      </c>
      <c r="K130" s="21"/>
      <c r="L130" s="12"/>
      <c r="M130" s="12"/>
      <c r="N130" s="22">
        <v>3300</v>
      </c>
      <c r="O130" s="22"/>
      <c r="P130" s="22">
        <f t="shared" si="5"/>
        <v>3300</v>
      </c>
      <c r="Q130" s="23">
        <v>0</v>
      </c>
      <c r="R130" s="23">
        <v>5</v>
      </c>
      <c r="S130" s="23">
        <f t="shared" si="3"/>
        <v>5</v>
      </c>
      <c r="T130" s="12" t="s">
        <v>60</v>
      </c>
      <c r="U130" s="12"/>
    </row>
    <row r="131" spans="1:21">
      <c r="A131" s="12">
        <v>126</v>
      </c>
      <c r="B131" s="12" t="s">
        <v>255</v>
      </c>
      <c r="C131" s="12"/>
      <c r="D131" s="81" t="s">
        <v>219</v>
      </c>
      <c r="E131" s="12" t="s">
        <v>219</v>
      </c>
      <c r="F131" s="12" t="s">
        <v>58</v>
      </c>
      <c r="G131" s="82">
        <v>1</v>
      </c>
      <c r="H131" s="12" t="s">
        <v>67</v>
      </c>
      <c r="I131" s="20">
        <v>40906</v>
      </c>
      <c r="J131" s="20">
        <v>40906</v>
      </c>
      <c r="K131" s="21"/>
      <c r="L131" s="12"/>
      <c r="M131" s="12"/>
      <c r="N131" s="22">
        <v>4950</v>
      </c>
      <c r="O131" s="22"/>
      <c r="P131" s="22">
        <f t="shared" si="5"/>
        <v>4950</v>
      </c>
      <c r="Q131" s="23">
        <v>0</v>
      </c>
      <c r="R131" s="23">
        <v>6</v>
      </c>
      <c r="S131" s="23">
        <f t="shared" si="3"/>
        <v>6</v>
      </c>
      <c r="T131" s="12" t="s">
        <v>60</v>
      </c>
      <c r="U131" s="12"/>
    </row>
    <row r="132" spans="1:21">
      <c r="A132" s="12">
        <v>127</v>
      </c>
      <c r="B132" s="12" t="s">
        <v>256</v>
      </c>
      <c r="C132" s="12"/>
      <c r="D132" s="81" t="s">
        <v>219</v>
      </c>
      <c r="E132" s="12" t="s">
        <v>219</v>
      </c>
      <c r="F132" s="12" t="s">
        <v>58</v>
      </c>
      <c r="G132" s="82">
        <v>1</v>
      </c>
      <c r="H132" s="12" t="s">
        <v>67</v>
      </c>
      <c r="I132" s="20">
        <v>40906</v>
      </c>
      <c r="J132" s="20">
        <v>40906</v>
      </c>
      <c r="K132" s="21"/>
      <c r="L132" s="12"/>
      <c r="M132" s="12"/>
      <c r="N132" s="22">
        <v>4950</v>
      </c>
      <c r="O132" s="22"/>
      <c r="P132" s="22">
        <f t="shared" si="5"/>
        <v>4950</v>
      </c>
      <c r="Q132" s="23">
        <v>0</v>
      </c>
      <c r="R132" s="23">
        <v>6</v>
      </c>
      <c r="S132" s="23">
        <f t="shared" si="3"/>
        <v>6</v>
      </c>
      <c r="T132" s="12" t="s">
        <v>60</v>
      </c>
      <c r="U132" s="12"/>
    </row>
    <row r="133" spans="1:21">
      <c r="A133" s="12">
        <v>128</v>
      </c>
      <c r="B133" s="12" t="s">
        <v>257</v>
      </c>
      <c r="C133" s="12"/>
      <c r="D133" s="81" t="s">
        <v>224</v>
      </c>
      <c r="E133" s="12" t="s">
        <v>224</v>
      </c>
      <c r="F133" s="12" t="s">
        <v>58</v>
      </c>
      <c r="G133" s="82">
        <v>1</v>
      </c>
      <c r="H133" s="12" t="s">
        <v>67</v>
      </c>
      <c r="I133" s="20">
        <v>40905</v>
      </c>
      <c r="J133" s="20">
        <v>40905</v>
      </c>
      <c r="K133" s="21"/>
      <c r="L133" s="12"/>
      <c r="M133" s="12"/>
      <c r="N133" s="22">
        <v>1500</v>
      </c>
      <c r="O133" s="22"/>
      <c r="P133" s="22">
        <f t="shared" si="5"/>
        <v>1500</v>
      </c>
      <c r="Q133" s="23">
        <v>0</v>
      </c>
      <c r="R133" s="23">
        <v>8</v>
      </c>
      <c r="S133" s="23">
        <f t="shared" si="3"/>
        <v>8</v>
      </c>
      <c r="T133" s="12" t="s">
        <v>60</v>
      </c>
      <c r="U133" s="12"/>
    </row>
    <row r="134" spans="1:21">
      <c r="A134" s="12">
        <v>129</v>
      </c>
      <c r="B134" s="12" t="s">
        <v>258</v>
      </c>
      <c r="C134" s="12"/>
      <c r="D134" s="81" t="s">
        <v>212</v>
      </c>
      <c r="E134" s="12" t="s">
        <v>212</v>
      </c>
      <c r="F134" s="12" t="s">
        <v>58</v>
      </c>
      <c r="G134" s="82">
        <v>1</v>
      </c>
      <c r="H134" s="12" t="s">
        <v>67</v>
      </c>
      <c r="I134" s="20">
        <v>40906</v>
      </c>
      <c r="J134" s="20">
        <v>40906</v>
      </c>
      <c r="K134" s="21"/>
      <c r="L134" s="12"/>
      <c r="M134" s="12"/>
      <c r="N134" s="22">
        <v>16000</v>
      </c>
      <c r="O134" s="22"/>
      <c r="P134" s="22">
        <f t="shared" si="5"/>
        <v>16000</v>
      </c>
      <c r="Q134" s="23">
        <v>0</v>
      </c>
      <c r="R134" s="23">
        <v>15</v>
      </c>
      <c r="S134" s="23">
        <f t="shared" ref="S134:S162" si="6">R134-Q134</f>
        <v>15</v>
      </c>
      <c r="T134" s="12" t="s">
        <v>60</v>
      </c>
      <c r="U134" s="12"/>
    </row>
    <row r="135" spans="1:21">
      <c r="A135" s="12">
        <v>130</v>
      </c>
      <c r="B135" s="12" t="s">
        <v>259</v>
      </c>
      <c r="C135" s="12"/>
      <c r="D135" s="81" t="s">
        <v>260</v>
      </c>
      <c r="E135" s="12" t="s">
        <v>260</v>
      </c>
      <c r="F135" s="12" t="s">
        <v>58</v>
      </c>
      <c r="G135" s="82">
        <v>1</v>
      </c>
      <c r="H135" s="12" t="s">
        <v>67</v>
      </c>
      <c r="I135" s="20">
        <v>40905</v>
      </c>
      <c r="J135" s="20">
        <v>40905</v>
      </c>
      <c r="K135" s="21"/>
      <c r="L135" s="12"/>
      <c r="M135" s="12"/>
      <c r="N135" s="22">
        <v>25000</v>
      </c>
      <c r="O135" s="22"/>
      <c r="P135" s="22">
        <f t="shared" ref="P135:P162" si="7">N135-O135</f>
        <v>25000</v>
      </c>
      <c r="Q135" s="23">
        <v>0</v>
      </c>
      <c r="R135" s="23">
        <v>10</v>
      </c>
      <c r="S135" s="23">
        <f t="shared" si="6"/>
        <v>10</v>
      </c>
      <c r="T135" s="12" t="s">
        <v>60</v>
      </c>
      <c r="U135" s="12"/>
    </row>
    <row r="136" spans="1:21">
      <c r="A136" s="12">
        <v>131</v>
      </c>
      <c r="B136" s="12" t="s">
        <v>261</v>
      </c>
      <c r="C136" s="12"/>
      <c r="D136" s="81" t="s">
        <v>262</v>
      </c>
      <c r="E136" s="12" t="s">
        <v>262</v>
      </c>
      <c r="F136" s="12" t="s">
        <v>58</v>
      </c>
      <c r="G136" s="82">
        <v>1</v>
      </c>
      <c r="H136" s="12" t="s">
        <v>67</v>
      </c>
      <c r="I136" s="20">
        <v>40905</v>
      </c>
      <c r="J136" s="20">
        <v>40905</v>
      </c>
      <c r="K136" s="21"/>
      <c r="L136" s="12"/>
      <c r="M136" s="12"/>
      <c r="N136" s="22">
        <v>1100</v>
      </c>
      <c r="O136" s="22"/>
      <c r="P136" s="22">
        <f t="shared" si="7"/>
        <v>1100</v>
      </c>
      <c r="Q136" s="23">
        <v>0</v>
      </c>
      <c r="R136" s="23">
        <v>5</v>
      </c>
      <c r="S136" s="23">
        <f t="shared" si="6"/>
        <v>5</v>
      </c>
      <c r="T136" s="12" t="s">
        <v>60</v>
      </c>
      <c r="U136" s="12"/>
    </row>
    <row r="137" spans="1:21">
      <c r="A137" s="12">
        <v>132</v>
      </c>
      <c r="B137" s="12" t="s">
        <v>263</v>
      </c>
      <c r="C137" s="12"/>
      <c r="D137" s="81" t="s">
        <v>202</v>
      </c>
      <c r="E137" s="12" t="s">
        <v>202</v>
      </c>
      <c r="F137" s="12" t="s">
        <v>227</v>
      </c>
      <c r="G137" s="82">
        <v>1</v>
      </c>
      <c r="H137" s="12" t="s">
        <v>67</v>
      </c>
      <c r="I137" s="20">
        <v>40906</v>
      </c>
      <c r="J137" s="20">
        <v>40906</v>
      </c>
      <c r="K137" s="21"/>
      <c r="L137" s="12"/>
      <c r="M137" s="12"/>
      <c r="N137" s="22">
        <v>5500</v>
      </c>
      <c r="O137" s="22"/>
      <c r="P137" s="22">
        <f t="shared" si="7"/>
        <v>5500</v>
      </c>
      <c r="Q137" s="23">
        <v>0</v>
      </c>
      <c r="R137" s="23">
        <v>5</v>
      </c>
      <c r="S137" s="23">
        <f t="shared" si="6"/>
        <v>5</v>
      </c>
      <c r="T137" s="12" t="s">
        <v>60</v>
      </c>
      <c r="U137" s="12"/>
    </row>
    <row r="138" spans="1:21">
      <c r="A138" s="12">
        <v>133</v>
      </c>
      <c r="B138" s="12" t="s">
        <v>264</v>
      </c>
      <c r="C138" s="12"/>
      <c r="D138" s="81" t="s">
        <v>265</v>
      </c>
      <c r="E138" s="12" t="s">
        <v>265</v>
      </c>
      <c r="F138" s="12" t="s">
        <v>227</v>
      </c>
      <c r="G138" s="82">
        <v>1</v>
      </c>
      <c r="H138" s="12" t="s">
        <v>67</v>
      </c>
      <c r="I138" s="20">
        <v>40905</v>
      </c>
      <c r="J138" s="20">
        <v>40905</v>
      </c>
      <c r="K138" s="21"/>
      <c r="L138" s="12"/>
      <c r="M138" s="12"/>
      <c r="N138" s="22">
        <v>25000</v>
      </c>
      <c r="O138" s="22"/>
      <c r="P138" s="22">
        <f t="shared" si="7"/>
        <v>25000</v>
      </c>
      <c r="Q138" s="23">
        <v>0</v>
      </c>
      <c r="R138" s="23">
        <v>25</v>
      </c>
      <c r="S138" s="23">
        <f t="shared" si="6"/>
        <v>25</v>
      </c>
      <c r="T138" s="12" t="s">
        <v>60</v>
      </c>
      <c r="U138" s="12"/>
    </row>
    <row r="139" spans="1:21">
      <c r="A139" s="12">
        <v>134</v>
      </c>
      <c r="B139" s="12" t="s">
        <v>266</v>
      </c>
      <c r="C139" s="12"/>
      <c r="D139" s="81" t="s">
        <v>267</v>
      </c>
      <c r="E139" s="12" t="s">
        <v>268</v>
      </c>
      <c r="F139" s="12" t="s">
        <v>58</v>
      </c>
      <c r="G139" s="82">
        <v>1</v>
      </c>
      <c r="H139" s="12" t="s">
        <v>67</v>
      </c>
      <c r="I139" s="20">
        <v>40905</v>
      </c>
      <c r="J139" s="20">
        <v>40905</v>
      </c>
      <c r="K139" s="21"/>
      <c r="L139" s="12"/>
      <c r="M139" s="12"/>
      <c r="N139" s="22">
        <v>1100</v>
      </c>
      <c r="O139" s="22"/>
      <c r="P139" s="22">
        <f t="shared" si="7"/>
        <v>1100</v>
      </c>
      <c r="Q139" s="23">
        <v>0</v>
      </c>
      <c r="R139" s="23">
        <v>5</v>
      </c>
      <c r="S139" s="23">
        <f t="shared" si="6"/>
        <v>5</v>
      </c>
      <c r="T139" s="12" t="s">
        <v>60</v>
      </c>
      <c r="U139" s="12"/>
    </row>
    <row r="140" hidden="1" spans="1:21">
      <c r="A140" s="12">
        <v>135</v>
      </c>
      <c r="B140" s="83" t="s">
        <v>269</v>
      </c>
      <c r="C140" s="12"/>
      <c r="D140" s="81" t="s">
        <v>270</v>
      </c>
      <c r="E140" s="12" t="s">
        <v>271</v>
      </c>
      <c r="F140" s="12" t="s">
        <v>227</v>
      </c>
      <c r="G140" s="82">
        <v>1</v>
      </c>
      <c r="H140" s="12" t="s">
        <v>67</v>
      </c>
      <c r="I140" s="20">
        <v>40905</v>
      </c>
      <c r="J140" s="20">
        <v>40905</v>
      </c>
      <c r="K140" s="21"/>
      <c r="L140" s="12"/>
      <c r="M140" s="12"/>
      <c r="N140" s="22">
        <v>3500</v>
      </c>
      <c r="O140" s="22"/>
      <c r="P140" s="22">
        <f t="shared" si="7"/>
        <v>3500</v>
      </c>
      <c r="Q140" s="23">
        <v>0</v>
      </c>
      <c r="R140" s="23">
        <v>5</v>
      </c>
      <c r="S140" s="23">
        <f t="shared" si="6"/>
        <v>5</v>
      </c>
      <c r="T140" s="12" t="s">
        <v>60</v>
      </c>
      <c r="U140" s="12"/>
    </row>
    <row r="141" hidden="1" spans="1:21">
      <c r="A141" s="12">
        <v>136</v>
      </c>
      <c r="B141" s="83" t="s">
        <v>272</v>
      </c>
      <c r="C141" s="12"/>
      <c r="D141" s="81" t="s">
        <v>270</v>
      </c>
      <c r="E141" s="12" t="s">
        <v>271</v>
      </c>
      <c r="F141" s="12" t="s">
        <v>227</v>
      </c>
      <c r="G141" s="82">
        <v>1</v>
      </c>
      <c r="H141" s="12" t="s">
        <v>67</v>
      </c>
      <c r="I141" s="20">
        <v>40905</v>
      </c>
      <c r="J141" s="20">
        <v>40905</v>
      </c>
      <c r="K141" s="21"/>
      <c r="L141" s="12"/>
      <c r="M141" s="12"/>
      <c r="N141" s="22">
        <v>3500</v>
      </c>
      <c r="O141" s="22"/>
      <c r="P141" s="22">
        <f t="shared" si="7"/>
        <v>3500</v>
      </c>
      <c r="Q141" s="23">
        <v>0</v>
      </c>
      <c r="R141" s="23">
        <v>5</v>
      </c>
      <c r="S141" s="23">
        <f t="shared" si="6"/>
        <v>5</v>
      </c>
      <c r="T141" s="12" t="s">
        <v>60</v>
      </c>
      <c r="U141" s="12"/>
    </row>
    <row r="142" hidden="1" spans="1:21">
      <c r="A142" s="12">
        <v>137</v>
      </c>
      <c r="B142" s="83" t="s">
        <v>273</v>
      </c>
      <c r="C142" s="12"/>
      <c r="D142" s="81" t="s">
        <v>274</v>
      </c>
      <c r="E142" s="12" t="s">
        <v>275</v>
      </c>
      <c r="F142" s="12" t="s">
        <v>227</v>
      </c>
      <c r="G142" s="82">
        <v>1</v>
      </c>
      <c r="H142" s="12" t="s">
        <v>67</v>
      </c>
      <c r="I142" s="20">
        <v>40905</v>
      </c>
      <c r="J142" s="20">
        <v>40905</v>
      </c>
      <c r="K142" s="21"/>
      <c r="L142" s="12"/>
      <c r="M142" s="12"/>
      <c r="N142" s="22">
        <v>900</v>
      </c>
      <c r="O142" s="22"/>
      <c r="P142" s="22">
        <f t="shared" si="7"/>
        <v>900</v>
      </c>
      <c r="Q142" s="23">
        <v>0</v>
      </c>
      <c r="R142" s="23">
        <v>5</v>
      </c>
      <c r="S142" s="23">
        <f t="shared" si="6"/>
        <v>5</v>
      </c>
      <c r="T142" s="12" t="s">
        <v>60</v>
      </c>
      <c r="U142" s="12"/>
    </row>
    <row r="143" hidden="1" spans="1:21">
      <c r="A143" s="12">
        <v>138</v>
      </c>
      <c r="B143" s="83" t="s">
        <v>276</v>
      </c>
      <c r="C143" s="12"/>
      <c r="D143" s="81" t="s">
        <v>277</v>
      </c>
      <c r="E143" s="12" t="s">
        <v>277</v>
      </c>
      <c r="F143" s="12" t="s">
        <v>227</v>
      </c>
      <c r="G143" s="82">
        <v>1</v>
      </c>
      <c r="H143" s="12" t="s">
        <v>67</v>
      </c>
      <c r="I143" s="20">
        <v>40905</v>
      </c>
      <c r="J143" s="20">
        <v>40905</v>
      </c>
      <c r="K143" s="21"/>
      <c r="L143" s="12"/>
      <c r="M143" s="12"/>
      <c r="N143" s="22">
        <v>2400</v>
      </c>
      <c r="O143" s="22"/>
      <c r="P143" s="22">
        <f t="shared" si="7"/>
        <v>2400</v>
      </c>
      <c r="Q143" s="23">
        <v>0</v>
      </c>
      <c r="R143" s="23">
        <v>5</v>
      </c>
      <c r="S143" s="23">
        <f t="shared" si="6"/>
        <v>5</v>
      </c>
      <c r="T143" s="12" t="s">
        <v>60</v>
      </c>
      <c r="U143" s="12"/>
    </row>
    <row r="144" hidden="1" spans="1:21">
      <c r="A144" s="12">
        <v>139</v>
      </c>
      <c r="B144" s="83" t="s">
        <v>278</v>
      </c>
      <c r="C144" s="12"/>
      <c r="D144" s="81" t="s">
        <v>277</v>
      </c>
      <c r="E144" s="12" t="s">
        <v>277</v>
      </c>
      <c r="F144" s="12" t="s">
        <v>227</v>
      </c>
      <c r="G144" s="82">
        <v>1</v>
      </c>
      <c r="H144" s="12" t="s">
        <v>67</v>
      </c>
      <c r="I144" s="20">
        <v>40905</v>
      </c>
      <c r="J144" s="20">
        <v>40905</v>
      </c>
      <c r="K144" s="21"/>
      <c r="L144" s="12"/>
      <c r="M144" s="12"/>
      <c r="N144" s="22">
        <v>2400</v>
      </c>
      <c r="O144" s="22"/>
      <c r="P144" s="22">
        <f t="shared" si="7"/>
        <v>2400</v>
      </c>
      <c r="Q144" s="23">
        <v>0</v>
      </c>
      <c r="R144" s="23">
        <v>5</v>
      </c>
      <c r="S144" s="23">
        <f t="shared" si="6"/>
        <v>5</v>
      </c>
      <c r="T144" s="12" t="s">
        <v>60</v>
      </c>
      <c r="U144" s="12"/>
    </row>
    <row r="145" hidden="1" spans="1:21">
      <c r="A145" s="12">
        <v>140</v>
      </c>
      <c r="B145" s="83" t="s">
        <v>279</v>
      </c>
      <c r="C145" s="12"/>
      <c r="D145" s="81" t="s">
        <v>277</v>
      </c>
      <c r="E145" s="12" t="s">
        <v>277</v>
      </c>
      <c r="F145" s="12" t="s">
        <v>227</v>
      </c>
      <c r="G145" s="82">
        <v>1</v>
      </c>
      <c r="H145" s="12" t="s">
        <v>67</v>
      </c>
      <c r="I145" s="20">
        <v>40905</v>
      </c>
      <c r="J145" s="20">
        <v>40905</v>
      </c>
      <c r="K145" s="21"/>
      <c r="L145" s="12"/>
      <c r="M145" s="12"/>
      <c r="N145" s="22">
        <v>2400</v>
      </c>
      <c r="O145" s="22"/>
      <c r="P145" s="22">
        <f t="shared" si="7"/>
        <v>2400</v>
      </c>
      <c r="Q145" s="23">
        <v>0</v>
      </c>
      <c r="R145" s="23">
        <v>5</v>
      </c>
      <c r="S145" s="23">
        <f t="shared" si="6"/>
        <v>5</v>
      </c>
      <c r="T145" s="12" t="s">
        <v>60</v>
      </c>
      <c r="U145" s="12"/>
    </row>
    <row r="146" hidden="1" spans="1:21">
      <c r="A146" s="12">
        <v>141</v>
      </c>
      <c r="B146" s="83" t="s">
        <v>280</v>
      </c>
      <c r="C146" s="12"/>
      <c r="D146" s="81" t="s">
        <v>277</v>
      </c>
      <c r="E146" s="12" t="s">
        <v>277</v>
      </c>
      <c r="F146" s="12" t="s">
        <v>227</v>
      </c>
      <c r="G146" s="82">
        <v>1</v>
      </c>
      <c r="H146" s="12" t="s">
        <v>67</v>
      </c>
      <c r="I146" s="20">
        <v>40905</v>
      </c>
      <c r="J146" s="20">
        <v>40905</v>
      </c>
      <c r="K146" s="21"/>
      <c r="L146" s="12"/>
      <c r="M146" s="12"/>
      <c r="N146" s="22">
        <v>2400</v>
      </c>
      <c r="O146" s="22"/>
      <c r="P146" s="22">
        <f t="shared" si="7"/>
        <v>2400</v>
      </c>
      <c r="Q146" s="23">
        <v>0</v>
      </c>
      <c r="R146" s="23">
        <v>5</v>
      </c>
      <c r="S146" s="23">
        <f t="shared" si="6"/>
        <v>5</v>
      </c>
      <c r="T146" s="12" t="s">
        <v>60</v>
      </c>
      <c r="U146" s="12"/>
    </row>
    <row r="147" hidden="1" spans="1:21">
      <c r="A147" s="12">
        <v>142</v>
      </c>
      <c r="B147" s="83" t="s">
        <v>281</v>
      </c>
      <c r="C147" s="12"/>
      <c r="D147" s="81" t="s">
        <v>277</v>
      </c>
      <c r="E147" s="12" t="s">
        <v>277</v>
      </c>
      <c r="F147" s="12" t="s">
        <v>227</v>
      </c>
      <c r="G147" s="82">
        <v>1</v>
      </c>
      <c r="H147" s="12" t="s">
        <v>67</v>
      </c>
      <c r="I147" s="20">
        <v>40905</v>
      </c>
      <c r="J147" s="20">
        <v>40905</v>
      </c>
      <c r="K147" s="21"/>
      <c r="L147" s="12"/>
      <c r="M147" s="12"/>
      <c r="N147" s="22">
        <v>2400</v>
      </c>
      <c r="O147" s="22"/>
      <c r="P147" s="22">
        <f t="shared" si="7"/>
        <v>2400</v>
      </c>
      <c r="Q147" s="23">
        <v>0</v>
      </c>
      <c r="R147" s="23">
        <v>5</v>
      </c>
      <c r="S147" s="23">
        <f t="shared" si="6"/>
        <v>5</v>
      </c>
      <c r="T147" s="12" t="s">
        <v>60</v>
      </c>
      <c r="U147" s="12"/>
    </row>
    <row r="148" hidden="1" spans="1:21">
      <c r="A148" s="12">
        <v>143</v>
      </c>
      <c r="B148" s="83" t="s">
        <v>282</v>
      </c>
      <c r="C148" s="12"/>
      <c r="D148" s="81" t="s">
        <v>277</v>
      </c>
      <c r="E148" s="12" t="s">
        <v>277</v>
      </c>
      <c r="F148" s="12" t="s">
        <v>227</v>
      </c>
      <c r="G148" s="82">
        <v>1</v>
      </c>
      <c r="H148" s="12" t="s">
        <v>67</v>
      </c>
      <c r="I148" s="20">
        <v>40905</v>
      </c>
      <c r="J148" s="20">
        <v>40905</v>
      </c>
      <c r="K148" s="21"/>
      <c r="L148" s="12"/>
      <c r="M148" s="12"/>
      <c r="N148" s="22">
        <v>2400</v>
      </c>
      <c r="O148" s="22"/>
      <c r="P148" s="22">
        <f t="shared" si="7"/>
        <v>2400</v>
      </c>
      <c r="Q148" s="23">
        <v>0</v>
      </c>
      <c r="R148" s="23">
        <v>5</v>
      </c>
      <c r="S148" s="23">
        <f t="shared" si="6"/>
        <v>5</v>
      </c>
      <c r="T148" s="12" t="s">
        <v>60</v>
      </c>
      <c r="U148" s="12"/>
    </row>
    <row r="149" spans="1:21">
      <c r="A149" s="12">
        <v>144</v>
      </c>
      <c r="B149" s="12" t="s">
        <v>283</v>
      </c>
      <c r="C149" s="12"/>
      <c r="D149" s="81" t="s">
        <v>284</v>
      </c>
      <c r="E149" s="12" t="s">
        <v>284</v>
      </c>
      <c r="F149" s="12" t="s">
        <v>227</v>
      </c>
      <c r="G149" s="82">
        <v>1</v>
      </c>
      <c r="H149" s="12" t="s">
        <v>67</v>
      </c>
      <c r="I149" s="20">
        <v>40905</v>
      </c>
      <c r="J149" s="20">
        <v>40905</v>
      </c>
      <c r="K149" s="21"/>
      <c r="L149" s="12"/>
      <c r="M149" s="12"/>
      <c r="N149" s="22">
        <v>2400</v>
      </c>
      <c r="O149" s="22"/>
      <c r="P149" s="22">
        <f t="shared" si="7"/>
        <v>2400</v>
      </c>
      <c r="Q149" s="23">
        <v>0</v>
      </c>
      <c r="R149" s="23">
        <v>5</v>
      </c>
      <c r="S149" s="23">
        <f t="shared" si="6"/>
        <v>5</v>
      </c>
      <c r="T149" s="12" t="s">
        <v>60</v>
      </c>
      <c r="U149" s="12"/>
    </row>
    <row r="150" spans="1:21">
      <c r="A150" s="12">
        <v>145</v>
      </c>
      <c r="B150" s="12" t="s">
        <v>140</v>
      </c>
      <c r="C150" s="12"/>
      <c r="D150" s="81" t="s">
        <v>141</v>
      </c>
      <c r="E150" s="12" t="s">
        <v>142</v>
      </c>
      <c r="F150" s="12" t="s">
        <v>143</v>
      </c>
      <c r="G150" s="82">
        <v>1</v>
      </c>
      <c r="H150" s="12" t="s">
        <v>75</v>
      </c>
      <c r="I150" s="20">
        <v>39573</v>
      </c>
      <c r="J150" s="20">
        <v>39573</v>
      </c>
      <c r="K150" s="21"/>
      <c r="L150" s="12"/>
      <c r="M150" s="12"/>
      <c r="N150" s="22">
        <v>58000</v>
      </c>
      <c r="O150" s="22"/>
      <c r="P150" s="22">
        <f t="shared" si="7"/>
        <v>58000</v>
      </c>
      <c r="Q150" s="23">
        <v>0</v>
      </c>
      <c r="R150" s="23">
        <v>300</v>
      </c>
      <c r="S150" s="23">
        <f t="shared" si="6"/>
        <v>300</v>
      </c>
      <c r="T150" s="12" t="s">
        <v>60</v>
      </c>
      <c r="U150" s="12"/>
    </row>
    <row r="151" s="2" customFormat="1" hidden="1" spans="1:21">
      <c r="A151" s="12">
        <v>146</v>
      </c>
      <c r="B151" s="83" t="s">
        <v>285</v>
      </c>
      <c r="C151" s="12"/>
      <c r="D151" s="81" t="s">
        <v>133</v>
      </c>
      <c r="E151" s="12" t="s">
        <v>133</v>
      </c>
      <c r="F151" s="12" t="s">
        <v>58</v>
      </c>
      <c r="G151" s="82">
        <v>1</v>
      </c>
      <c r="H151" s="12" t="s">
        <v>67</v>
      </c>
      <c r="I151" s="20">
        <v>40906</v>
      </c>
      <c r="J151" s="20">
        <v>40906</v>
      </c>
      <c r="K151" s="21"/>
      <c r="L151" s="12"/>
      <c r="M151" s="12"/>
      <c r="N151" s="22">
        <v>750</v>
      </c>
      <c r="O151" s="22"/>
      <c r="P151" s="22">
        <f t="shared" si="7"/>
        <v>750</v>
      </c>
      <c r="Q151" s="23">
        <v>0</v>
      </c>
      <c r="R151" s="23">
        <v>0</v>
      </c>
      <c r="S151" s="23">
        <f t="shared" si="6"/>
        <v>0</v>
      </c>
      <c r="T151" s="12" t="s">
        <v>60</v>
      </c>
      <c r="U151" s="89" t="s">
        <v>316</v>
      </c>
    </row>
    <row r="152" s="2" customFormat="1" hidden="1" spans="1:21">
      <c r="A152" s="12">
        <v>147</v>
      </c>
      <c r="B152" s="83" t="s">
        <v>286</v>
      </c>
      <c r="C152" s="12"/>
      <c r="D152" s="81" t="s">
        <v>133</v>
      </c>
      <c r="E152" s="12" t="s">
        <v>133</v>
      </c>
      <c r="F152" s="12" t="s">
        <v>58</v>
      </c>
      <c r="G152" s="82">
        <v>1</v>
      </c>
      <c r="H152" s="12" t="s">
        <v>67</v>
      </c>
      <c r="I152" s="20">
        <v>40906</v>
      </c>
      <c r="J152" s="20">
        <v>40906</v>
      </c>
      <c r="K152" s="21"/>
      <c r="L152" s="12"/>
      <c r="M152" s="12"/>
      <c r="N152" s="22">
        <v>750</v>
      </c>
      <c r="O152" s="22"/>
      <c r="P152" s="22">
        <f t="shared" si="7"/>
        <v>750</v>
      </c>
      <c r="Q152" s="23">
        <v>0</v>
      </c>
      <c r="R152" s="23">
        <v>0</v>
      </c>
      <c r="S152" s="23">
        <f t="shared" si="6"/>
        <v>0</v>
      </c>
      <c r="T152" s="12" t="s">
        <v>60</v>
      </c>
      <c r="U152" s="90"/>
    </row>
    <row r="153" s="2" customFormat="1" hidden="1" spans="1:21">
      <c r="A153" s="12">
        <v>148</v>
      </c>
      <c r="B153" s="83" t="s">
        <v>287</v>
      </c>
      <c r="C153" s="12"/>
      <c r="D153" s="81" t="s">
        <v>288</v>
      </c>
      <c r="E153" s="12" t="s">
        <v>62</v>
      </c>
      <c r="F153" s="12" t="s">
        <v>58</v>
      </c>
      <c r="G153" s="82">
        <v>1</v>
      </c>
      <c r="H153" s="12" t="s">
        <v>75</v>
      </c>
      <c r="I153" s="20">
        <v>40178</v>
      </c>
      <c r="J153" s="20">
        <v>40178</v>
      </c>
      <c r="K153" s="21"/>
      <c r="L153" s="12"/>
      <c r="M153" s="12"/>
      <c r="N153" s="22">
        <v>980</v>
      </c>
      <c r="O153" s="22"/>
      <c r="P153" s="22">
        <f t="shared" si="7"/>
        <v>980</v>
      </c>
      <c r="Q153" s="23">
        <v>0</v>
      </c>
      <c r="R153" s="23">
        <v>0</v>
      </c>
      <c r="S153" s="23">
        <f t="shared" si="6"/>
        <v>0</v>
      </c>
      <c r="T153" s="12" t="s">
        <v>60</v>
      </c>
      <c r="U153" s="90"/>
    </row>
    <row r="154" s="2" customFormat="1" hidden="1" spans="1:21">
      <c r="A154" s="12">
        <v>149</v>
      </c>
      <c r="B154" s="83" t="s">
        <v>289</v>
      </c>
      <c r="C154" s="12"/>
      <c r="D154" s="81" t="s">
        <v>288</v>
      </c>
      <c r="E154" s="12" t="s">
        <v>62</v>
      </c>
      <c r="F154" s="12" t="s">
        <v>58</v>
      </c>
      <c r="G154" s="82">
        <v>1</v>
      </c>
      <c r="H154" s="12" t="s">
        <v>75</v>
      </c>
      <c r="I154" s="20">
        <v>39773</v>
      </c>
      <c r="J154" s="20">
        <v>39773</v>
      </c>
      <c r="K154" s="21"/>
      <c r="L154" s="12"/>
      <c r="M154" s="12"/>
      <c r="N154" s="22">
        <v>980</v>
      </c>
      <c r="O154" s="22"/>
      <c r="P154" s="22">
        <f t="shared" si="7"/>
        <v>980</v>
      </c>
      <c r="Q154" s="23">
        <v>0</v>
      </c>
      <c r="R154" s="23">
        <v>0</v>
      </c>
      <c r="S154" s="23">
        <f t="shared" si="6"/>
        <v>0</v>
      </c>
      <c r="T154" s="12" t="s">
        <v>60</v>
      </c>
      <c r="U154" s="90"/>
    </row>
    <row r="155" s="2" customFormat="1" hidden="1" spans="1:21">
      <c r="A155" s="12">
        <v>150</v>
      </c>
      <c r="B155" s="83" t="s">
        <v>290</v>
      </c>
      <c r="C155" s="12"/>
      <c r="D155" s="81" t="s">
        <v>288</v>
      </c>
      <c r="E155" s="12" t="s">
        <v>62</v>
      </c>
      <c r="F155" s="12" t="s">
        <v>58</v>
      </c>
      <c r="G155" s="82">
        <v>1</v>
      </c>
      <c r="H155" s="12" t="s">
        <v>75</v>
      </c>
      <c r="I155" s="20">
        <v>39773</v>
      </c>
      <c r="J155" s="20">
        <v>39773</v>
      </c>
      <c r="K155" s="21"/>
      <c r="L155" s="12"/>
      <c r="M155" s="12"/>
      <c r="N155" s="22">
        <v>980</v>
      </c>
      <c r="O155" s="22"/>
      <c r="P155" s="22">
        <f t="shared" si="7"/>
        <v>980</v>
      </c>
      <c r="Q155" s="23">
        <v>0</v>
      </c>
      <c r="R155" s="23">
        <v>0</v>
      </c>
      <c r="S155" s="23">
        <f t="shared" si="6"/>
        <v>0</v>
      </c>
      <c r="T155" s="12" t="s">
        <v>60</v>
      </c>
      <c r="U155" s="91"/>
    </row>
    <row r="156" spans="1:21">
      <c r="A156" s="12">
        <v>151</v>
      </c>
      <c r="B156" s="12" t="s">
        <v>128</v>
      </c>
      <c r="C156" s="12"/>
      <c r="D156" s="81" t="s">
        <v>129</v>
      </c>
      <c r="E156" s="12" t="s">
        <v>130</v>
      </c>
      <c r="F156" s="12" t="s">
        <v>58</v>
      </c>
      <c r="G156" s="82">
        <v>1</v>
      </c>
      <c r="H156" s="12" t="s">
        <v>131</v>
      </c>
      <c r="I156" s="20">
        <v>41517</v>
      </c>
      <c r="J156" s="20">
        <v>41517</v>
      </c>
      <c r="K156" s="21"/>
      <c r="L156" s="12"/>
      <c r="M156" s="12"/>
      <c r="N156" s="22">
        <v>2000</v>
      </c>
      <c r="O156" s="22"/>
      <c r="P156" s="22">
        <f t="shared" si="7"/>
        <v>2000</v>
      </c>
      <c r="Q156" s="23">
        <v>0</v>
      </c>
      <c r="R156" s="23">
        <v>5</v>
      </c>
      <c r="S156" s="23">
        <f t="shared" si="6"/>
        <v>5</v>
      </c>
      <c r="T156" s="12" t="s">
        <v>60</v>
      </c>
      <c r="U156" s="12"/>
    </row>
    <row r="157" spans="1:21">
      <c r="A157" s="12">
        <v>153</v>
      </c>
      <c r="B157" s="12" t="s">
        <v>291</v>
      </c>
      <c r="C157" s="12"/>
      <c r="D157" s="81" t="s">
        <v>292</v>
      </c>
      <c r="E157" s="12" t="s">
        <v>293</v>
      </c>
      <c r="F157" s="12" t="s">
        <v>58</v>
      </c>
      <c r="G157" s="82">
        <v>1</v>
      </c>
      <c r="H157" s="12" t="s">
        <v>67</v>
      </c>
      <c r="I157" s="20">
        <v>41836</v>
      </c>
      <c r="J157" s="20">
        <v>41836</v>
      </c>
      <c r="K157" s="21"/>
      <c r="L157" s="12"/>
      <c r="M157" s="12"/>
      <c r="N157" s="22">
        <v>6200</v>
      </c>
      <c r="O157" s="22"/>
      <c r="P157" s="22">
        <f t="shared" si="7"/>
        <v>6200</v>
      </c>
      <c r="Q157" s="23">
        <v>0</v>
      </c>
      <c r="R157" s="23">
        <v>300</v>
      </c>
      <c r="S157" s="23">
        <f t="shared" si="6"/>
        <v>300</v>
      </c>
      <c r="T157" s="12" t="s">
        <v>60</v>
      </c>
      <c r="U157" s="12"/>
    </row>
    <row r="158" spans="1:21">
      <c r="A158" s="12">
        <v>154</v>
      </c>
      <c r="B158" s="12" t="s">
        <v>294</v>
      </c>
      <c r="C158" s="12"/>
      <c r="D158" s="81" t="s">
        <v>292</v>
      </c>
      <c r="E158" s="12" t="s">
        <v>293</v>
      </c>
      <c r="F158" s="12" t="s">
        <v>58</v>
      </c>
      <c r="G158" s="82">
        <v>1</v>
      </c>
      <c r="H158" s="12" t="s">
        <v>67</v>
      </c>
      <c r="I158" s="20">
        <v>41836</v>
      </c>
      <c r="J158" s="20">
        <v>41836</v>
      </c>
      <c r="K158" s="21"/>
      <c r="L158" s="12"/>
      <c r="M158" s="12"/>
      <c r="N158" s="22">
        <v>6200</v>
      </c>
      <c r="O158" s="22"/>
      <c r="P158" s="22">
        <f t="shared" si="7"/>
        <v>6200</v>
      </c>
      <c r="Q158" s="23">
        <v>0</v>
      </c>
      <c r="R158" s="23">
        <v>300</v>
      </c>
      <c r="S158" s="23">
        <f t="shared" si="6"/>
        <v>300</v>
      </c>
      <c r="T158" s="12" t="s">
        <v>60</v>
      </c>
      <c r="U158" s="12"/>
    </row>
    <row r="159" spans="1:21">
      <c r="A159" s="12">
        <v>155</v>
      </c>
      <c r="B159" s="12" t="s">
        <v>295</v>
      </c>
      <c r="C159" s="12"/>
      <c r="D159" s="81" t="s">
        <v>296</v>
      </c>
      <c r="E159" s="12" t="s">
        <v>297</v>
      </c>
      <c r="F159" s="12" t="s">
        <v>58</v>
      </c>
      <c r="G159" s="82">
        <v>1</v>
      </c>
      <c r="H159" s="12" t="s">
        <v>75</v>
      </c>
      <c r="I159" s="20">
        <v>41836</v>
      </c>
      <c r="J159" s="20">
        <v>41836</v>
      </c>
      <c r="K159" s="21"/>
      <c r="L159" s="12"/>
      <c r="M159" s="12"/>
      <c r="N159" s="22">
        <v>4600</v>
      </c>
      <c r="O159" s="22"/>
      <c r="P159" s="22">
        <f t="shared" si="7"/>
        <v>4600</v>
      </c>
      <c r="Q159" s="23">
        <v>0</v>
      </c>
      <c r="R159" s="23">
        <v>200</v>
      </c>
      <c r="S159" s="23">
        <f t="shared" si="6"/>
        <v>200</v>
      </c>
      <c r="T159" s="12" t="s">
        <v>60</v>
      </c>
      <c r="U159" s="12"/>
    </row>
    <row r="160" s="2" customFormat="1" ht="17" hidden="1" customHeight="1" spans="1:21">
      <c r="A160" s="12">
        <v>152</v>
      </c>
      <c r="B160" s="83" t="s">
        <v>132</v>
      </c>
      <c r="C160" s="12"/>
      <c r="D160" s="81" t="s">
        <v>133</v>
      </c>
      <c r="E160" s="12" t="s">
        <v>133</v>
      </c>
      <c r="F160" s="12" t="s">
        <v>58</v>
      </c>
      <c r="G160" s="82">
        <v>1</v>
      </c>
      <c r="H160" s="12" t="s">
        <v>75</v>
      </c>
      <c r="I160" s="20">
        <v>40906</v>
      </c>
      <c r="J160" s="20">
        <v>40906</v>
      </c>
      <c r="K160" s="21"/>
      <c r="L160" s="12"/>
      <c r="M160" s="12"/>
      <c r="N160" s="22">
        <v>750</v>
      </c>
      <c r="O160" s="22"/>
      <c r="P160" s="22">
        <f t="shared" si="7"/>
        <v>750</v>
      </c>
      <c r="Q160" s="23">
        <v>0</v>
      </c>
      <c r="R160" s="23">
        <v>0</v>
      </c>
      <c r="S160" s="23">
        <f t="shared" si="6"/>
        <v>0</v>
      </c>
      <c r="T160" s="12" t="s">
        <v>60</v>
      </c>
      <c r="U160" s="89" t="s">
        <v>316</v>
      </c>
    </row>
    <row r="161" s="2" customFormat="1" ht="30" hidden="1" customHeight="1" spans="1:21">
      <c r="A161" s="12">
        <v>156</v>
      </c>
      <c r="B161" s="83" t="s">
        <v>298</v>
      </c>
      <c r="C161" s="12"/>
      <c r="D161" s="81" t="s">
        <v>299</v>
      </c>
      <c r="E161" s="95" t="s">
        <v>300</v>
      </c>
      <c r="F161" s="12" t="s">
        <v>58</v>
      </c>
      <c r="G161" s="82">
        <v>1</v>
      </c>
      <c r="H161" s="12" t="s">
        <v>67</v>
      </c>
      <c r="I161" s="20">
        <v>40603</v>
      </c>
      <c r="J161" s="20">
        <v>40603</v>
      </c>
      <c r="K161" s="21"/>
      <c r="L161" s="12"/>
      <c r="M161" s="12"/>
      <c r="N161" s="22">
        <v>127000</v>
      </c>
      <c r="O161" s="22"/>
      <c r="P161" s="22">
        <f t="shared" si="7"/>
        <v>127000</v>
      </c>
      <c r="Q161" s="23">
        <v>0</v>
      </c>
      <c r="R161" s="23">
        <v>0</v>
      </c>
      <c r="S161" s="23">
        <f t="shared" si="6"/>
        <v>0</v>
      </c>
      <c r="T161" s="12" t="s">
        <v>60</v>
      </c>
      <c r="U161" s="90"/>
    </row>
    <row r="162" s="2" customFormat="1" ht="19" customHeight="1" spans="1:21">
      <c r="A162" s="12">
        <v>157</v>
      </c>
      <c r="B162" s="12" t="s">
        <v>301</v>
      </c>
      <c r="C162" s="12"/>
      <c r="D162" s="81" t="s">
        <v>302</v>
      </c>
      <c r="E162" s="12" t="s">
        <v>303</v>
      </c>
      <c r="F162" s="12" t="s">
        <v>58</v>
      </c>
      <c r="G162" s="82">
        <v>1</v>
      </c>
      <c r="H162" s="12" t="s">
        <v>75</v>
      </c>
      <c r="I162" s="20">
        <v>41090</v>
      </c>
      <c r="J162" s="20">
        <v>41090</v>
      </c>
      <c r="K162" s="21"/>
      <c r="L162" s="12"/>
      <c r="M162" s="12"/>
      <c r="N162" s="22">
        <v>49000</v>
      </c>
      <c r="O162" s="22"/>
      <c r="P162" s="22">
        <f t="shared" si="7"/>
        <v>49000</v>
      </c>
      <c r="Q162" s="23">
        <v>0</v>
      </c>
      <c r="R162" s="23">
        <v>0</v>
      </c>
      <c r="S162" s="23">
        <f t="shared" si="6"/>
        <v>0</v>
      </c>
      <c r="T162" s="12" t="s">
        <v>60</v>
      </c>
      <c r="U162" s="91"/>
    </row>
    <row r="163" spans="1:21">
      <c r="A163" s="12"/>
      <c r="B163" s="12"/>
      <c r="C163" s="12"/>
      <c r="D163" s="13"/>
      <c r="E163" s="12"/>
      <c r="F163" s="12"/>
      <c r="G163" s="14"/>
      <c r="H163" s="95"/>
      <c r="I163" s="20"/>
      <c r="J163" s="20"/>
      <c r="K163" s="21"/>
      <c r="L163" s="12"/>
      <c r="M163" s="12"/>
      <c r="N163" s="22"/>
      <c r="O163" s="22"/>
      <c r="P163" s="22"/>
      <c r="Q163" s="23"/>
      <c r="R163" s="23"/>
      <c r="S163" s="23"/>
      <c r="T163" s="12"/>
      <c r="U163" s="12"/>
    </row>
    <row r="164" spans="1:21">
      <c r="A164" s="12"/>
      <c r="B164" s="12"/>
      <c r="C164" s="12"/>
      <c r="D164" s="13"/>
      <c r="E164" s="12"/>
      <c r="F164" s="12"/>
      <c r="G164" s="14"/>
      <c r="H164" s="95"/>
      <c r="I164" s="20"/>
      <c r="J164" s="20"/>
      <c r="K164" s="21"/>
      <c r="L164" s="12"/>
      <c r="M164" s="12"/>
      <c r="N164" s="22"/>
      <c r="O164" s="22"/>
      <c r="P164" s="22"/>
      <c r="Q164" s="23"/>
      <c r="R164" s="23"/>
      <c r="S164" s="23"/>
      <c r="T164" s="12"/>
      <c r="U164" s="12"/>
    </row>
    <row r="165" spans="1:21">
      <c r="A165" s="12"/>
      <c r="B165" s="12"/>
      <c r="C165" s="12"/>
      <c r="D165" s="13"/>
      <c r="E165" s="12"/>
      <c r="F165" s="12"/>
      <c r="G165" s="14"/>
      <c r="H165" s="95"/>
      <c r="I165" s="20"/>
      <c r="J165" s="20"/>
      <c r="K165" s="21"/>
      <c r="L165" s="12"/>
      <c r="M165" s="12"/>
      <c r="N165" s="22"/>
      <c r="O165" s="22"/>
      <c r="P165" s="22"/>
      <c r="Q165" s="23"/>
      <c r="R165" s="23"/>
      <c r="S165" s="23"/>
      <c r="T165" s="12"/>
      <c r="U165" s="12"/>
    </row>
    <row r="166" spans="1:21">
      <c r="A166" s="12"/>
      <c r="B166" s="12"/>
      <c r="C166" s="12"/>
      <c r="D166" s="13"/>
      <c r="E166" s="12"/>
      <c r="F166" s="12"/>
      <c r="G166" s="14"/>
      <c r="H166" s="95"/>
      <c r="I166" s="20"/>
      <c r="J166" s="20"/>
      <c r="K166" s="21"/>
      <c r="L166" s="12"/>
      <c r="M166" s="12"/>
      <c r="N166" s="22"/>
      <c r="O166" s="22"/>
      <c r="P166" s="22"/>
      <c r="Q166" s="23"/>
      <c r="R166" s="23"/>
      <c r="S166" s="23"/>
      <c r="T166" s="12"/>
      <c r="U166" s="12"/>
    </row>
    <row r="167" spans="1:21">
      <c r="A167" s="12"/>
      <c r="B167" s="12"/>
      <c r="C167" s="12"/>
      <c r="D167" s="13"/>
      <c r="E167" s="12"/>
      <c r="F167" s="12"/>
      <c r="G167" s="14"/>
      <c r="H167" s="95"/>
      <c r="I167" s="20"/>
      <c r="J167" s="20"/>
      <c r="K167" s="21"/>
      <c r="L167" s="12"/>
      <c r="M167" s="12"/>
      <c r="N167" s="22"/>
      <c r="O167" s="22"/>
      <c r="P167" s="22"/>
      <c r="Q167" s="23"/>
      <c r="R167" s="23"/>
      <c r="S167" s="23"/>
      <c r="T167" s="12"/>
      <c r="U167" s="12"/>
    </row>
    <row r="168" spans="1:21">
      <c r="A168" s="12"/>
      <c r="B168" s="12"/>
      <c r="C168" s="12"/>
      <c r="D168" s="13"/>
      <c r="E168" s="12"/>
      <c r="F168" s="12"/>
      <c r="G168" s="14"/>
      <c r="H168" s="95"/>
      <c r="I168" s="20"/>
      <c r="J168" s="20"/>
      <c r="K168" s="21"/>
      <c r="L168" s="12"/>
      <c r="M168" s="12"/>
      <c r="N168" s="22"/>
      <c r="O168" s="22"/>
      <c r="P168" s="22"/>
      <c r="Q168" s="23"/>
      <c r="R168" s="23"/>
      <c r="S168" s="23"/>
      <c r="T168" s="12"/>
      <c r="U168" s="12"/>
    </row>
    <row r="169" spans="1:21">
      <c r="A169" s="12" t="s">
        <v>304</v>
      </c>
      <c r="B169" s="12"/>
      <c r="C169" s="12"/>
      <c r="D169" s="13"/>
      <c r="E169" s="12"/>
      <c r="F169" s="12"/>
      <c r="G169" s="14">
        <f>SUM(G6:G168)</f>
        <v>157</v>
      </c>
      <c r="H169" s="12"/>
      <c r="I169" s="20"/>
      <c r="J169" s="20"/>
      <c r="K169" s="21"/>
      <c r="L169" s="12"/>
      <c r="M169" s="12"/>
      <c r="N169" s="22">
        <f>SUM(N6:N168)</f>
        <v>873398</v>
      </c>
      <c r="O169" s="22"/>
      <c r="P169" s="22"/>
      <c r="Q169" s="23">
        <f>SUM(Q6:Q168)</f>
        <v>0</v>
      </c>
      <c r="R169" s="23">
        <f>SUM(R6:R162)</f>
        <v>1505</v>
      </c>
      <c r="S169" s="23">
        <f>R169-Q169</f>
        <v>1505</v>
      </c>
      <c r="T169" s="12"/>
      <c r="U169" s="12"/>
    </row>
    <row r="170" spans="1:21">
      <c r="A170" s="36" t="s">
        <v>314</v>
      </c>
      <c r="B170" s="36"/>
      <c r="C170" s="36"/>
      <c r="D170" s="37"/>
      <c r="E170" s="37"/>
      <c r="F170" s="37"/>
      <c r="G170" s="37"/>
      <c r="H170" s="38"/>
      <c r="I170" s="37"/>
      <c r="J170" s="37"/>
      <c r="K170" s="37"/>
      <c r="L170" s="37"/>
      <c r="M170" s="37"/>
      <c r="N170" s="39"/>
      <c r="O170" s="39"/>
      <c r="P170" s="39"/>
      <c r="Q170" s="39"/>
      <c r="R170" s="39"/>
      <c r="S170" s="40"/>
      <c r="T170" s="38"/>
      <c r="U170" s="37"/>
    </row>
    <row r="171" spans="1:21">
      <c r="A171" s="36" t="s">
        <v>315</v>
      </c>
      <c r="B171" s="36"/>
      <c r="C171" s="36"/>
      <c r="D171" s="36"/>
      <c r="E171" s="37"/>
      <c r="F171" s="37"/>
      <c r="G171" s="37"/>
      <c r="H171" s="38"/>
      <c r="I171" s="37"/>
      <c r="J171" s="37"/>
      <c r="K171" s="37"/>
      <c r="L171" s="37"/>
      <c r="M171" s="37"/>
      <c r="N171" s="39"/>
      <c r="O171" s="39"/>
      <c r="P171" s="39"/>
      <c r="Q171" s="39"/>
      <c r="R171" s="39"/>
      <c r="S171" s="40"/>
      <c r="T171" s="38"/>
      <c r="U171" s="37"/>
    </row>
    <row r="173" spans="18:18">
      <c r="R173" s="96"/>
    </row>
    <row r="174" spans="18:18">
      <c r="R174" s="97"/>
    </row>
    <row r="177" spans="18:19">
      <c r="R177" s="41"/>
      <c r="S177" s="41"/>
    </row>
  </sheetData>
  <autoFilter ref="A5:X162">
    <filterColumn colId="1">
      <colorFilter dxfId="1"/>
    </filterColumn>
    <extLst/>
  </autoFilter>
  <mergeCells count="22">
    <mergeCell ref="A1:U1"/>
    <mergeCell ref="A2:U2"/>
    <mergeCell ref="A3:N3"/>
    <mergeCell ref="N4:Q4"/>
    <mergeCell ref="A4:A5"/>
    <mergeCell ref="B4:B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U6:U54"/>
    <mergeCell ref="U80:U93"/>
    <mergeCell ref="U151:U155"/>
    <mergeCell ref="U160:U162"/>
  </mergeCells>
  <conditionalFormatting sqref="B6:C162">
    <cfRule type="duplicateValues" dxfId="0" priority="7"/>
  </conditionalFormatting>
  <pageMargins left="1.02361111111111" right="0.751388888888889" top="0.393055555555556" bottom="0.550694444444444" header="0.5" footer="0.5"/>
  <pageSetup paperSize="9" scale="6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2"/>
  <sheetViews>
    <sheetView tabSelected="1" view="pageBreakPreview" zoomScaleNormal="85" workbookViewId="0">
      <pane ySplit="4" topLeftCell="A5" activePane="bottomLeft" state="frozen"/>
      <selection/>
      <selection pane="bottomLeft" activeCell="T8" sqref="T8"/>
    </sheetView>
  </sheetViews>
  <sheetFormatPr defaultColWidth="8.725" defaultRowHeight="12"/>
  <cols>
    <col min="1" max="1" width="4.45833333333333" style="43" customWidth="1"/>
    <col min="2" max="2" width="16.8166666666667" style="43" hidden="1" customWidth="1"/>
    <col min="3" max="3" width="23.3666666666667" style="44" customWidth="1"/>
    <col min="4" max="4" width="7.90833333333333" style="42" customWidth="1"/>
    <col min="5" max="5" width="7" style="42" customWidth="1"/>
    <col min="6" max="6" width="7.90833333333333" style="42" hidden="1" customWidth="1"/>
    <col min="7" max="7" width="10" style="42" customWidth="1"/>
    <col min="8" max="8" width="10.3666666666667" style="42" customWidth="1"/>
    <col min="9" max="9" width="9.725" style="42" hidden="1" customWidth="1"/>
    <col min="10" max="11" width="8.725" style="42" hidden="1" customWidth="1"/>
    <col min="12" max="12" width="11.8166666666667" style="45" customWidth="1"/>
    <col min="13" max="13" width="6.09166666666667" style="45" customWidth="1"/>
    <col min="14" max="14" width="11.5416666666667" style="39" customWidth="1"/>
    <col min="15" max="15" width="9.54166666666667" style="45" customWidth="1"/>
    <col min="16" max="16" width="12.8166666666667" style="42" customWidth="1"/>
    <col min="17" max="17" width="5.54166666666667" style="42" customWidth="1"/>
    <col min="18" max="16384" width="8.725" style="42"/>
  </cols>
  <sheetData>
    <row r="1" ht="22" customHeight="1" spans="1:17">
      <c r="A1" s="46" t="s">
        <v>319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ht="37" customHeight="1" spans="1:17">
      <c r="A2" s="47" t="s">
        <v>320</v>
      </c>
      <c r="B2" s="47"/>
      <c r="C2" s="48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12.75" spans="1:17">
      <c r="A3" s="50" t="s">
        <v>321</v>
      </c>
      <c r="B3" s="51" t="s">
        <v>322</v>
      </c>
      <c r="C3" s="52" t="s">
        <v>323</v>
      </c>
      <c r="D3" s="53" t="s">
        <v>324</v>
      </c>
      <c r="E3" s="54" t="s">
        <v>325</v>
      </c>
      <c r="F3" s="53" t="s">
        <v>326</v>
      </c>
      <c r="G3" s="54" t="s">
        <v>327</v>
      </c>
      <c r="H3" s="54" t="s">
        <v>328</v>
      </c>
      <c r="I3" s="54" t="s">
        <v>329</v>
      </c>
      <c r="J3" s="54"/>
      <c r="K3" s="54"/>
      <c r="L3" s="63" t="s">
        <v>330</v>
      </c>
      <c r="M3" s="63"/>
      <c r="N3" s="54" t="s">
        <v>331</v>
      </c>
      <c r="O3" s="64" t="s">
        <v>332</v>
      </c>
      <c r="P3" s="54" t="s">
        <v>333</v>
      </c>
      <c r="Q3" s="8" t="s">
        <v>53</v>
      </c>
    </row>
    <row r="4" ht="12.75" spans="1:17">
      <c r="A4" s="50"/>
      <c r="B4" s="55"/>
      <c r="C4" s="56"/>
      <c r="D4" s="53"/>
      <c r="E4" s="54"/>
      <c r="F4" s="53"/>
      <c r="G4" s="54"/>
      <c r="H4" s="54"/>
      <c r="I4" s="54"/>
      <c r="J4" s="54" t="s">
        <v>334</v>
      </c>
      <c r="K4" s="54"/>
      <c r="L4" s="63" t="s">
        <v>335</v>
      </c>
      <c r="M4" s="63" t="s">
        <v>336</v>
      </c>
      <c r="N4" s="54"/>
      <c r="O4" s="65"/>
      <c r="P4" s="54"/>
      <c r="Q4" s="8"/>
    </row>
    <row r="5" s="42" customFormat="1" ht="16" customHeight="1" spans="1:17">
      <c r="A5" s="57">
        <v>1</v>
      </c>
      <c r="B5" s="58"/>
      <c r="C5" s="59" t="s">
        <v>337</v>
      </c>
      <c r="D5" s="60" t="s">
        <v>338</v>
      </c>
      <c r="E5" s="60">
        <v>1</v>
      </c>
      <c r="F5" s="61"/>
      <c r="G5" s="62">
        <v>34029</v>
      </c>
      <c r="H5" s="62">
        <v>34029</v>
      </c>
      <c r="I5" s="66"/>
      <c r="J5" s="67"/>
      <c r="K5" s="67"/>
      <c r="L5" s="68">
        <v>1496</v>
      </c>
      <c r="M5" s="69">
        <v>0</v>
      </c>
      <c r="N5" s="70">
        <v>15</v>
      </c>
      <c r="O5" s="70">
        <f>N5-M5</f>
        <v>15</v>
      </c>
      <c r="P5" s="67" t="s">
        <v>339</v>
      </c>
      <c r="Q5" s="71"/>
    </row>
    <row r="6" s="42" customFormat="1" ht="16" customHeight="1" spans="1:17">
      <c r="A6" s="57">
        <v>2</v>
      </c>
      <c r="B6" s="58"/>
      <c r="C6" s="59" t="s">
        <v>340</v>
      </c>
      <c r="D6" s="60" t="s">
        <v>338</v>
      </c>
      <c r="E6" s="60">
        <v>1</v>
      </c>
      <c r="F6" s="61"/>
      <c r="G6" s="62">
        <v>35370</v>
      </c>
      <c r="H6" s="62">
        <v>35370</v>
      </c>
      <c r="I6" s="66"/>
      <c r="J6" s="67"/>
      <c r="K6" s="67"/>
      <c r="L6" s="68">
        <v>550.96</v>
      </c>
      <c r="M6" s="69">
        <v>0</v>
      </c>
      <c r="N6" s="70">
        <v>4</v>
      </c>
      <c r="O6" s="70">
        <f t="shared" ref="O6:O37" si="0">N6-M6</f>
        <v>4</v>
      </c>
      <c r="P6" s="67" t="s">
        <v>339</v>
      </c>
      <c r="Q6" s="71"/>
    </row>
    <row r="7" s="42" customFormat="1" ht="16" customHeight="1" spans="1:17">
      <c r="A7" s="57">
        <v>3</v>
      </c>
      <c r="B7" s="58"/>
      <c r="C7" s="59" t="s">
        <v>341</v>
      </c>
      <c r="D7" s="60" t="s">
        <v>338</v>
      </c>
      <c r="E7" s="60">
        <v>1</v>
      </c>
      <c r="F7" s="61"/>
      <c r="G7" s="62">
        <v>35370</v>
      </c>
      <c r="H7" s="62">
        <v>35370</v>
      </c>
      <c r="I7" s="66"/>
      <c r="J7" s="67"/>
      <c r="K7" s="67"/>
      <c r="L7" s="68">
        <v>550.96</v>
      </c>
      <c r="M7" s="69">
        <v>0</v>
      </c>
      <c r="N7" s="70">
        <v>4</v>
      </c>
      <c r="O7" s="70">
        <f t="shared" si="0"/>
        <v>4</v>
      </c>
      <c r="P7" s="67" t="s">
        <v>339</v>
      </c>
      <c r="Q7" s="71"/>
    </row>
    <row r="8" s="42" customFormat="1" ht="31" customHeight="1" spans="1:18">
      <c r="A8" s="57">
        <v>4</v>
      </c>
      <c r="B8" s="58"/>
      <c r="C8" s="59" t="s">
        <v>341</v>
      </c>
      <c r="D8" s="60" t="s">
        <v>338</v>
      </c>
      <c r="E8" s="60">
        <v>1</v>
      </c>
      <c r="F8" s="61"/>
      <c r="G8" s="62">
        <v>35370</v>
      </c>
      <c r="H8" s="62">
        <v>35370</v>
      </c>
      <c r="I8" s="66"/>
      <c r="J8" s="67"/>
      <c r="K8" s="67"/>
      <c r="L8" s="68">
        <v>550.96</v>
      </c>
      <c r="M8" s="69">
        <v>0</v>
      </c>
      <c r="N8" s="70">
        <v>4</v>
      </c>
      <c r="O8" s="70">
        <f t="shared" si="0"/>
        <v>4</v>
      </c>
      <c r="P8" s="67" t="s">
        <v>339</v>
      </c>
      <c r="Q8" s="71"/>
      <c r="R8" s="72"/>
    </row>
    <row r="9" s="42" customFormat="1" ht="16" customHeight="1" spans="1:17">
      <c r="A9" s="57">
        <v>5</v>
      </c>
      <c r="B9" s="58"/>
      <c r="C9" s="59" t="s">
        <v>341</v>
      </c>
      <c r="D9" s="60" t="s">
        <v>338</v>
      </c>
      <c r="E9" s="60">
        <v>1</v>
      </c>
      <c r="F9" s="61"/>
      <c r="G9" s="62">
        <v>35370</v>
      </c>
      <c r="H9" s="62">
        <v>35370</v>
      </c>
      <c r="I9" s="66"/>
      <c r="J9" s="67"/>
      <c r="K9" s="67"/>
      <c r="L9" s="68">
        <v>550.96</v>
      </c>
      <c r="M9" s="69">
        <v>0</v>
      </c>
      <c r="N9" s="70">
        <v>4</v>
      </c>
      <c r="O9" s="70">
        <f t="shared" si="0"/>
        <v>4</v>
      </c>
      <c r="P9" s="67" t="s">
        <v>339</v>
      </c>
      <c r="Q9" s="71"/>
    </row>
    <row r="10" s="42" customFormat="1" ht="16" customHeight="1" spans="1:17">
      <c r="A10" s="57">
        <v>6</v>
      </c>
      <c r="B10" s="58"/>
      <c r="C10" s="59" t="s">
        <v>341</v>
      </c>
      <c r="D10" s="60" t="s">
        <v>338</v>
      </c>
      <c r="E10" s="60">
        <v>1</v>
      </c>
      <c r="F10" s="61"/>
      <c r="G10" s="62">
        <v>35370</v>
      </c>
      <c r="H10" s="62">
        <v>35370</v>
      </c>
      <c r="I10" s="66"/>
      <c r="J10" s="67"/>
      <c r="K10" s="67"/>
      <c r="L10" s="68">
        <v>550.96</v>
      </c>
      <c r="M10" s="69">
        <v>0</v>
      </c>
      <c r="N10" s="70">
        <v>4</v>
      </c>
      <c r="O10" s="70">
        <f t="shared" si="0"/>
        <v>4</v>
      </c>
      <c r="P10" s="67" t="s">
        <v>339</v>
      </c>
      <c r="Q10" s="71"/>
    </row>
    <row r="11" s="42" customFormat="1" ht="16" customHeight="1" spans="1:17">
      <c r="A11" s="57">
        <v>7</v>
      </c>
      <c r="B11" s="58"/>
      <c r="C11" s="59" t="s">
        <v>341</v>
      </c>
      <c r="D11" s="60" t="s">
        <v>338</v>
      </c>
      <c r="E11" s="60">
        <v>1</v>
      </c>
      <c r="F11" s="61"/>
      <c r="G11" s="62">
        <v>35370</v>
      </c>
      <c r="H11" s="62">
        <v>35370</v>
      </c>
      <c r="I11" s="66"/>
      <c r="J11" s="67"/>
      <c r="K11" s="67"/>
      <c r="L11" s="68">
        <v>550.96</v>
      </c>
      <c r="M11" s="69">
        <v>0</v>
      </c>
      <c r="N11" s="70">
        <v>4</v>
      </c>
      <c r="O11" s="70">
        <f t="shared" si="0"/>
        <v>4</v>
      </c>
      <c r="P11" s="67" t="s">
        <v>339</v>
      </c>
      <c r="Q11" s="71"/>
    </row>
    <row r="12" s="42" customFormat="1" ht="16" customHeight="1" spans="1:22">
      <c r="A12" s="57">
        <v>8</v>
      </c>
      <c r="B12" s="58"/>
      <c r="C12" s="59" t="s">
        <v>341</v>
      </c>
      <c r="D12" s="60" t="s">
        <v>338</v>
      </c>
      <c r="E12" s="60">
        <v>1</v>
      </c>
      <c r="F12" s="61"/>
      <c r="G12" s="62">
        <v>35370</v>
      </c>
      <c r="H12" s="62">
        <v>35370</v>
      </c>
      <c r="I12" s="66"/>
      <c r="J12" s="67"/>
      <c r="K12" s="67"/>
      <c r="L12" s="68">
        <v>550.96</v>
      </c>
      <c r="M12" s="69">
        <v>0</v>
      </c>
      <c r="N12" s="70">
        <v>4</v>
      </c>
      <c r="O12" s="70">
        <f t="shared" si="0"/>
        <v>4</v>
      </c>
      <c r="P12" s="67" t="s">
        <v>339</v>
      </c>
      <c r="Q12" s="71"/>
      <c r="V12" s="73"/>
    </row>
    <row r="13" s="42" customFormat="1" ht="16" customHeight="1" spans="1:17">
      <c r="A13" s="57">
        <v>9</v>
      </c>
      <c r="B13" s="58"/>
      <c r="C13" s="59" t="s">
        <v>341</v>
      </c>
      <c r="D13" s="60" t="s">
        <v>338</v>
      </c>
      <c r="E13" s="60">
        <v>1</v>
      </c>
      <c r="F13" s="61"/>
      <c r="G13" s="62">
        <v>35370</v>
      </c>
      <c r="H13" s="62">
        <v>35370</v>
      </c>
      <c r="I13" s="66"/>
      <c r="J13" s="67"/>
      <c r="K13" s="67"/>
      <c r="L13" s="68">
        <v>550.96</v>
      </c>
      <c r="M13" s="69">
        <v>0</v>
      </c>
      <c r="N13" s="70">
        <v>4</v>
      </c>
      <c r="O13" s="70">
        <f t="shared" si="0"/>
        <v>4</v>
      </c>
      <c r="P13" s="67" t="s">
        <v>339</v>
      </c>
      <c r="Q13" s="71"/>
    </row>
    <row r="14" s="42" customFormat="1" ht="16" customHeight="1" spans="1:17">
      <c r="A14" s="57">
        <v>10</v>
      </c>
      <c r="B14" s="58"/>
      <c r="C14" s="59" t="s">
        <v>341</v>
      </c>
      <c r="D14" s="60" t="s">
        <v>338</v>
      </c>
      <c r="E14" s="60">
        <v>1</v>
      </c>
      <c r="F14" s="61"/>
      <c r="G14" s="62">
        <v>35370</v>
      </c>
      <c r="H14" s="62">
        <v>35370</v>
      </c>
      <c r="I14" s="66"/>
      <c r="J14" s="67"/>
      <c r="K14" s="67"/>
      <c r="L14" s="68">
        <v>550.96</v>
      </c>
      <c r="M14" s="69">
        <v>0</v>
      </c>
      <c r="N14" s="70">
        <v>4</v>
      </c>
      <c r="O14" s="70">
        <f t="shared" si="0"/>
        <v>4</v>
      </c>
      <c r="P14" s="67" t="s">
        <v>339</v>
      </c>
      <c r="Q14" s="71"/>
    </row>
    <row r="15" s="42" customFormat="1" ht="16" customHeight="1" spans="1:17">
      <c r="A15" s="57">
        <v>11</v>
      </c>
      <c r="B15" s="58"/>
      <c r="C15" s="59" t="s">
        <v>342</v>
      </c>
      <c r="D15" s="60" t="s">
        <v>338</v>
      </c>
      <c r="E15" s="60">
        <v>1</v>
      </c>
      <c r="F15" s="61"/>
      <c r="G15" s="62">
        <v>36678</v>
      </c>
      <c r="H15" s="62">
        <v>36678</v>
      </c>
      <c r="I15" s="66"/>
      <c r="J15" s="67"/>
      <c r="K15" s="67"/>
      <c r="L15" s="68">
        <v>1580</v>
      </c>
      <c r="M15" s="69">
        <v>0</v>
      </c>
      <c r="N15" s="70">
        <v>20</v>
      </c>
      <c r="O15" s="70">
        <f t="shared" si="0"/>
        <v>20</v>
      </c>
      <c r="P15" s="67" t="s">
        <v>339</v>
      </c>
      <c r="Q15" s="71"/>
    </row>
    <row r="16" s="42" customFormat="1" ht="16" customHeight="1" spans="1:17">
      <c r="A16" s="57">
        <v>12</v>
      </c>
      <c r="B16" s="58"/>
      <c r="C16" s="59" t="s">
        <v>343</v>
      </c>
      <c r="D16" s="60" t="s">
        <v>338</v>
      </c>
      <c r="E16" s="60">
        <v>1</v>
      </c>
      <c r="F16" s="61"/>
      <c r="G16" s="62">
        <v>36982</v>
      </c>
      <c r="H16" s="62">
        <v>36982</v>
      </c>
      <c r="I16" s="66"/>
      <c r="J16" s="67"/>
      <c r="K16" s="67"/>
      <c r="L16" s="68">
        <v>9529</v>
      </c>
      <c r="M16" s="69">
        <v>0</v>
      </c>
      <c r="N16" s="70">
        <v>60</v>
      </c>
      <c r="O16" s="70">
        <f t="shared" si="0"/>
        <v>60</v>
      </c>
      <c r="P16" s="67" t="s">
        <v>339</v>
      </c>
      <c r="Q16" s="71"/>
    </row>
    <row r="17" s="42" customFormat="1" ht="12.75" spans="1:17">
      <c r="A17" s="57">
        <v>13</v>
      </c>
      <c r="B17" s="58"/>
      <c r="C17" s="59" t="s">
        <v>344</v>
      </c>
      <c r="D17" s="60" t="s">
        <v>338</v>
      </c>
      <c r="E17" s="60">
        <v>1</v>
      </c>
      <c r="F17" s="61"/>
      <c r="G17" s="62">
        <v>37135</v>
      </c>
      <c r="H17" s="62">
        <v>37135</v>
      </c>
      <c r="I17" s="66"/>
      <c r="J17" s="67"/>
      <c r="K17" s="67"/>
      <c r="L17" s="68">
        <v>480</v>
      </c>
      <c r="M17" s="69">
        <v>0</v>
      </c>
      <c r="N17" s="70">
        <v>4</v>
      </c>
      <c r="O17" s="70">
        <f t="shared" si="0"/>
        <v>4</v>
      </c>
      <c r="P17" s="67" t="s">
        <v>339</v>
      </c>
      <c r="Q17" s="71"/>
    </row>
    <row r="18" s="42" customFormat="1" ht="12.75" spans="1:17">
      <c r="A18" s="57">
        <v>14</v>
      </c>
      <c r="B18" s="58"/>
      <c r="C18" s="59" t="s">
        <v>345</v>
      </c>
      <c r="D18" s="60" t="s">
        <v>338</v>
      </c>
      <c r="E18" s="60">
        <v>1</v>
      </c>
      <c r="F18" s="61"/>
      <c r="G18" s="62">
        <v>37712</v>
      </c>
      <c r="H18" s="62">
        <v>37712</v>
      </c>
      <c r="I18" s="66"/>
      <c r="J18" s="67"/>
      <c r="K18" s="67"/>
      <c r="L18" s="68">
        <v>19500</v>
      </c>
      <c r="M18" s="69">
        <v>0</v>
      </c>
      <c r="N18" s="70">
        <v>15</v>
      </c>
      <c r="O18" s="70">
        <f t="shared" si="0"/>
        <v>15</v>
      </c>
      <c r="P18" s="67" t="s">
        <v>339</v>
      </c>
      <c r="Q18" s="71"/>
    </row>
    <row r="19" s="42" customFormat="1" ht="12.75" spans="1:17">
      <c r="A19" s="57">
        <v>15</v>
      </c>
      <c r="B19" s="58"/>
      <c r="C19" s="59" t="s">
        <v>346</v>
      </c>
      <c r="D19" s="60" t="s">
        <v>338</v>
      </c>
      <c r="E19" s="60">
        <v>1</v>
      </c>
      <c r="F19" s="61"/>
      <c r="G19" s="62">
        <v>37956</v>
      </c>
      <c r="H19" s="62">
        <v>37956</v>
      </c>
      <c r="I19" s="66"/>
      <c r="J19" s="67"/>
      <c r="K19" s="67"/>
      <c r="L19" s="68">
        <v>19120</v>
      </c>
      <c r="M19" s="69">
        <v>0</v>
      </c>
      <c r="N19" s="70">
        <v>60</v>
      </c>
      <c r="O19" s="70">
        <f t="shared" si="0"/>
        <v>60</v>
      </c>
      <c r="P19" s="67" t="s">
        <v>339</v>
      </c>
      <c r="Q19" s="71"/>
    </row>
    <row r="20" s="42" customFormat="1" ht="12.75" spans="1:17">
      <c r="A20" s="57">
        <v>16</v>
      </c>
      <c r="B20" s="58"/>
      <c r="C20" s="59" t="s">
        <v>347</v>
      </c>
      <c r="D20" s="60" t="s">
        <v>338</v>
      </c>
      <c r="E20" s="60">
        <v>1</v>
      </c>
      <c r="F20" s="61"/>
      <c r="G20" s="62">
        <v>38231</v>
      </c>
      <c r="H20" s="62">
        <v>38231</v>
      </c>
      <c r="I20" s="66"/>
      <c r="J20" s="67"/>
      <c r="K20" s="67"/>
      <c r="L20" s="68">
        <v>520</v>
      </c>
      <c r="M20" s="69">
        <v>0</v>
      </c>
      <c r="N20" s="70">
        <v>50</v>
      </c>
      <c r="O20" s="70">
        <f t="shared" si="0"/>
        <v>50</v>
      </c>
      <c r="P20" s="67" t="s">
        <v>339</v>
      </c>
      <c r="Q20" s="71"/>
    </row>
    <row r="21" s="42" customFormat="1" ht="12.75" spans="1:17">
      <c r="A21" s="57">
        <v>17</v>
      </c>
      <c r="B21" s="58"/>
      <c r="C21" s="59" t="s">
        <v>348</v>
      </c>
      <c r="D21" s="60" t="s">
        <v>338</v>
      </c>
      <c r="E21" s="60">
        <v>1</v>
      </c>
      <c r="F21" s="61"/>
      <c r="G21" s="62">
        <v>38353</v>
      </c>
      <c r="H21" s="62">
        <v>38353</v>
      </c>
      <c r="I21" s="66"/>
      <c r="J21" s="67"/>
      <c r="K21" s="67"/>
      <c r="L21" s="68">
        <v>49066.53</v>
      </c>
      <c r="M21" s="69">
        <v>0</v>
      </c>
      <c r="N21" s="70">
        <v>5</v>
      </c>
      <c r="O21" s="70">
        <f t="shared" si="0"/>
        <v>5</v>
      </c>
      <c r="P21" s="67" t="s">
        <v>339</v>
      </c>
      <c r="Q21" s="71"/>
    </row>
    <row r="22" s="42" customFormat="1" ht="16" customHeight="1" spans="1:17">
      <c r="A22" s="57">
        <v>18</v>
      </c>
      <c r="B22" s="58"/>
      <c r="C22" s="59" t="s">
        <v>349</v>
      </c>
      <c r="D22" s="60" t="s">
        <v>338</v>
      </c>
      <c r="E22" s="60">
        <v>1</v>
      </c>
      <c r="F22" s="61"/>
      <c r="G22" s="62">
        <v>38412</v>
      </c>
      <c r="H22" s="62">
        <v>38412</v>
      </c>
      <c r="I22" s="66"/>
      <c r="J22" s="67"/>
      <c r="K22" s="67"/>
      <c r="L22" s="68">
        <v>4450</v>
      </c>
      <c r="M22" s="69">
        <v>0</v>
      </c>
      <c r="N22" s="70">
        <v>600</v>
      </c>
      <c r="O22" s="70">
        <f t="shared" si="0"/>
        <v>600</v>
      </c>
      <c r="P22" s="67" t="s">
        <v>339</v>
      </c>
      <c r="Q22" s="71"/>
    </row>
    <row r="23" s="42" customFormat="1" ht="16" customHeight="1" spans="1:17">
      <c r="A23" s="57">
        <v>19</v>
      </c>
      <c r="B23" s="58"/>
      <c r="C23" s="59" t="s">
        <v>350</v>
      </c>
      <c r="D23" s="60" t="s">
        <v>338</v>
      </c>
      <c r="E23" s="60">
        <v>1</v>
      </c>
      <c r="F23" s="61"/>
      <c r="G23" s="62">
        <v>38443</v>
      </c>
      <c r="H23" s="62">
        <v>38443</v>
      </c>
      <c r="I23" s="66"/>
      <c r="J23" s="67"/>
      <c r="K23" s="67"/>
      <c r="L23" s="68">
        <v>1490</v>
      </c>
      <c r="M23" s="69">
        <v>0</v>
      </c>
      <c r="N23" s="70">
        <v>16</v>
      </c>
      <c r="O23" s="70">
        <f t="shared" si="0"/>
        <v>16</v>
      </c>
      <c r="P23" s="67" t="s">
        <v>339</v>
      </c>
      <c r="Q23" s="71"/>
    </row>
    <row r="24" s="42" customFormat="1" ht="16" customHeight="1" spans="1:17">
      <c r="A24" s="57">
        <v>20</v>
      </c>
      <c r="B24" s="58"/>
      <c r="C24" s="59" t="s">
        <v>350</v>
      </c>
      <c r="D24" s="60" t="s">
        <v>338</v>
      </c>
      <c r="E24" s="60">
        <v>1</v>
      </c>
      <c r="F24" s="61"/>
      <c r="G24" s="62">
        <v>38443</v>
      </c>
      <c r="H24" s="62">
        <v>38443</v>
      </c>
      <c r="I24" s="66"/>
      <c r="J24" s="67"/>
      <c r="K24" s="67"/>
      <c r="L24" s="68">
        <v>1490</v>
      </c>
      <c r="M24" s="69">
        <v>0</v>
      </c>
      <c r="N24" s="70">
        <v>16</v>
      </c>
      <c r="O24" s="70">
        <f t="shared" si="0"/>
        <v>16</v>
      </c>
      <c r="P24" s="67" t="s">
        <v>339</v>
      </c>
      <c r="Q24" s="71"/>
    </row>
    <row r="25" s="42" customFormat="1" ht="16" customHeight="1" spans="1:17">
      <c r="A25" s="57">
        <v>21</v>
      </c>
      <c r="B25" s="58"/>
      <c r="C25" s="59" t="s">
        <v>351</v>
      </c>
      <c r="D25" s="60" t="s">
        <v>338</v>
      </c>
      <c r="E25" s="60">
        <v>1</v>
      </c>
      <c r="F25" s="61"/>
      <c r="G25" s="62">
        <v>38930</v>
      </c>
      <c r="H25" s="62">
        <v>38930</v>
      </c>
      <c r="I25" s="66"/>
      <c r="J25" s="67"/>
      <c r="K25" s="67"/>
      <c r="L25" s="68">
        <v>890</v>
      </c>
      <c r="M25" s="69">
        <v>0</v>
      </c>
      <c r="N25" s="70">
        <v>4</v>
      </c>
      <c r="O25" s="70">
        <f t="shared" si="0"/>
        <v>4</v>
      </c>
      <c r="P25" s="67" t="s">
        <v>339</v>
      </c>
      <c r="Q25" s="71"/>
    </row>
    <row r="26" s="42" customFormat="1" ht="16" customHeight="1" spans="1:17">
      <c r="A26" s="57">
        <v>22</v>
      </c>
      <c r="B26" s="58"/>
      <c r="C26" s="59" t="s">
        <v>351</v>
      </c>
      <c r="D26" s="60" t="s">
        <v>338</v>
      </c>
      <c r="E26" s="60">
        <v>1</v>
      </c>
      <c r="F26" s="61"/>
      <c r="G26" s="62">
        <v>38930</v>
      </c>
      <c r="H26" s="62">
        <v>38930</v>
      </c>
      <c r="I26" s="66"/>
      <c r="J26" s="67"/>
      <c r="K26" s="67"/>
      <c r="L26" s="68">
        <v>890</v>
      </c>
      <c r="M26" s="69">
        <v>0</v>
      </c>
      <c r="N26" s="70">
        <v>4</v>
      </c>
      <c r="O26" s="70">
        <f t="shared" si="0"/>
        <v>4</v>
      </c>
      <c r="P26" s="67" t="s">
        <v>339</v>
      </c>
      <c r="Q26" s="71"/>
    </row>
    <row r="27" s="42" customFormat="1" ht="16" customHeight="1" spans="1:17">
      <c r="A27" s="57">
        <v>23</v>
      </c>
      <c r="B27" s="58"/>
      <c r="C27" s="59" t="s">
        <v>351</v>
      </c>
      <c r="D27" s="60" t="s">
        <v>338</v>
      </c>
      <c r="E27" s="60">
        <v>1</v>
      </c>
      <c r="F27" s="61"/>
      <c r="G27" s="62">
        <v>38930</v>
      </c>
      <c r="H27" s="62">
        <v>38930</v>
      </c>
      <c r="I27" s="66"/>
      <c r="J27" s="67"/>
      <c r="K27" s="67"/>
      <c r="L27" s="68">
        <v>890</v>
      </c>
      <c r="M27" s="69">
        <v>0</v>
      </c>
      <c r="N27" s="70">
        <v>4</v>
      </c>
      <c r="O27" s="70">
        <f t="shared" si="0"/>
        <v>4</v>
      </c>
      <c r="P27" s="67" t="s">
        <v>339</v>
      </c>
      <c r="Q27" s="71"/>
    </row>
    <row r="28" s="42" customFormat="1" ht="16" customHeight="1" spans="1:17">
      <c r="A28" s="57">
        <v>24</v>
      </c>
      <c r="B28" s="58"/>
      <c r="C28" s="59" t="s">
        <v>351</v>
      </c>
      <c r="D28" s="60" t="s">
        <v>338</v>
      </c>
      <c r="E28" s="60">
        <v>1</v>
      </c>
      <c r="F28" s="61"/>
      <c r="G28" s="62">
        <v>38930</v>
      </c>
      <c r="H28" s="62">
        <v>38930</v>
      </c>
      <c r="I28" s="66"/>
      <c r="J28" s="67"/>
      <c r="K28" s="67"/>
      <c r="L28" s="68">
        <v>890</v>
      </c>
      <c r="M28" s="69">
        <v>0</v>
      </c>
      <c r="N28" s="70">
        <v>4</v>
      </c>
      <c r="O28" s="70">
        <f t="shared" si="0"/>
        <v>4</v>
      </c>
      <c r="P28" s="67" t="s">
        <v>339</v>
      </c>
      <c r="Q28" s="71"/>
    </row>
    <row r="29" s="42" customFormat="1" ht="16" customHeight="1" spans="1:17">
      <c r="A29" s="57">
        <v>25</v>
      </c>
      <c r="B29" s="58"/>
      <c r="C29" s="59" t="s">
        <v>351</v>
      </c>
      <c r="D29" s="60" t="s">
        <v>338</v>
      </c>
      <c r="E29" s="60">
        <v>1</v>
      </c>
      <c r="F29" s="61"/>
      <c r="G29" s="62">
        <v>38930</v>
      </c>
      <c r="H29" s="62">
        <v>38930</v>
      </c>
      <c r="I29" s="66"/>
      <c r="J29" s="67"/>
      <c r="K29" s="67"/>
      <c r="L29" s="68">
        <v>890</v>
      </c>
      <c r="M29" s="69">
        <v>0</v>
      </c>
      <c r="N29" s="70">
        <v>4</v>
      </c>
      <c r="O29" s="70">
        <f t="shared" si="0"/>
        <v>4</v>
      </c>
      <c r="P29" s="67" t="s">
        <v>339</v>
      </c>
      <c r="Q29" s="71"/>
    </row>
    <row r="30" s="42" customFormat="1" ht="16" customHeight="1" spans="1:17">
      <c r="A30" s="57">
        <v>26</v>
      </c>
      <c r="B30" s="58"/>
      <c r="C30" s="59" t="s">
        <v>351</v>
      </c>
      <c r="D30" s="60" t="s">
        <v>338</v>
      </c>
      <c r="E30" s="60">
        <v>1</v>
      </c>
      <c r="F30" s="61"/>
      <c r="G30" s="62">
        <v>38930</v>
      </c>
      <c r="H30" s="62">
        <v>38930</v>
      </c>
      <c r="I30" s="66"/>
      <c r="J30" s="67"/>
      <c r="K30" s="67"/>
      <c r="L30" s="68">
        <v>890</v>
      </c>
      <c r="M30" s="69">
        <v>0</v>
      </c>
      <c r="N30" s="70">
        <v>4</v>
      </c>
      <c r="O30" s="70">
        <f t="shared" si="0"/>
        <v>4</v>
      </c>
      <c r="P30" s="67" t="s">
        <v>339</v>
      </c>
      <c r="Q30" s="71"/>
    </row>
    <row r="31" s="42" customFormat="1" ht="16" customHeight="1" spans="1:17">
      <c r="A31" s="57">
        <v>27</v>
      </c>
      <c r="B31" s="58"/>
      <c r="C31" s="59" t="s">
        <v>351</v>
      </c>
      <c r="D31" s="60" t="s">
        <v>338</v>
      </c>
      <c r="E31" s="60">
        <v>1</v>
      </c>
      <c r="F31" s="61"/>
      <c r="G31" s="62">
        <v>38930</v>
      </c>
      <c r="H31" s="62">
        <v>38930</v>
      </c>
      <c r="I31" s="66"/>
      <c r="J31" s="67"/>
      <c r="K31" s="67"/>
      <c r="L31" s="68">
        <v>890</v>
      </c>
      <c r="M31" s="69">
        <v>0</v>
      </c>
      <c r="N31" s="70">
        <v>4</v>
      </c>
      <c r="O31" s="70">
        <f t="shared" si="0"/>
        <v>4</v>
      </c>
      <c r="P31" s="67" t="s">
        <v>339</v>
      </c>
      <c r="Q31" s="71"/>
    </row>
    <row r="32" s="42" customFormat="1" ht="16" customHeight="1" spans="1:17">
      <c r="A32" s="57">
        <v>28</v>
      </c>
      <c r="B32" s="58"/>
      <c r="C32" s="59" t="s">
        <v>351</v>
      </c>
      <c r="D32" s="60" t="s">
        <v>338</v>
      </c>
      <c r="E32" s="60">
        <v>1</v>
      </c>
      <c r="F32" s="61"/>
      <c r="G32" s="62">
        <v>38930</v>
      </c>
      <c r="H32" s="62">
        <v>38930</v>
      </c>
      <c r="I32" s="66"/>
      <c r="J32" s="67"/>
      <c r="K32" s="67"/>
      <c r="L32" s="68">
        <v>890</v>
      </c>
      <c r="M32" s="69">
        <v>0</v>
      </c>
      <c r="N32" s="70">
        <v>4</v>
      </c>
      <c r="O32" s="70">
        <f t="shared" si="0"/>
        <v>4</v>
      </c>
      <c r="P32" s="67" t="s">
        <v>339</v>
      </c>
      <c r="Q32" s="71"/>
    </row>
    <row r="33" s="42" customFormat="1" ht="16" customHeight="1" spans="1:17">
      <c r="A33" s="57">
        <v>29</v>
      </c>
      <c r="B33" s="58"/>
      <c r="C33" s="59" t="s">
        <v>351</v>
      </c>
      <c r="D33" s="60" t="s">
        <v>338</v>
      </c>
      <c r="E33" s="60">
        <v>1</v>
      </c>
      <c r="F33" s="61"/>
      <c r="G33" s="62">
        <v>38930</v>
      </c>
      <c r="H33" s="62">
        <v>38930</v>
      </c>
      <c r="I33" s="66"/>
      <c r="J33" s="67"/>
      <c r="K33" s="67"/>
      <c r="L33" s="68">
        <v>890</v>
      </c>
      <c r="M33" s="69">
        <v>0</v>
      </c>
      <c r="N33" s="70">
        <v>4</v>
      </c>
      <c r="O33" s="70">
        <f t="shared" si="0"/>
        <v>4</v>
      </c>
      <c r="P33" s="67" t="s">
        <v>339</v>
      </c>
      <c r="Q33" s="71"/>
    </row>
    <row r="34" s="42" customFormat="1" ht="16" customHeight="1" spans="1:17">
      <c r="A34" s="57">
        <v>30</v>
      </c>
      <c r="B34" s="58"/>
      <c r="C34" s="59" t="s">
        <v>351</v>
      </c>
      <c r="D34" s="60" t="s">
        <v>338</v>
      </c>
      <c r="E34" s="60">
        <v>1</v>
      </c>
      <c r="F34" s="61"/>
      <c r="G34" s="62">
        <v>38930</v>
      </c>
      <c r="H34" s="62">
        <v>38930</v>
      </c>
      <c r="I34" s="66"/>
      <c r="J34" s="67"/>
      <c r="K34" s="67"/>
      <c r="L34" s="68">
        <v>890</v>
      </c>
      <c r="M34" s="69">
        <v>0</v>
      </c>
      <c r="N34" s="70">
        <v>4</v>
      </c>
      <c r="O34" s="70">
        <f t="shared" si="0"/>
        <v>4</v>
      </c>
      <c r="P34" s="67" t="s">
        <v>339</v>
      </c>
      <c r="Q34" s="71"/>
    </row>
    <row r="35" s="42" customFormat="1" ht="16" customHeight="1" spans="1:17">
      <c r="A35" s="57">
        <v>31</v>
      </c>
      <c r="B35" s="58"/>
      <c r="C35" s="59" t="s">
        <v>351</v>
      </c>
      <c r="D35" s="60" t="s">
        <v>338</v>
      </c>
      <c r="E35" s="60">
        <v>1</v>
      </c>
      <c r="F35" s="61"/>
      <c r="G35" s="62">
        <v>38930</v>
      </c>
      <c r="H35" s="62">
        <v>38930</v>
      </c>
      <c r="I35" s="66"/>
      <c r="J35" s="67"/>
      <c r="K35" s="67"/>
      <c r="L35" s="68">
        <v>890</v>
      </c>
      <c r="M35" s="69">
        <v>0</v>
      </c>
      <c r="N35" s="70">
        <v>4</v>
      </c>
      <c r="O35" s="70">
        <f t="shared" si="0"/>
        <v>4</v>
      </c>
      <c r="P35" s="67" t="s">
        <v>339</v>
      </c>
      <c r="Q35" s="71"/>
    </row>
    <row r="36" s="42" customFormat="1" ht="16" customHeight="1" spans="1:17">
      <c r="A36" s="57">
        <v>32</v>
      </c>
      <c r="B36" s="58"/>
      <c r="C36" s="59" t="s">
        <v>351</v>
      </c>
      <c r="D36" s="60" t="s">
        <v>338</v>
      </c>
      <c r="E36" s="60">
        <v>1</v>
      </c>
      <c r="F36" s="61"/>
      <c r="G36" s="62">
        <v>38930</v>
      </c>
      <c r="H36" s="62">
        <v>38930</v>
      </c>
      <c r="I36" s="66"/>
      <c r="J36" s="67"/>
      <c r="K36" s="67"/>
      <c r="L36" s="68">
        <v>890</v>
      </c>
      <c r="M36" s="69">
        <v>0</v>
      </c>
      <c r="N36" s="70">
        <v>4</v>
      </c>
      <c r="O36" s="70">
        <f t="shared" si="0"/>
        <v>4</v>
      </c>
      <c r="P36" s="67" t="s">
        <v>339</v>
      </c>
      <c r="Q36" s="71"/>
    </row>
    <row r="37" s="42" customFormat="1" ht="12.75" spans="1:17">
      <c r="A37" s="57">
        <v>33</v>
      </c>
      <c r="B37" s="58"/>
      <c r="C37" s="59" t="s">
        <v>351</v>
      </c>
      <c r="D37" s="60" t="s">
        <v>338</v>
      </c>
      <c r="E37" s="60">
        <v>1</v>
      </c>
      <c r="F37" s="61"/>
      <c r="G37" s="62">
        <v>38930</v>
      </c>
      <c r="H37" s="62">
        <v>38930</v>
      </c>
      <c r="I37" s="66"/>
      <c r="J37" s="67"/>
      <c r="K37" s="67"/>
      <c r="L37" s="68">
        <v>890</v>
      </c>
      <c r="M37" s="69">
        <v>0</v>
      </c>
      <c r="N37" s="70">
        <v>4</v>
      </c>
      <c r="O37" s="70">
        <f t="shared" si="0"/>
        <v>4</v>
      </c>
      <c r="P37" s="67" t="s">
        <v>339</v>
      </c>
      <c r="Q37" s="71"/>
    </row>
    <row r="38" s="42" customFormat="1" ht="16" customHeight="1" spans="1:17">
      <c r="A38" s="57">
        <v>34</v>
      </c>
      <c r="B38" s="58"/>
      <c r="C38" s="59" t="s">
        <v>351</v>
      </c>
      <c r="D38" s="60" t="s">
        <v>338</v>
      </c>
      <c r="E38" s="60">
        <v>1</v>
      </c>
      <c r="F38" s="61"/>
      <c r="G38" s="62">
        <v>38930</v>
      </c>
      <c r="H38" s="62">
        <v>38930</v>
      </c>
      <c r="I38" s="66"/>
      <c r="J38" s="67"/>
      <c r="K38" s="67"/>
      <c r="L38" s="68">
        <v>890</v>
      </c>
      <c r="M38" s="69">
        <v>0</v>
      </c>
      <c r="N38" s="70">
        <v>4</v>
      </c>
      <c r="O38" s="70">
        <f t="shared" ref="O38:O69" si="1">N38-M38</f>
        <v>4</v>
      </c>
      <c r="P38" s="67" t="s">
        <v>339</v>
      </c>
      <c r="Q38" s="71"/>
    </row>
    <row r="39" s="42" customFormat="1" ht="16" customHeight="1" spans="1:17">
      <c r="A39" s="57">
        <v>35</v>
      </c>
      <c r="B39" s="58"/>
      <c r="C39" s="59" t="s">
        <v>351</v>
      </c>
      <c r="D39" s="60" t="s">
        <v>338</v>
      </c>
      <c r="E39" s="60">
        <v>1</v>
      </c>
      <c r="F39" s="61"/>
      <c r="G39" s="62">
        <v>38930</v>
      </c>
      <c r="H39" s="62">
        <v>38930</v>
      </c>
      <c r="I39" s="66"/>
      <c r="J39" s="67"/>
      <c r="K39" s="67"/>
      <c r="L39" s="68">
        <v>890</v>
      </c>
      <c r="M39" s="69">
        <v>0</v>
      </c>
      <c r="N39" s="70">
        <v>4</v>
      </c>
      <c r="O39" s="70">
        <f t="shared" si="1"/>
        <v>4</v>
      </c>
      <c r="P39" s="67" t="s">
        <v>339</v>
      </c>
      <c r="Q39" s="71"/>
    </row>
    <row r="40" s="42" customFormat="1" ht="16" customHeight="1" spans="1:17">
      <c r="A40" s="57">
        <v>36</v>
      </c>
      <c r="B40" s="58"/>
      <c r="C40" s="59" t="s">
        <v>351</v>
      </c>
      <c r="D40" s="60" t="s">
        <v>338</v>
      </c>
      <c r="E40" s="60">
        <v>1</v>
      </c>
      <c r="F40" s="61"/>
      <c r="G40" s="62">
        <v>38930</v>
      </c>
      <c r="H40" s="62">
        <v>38930</v>
      </c>
      <c r="I40" s="66"/>
      <c r="J40" s="67"/>
      <c r="K40" s="67"/>
      <c r="L40" s="68">
        <v>890</v>
      </c>
      <c r="M40" s="69">
        <v>0</v>
      </c>
      <c r="N40" s="70">
        <v>4</v>
      </c>
      <c r="O40" s="70">
        <f t="shared" si="1"/>
        <v>4</v>
      </c>
      <c r="P40" s="67" t="s">
        <v>339</v>
      </c>
      <c r="Q40" s="71"/>
    </row>
    <row r="41" s="42" customFormat="1" ht="12.75" spans="1:17">
      <c r="A41" s="57">
        <v>37</v>
      </c>
      <c r="B41" s="58"/>
      <c r="C41" s="59" t="s">
        <v>351</v>
      </c>
      <c r="D41" s="60" t="s">
        <v>338</v>
      </c>
      <c r="E41" s="60">
        <v>1</v>
      </c>
      <c r="F41" s="61"/>
      <c r="G41" s="62">
        <v>38930</v>
      </c>
      <c r="H41" s="62">
        <v>38930</v>
      </c>
      <c r="I41" s="66"/>
      <c r="J41" s="67"/>
      <c r="K41" s="67"/>
      <c r="L41" s="68">
        <v>890</v>
      </c>
      <c r="M41" s="69">
        <v>0</v>
      </c>
      <c r="N41" s="70">
        <v>4</v>
      </c>
      <c r="O41" s="70">
        <f t="shared" si="1"/>
        <v>4</v>
      </c>
      <c r="P41" s="67" t="s">
        <v>339</v>
      </c>
      <c r="Q41" s="71"/>
    </row>
    <row r="42" s="42" customFormat="1" ht="16" customHeight="1" spans="1:17">
      <c r="A42" s="57">
        <v>38</v>
      </c>
      <c r="B42" s="58"/>
      <c r="C42" s="59" t="s">
        <v>351</v>
      </c>
      <c r="D42" s="60" t="s">
        <v>338</v>
      </c>
      <c r="E42" s="60">
        <v>1</v>
      </c>
      <c r="F42" s="61"/>
      <c r="G42" s="62">
        <v>38930</v>
      </c>
      <c r="H42" s="62">
        <v>38930</v>
      </c>
      <c r="I42" s="66"/>
      <c r="J42" s="67"/>
      <c r="K42" s="67"/>
      <c r="L42" s="68">
        <v>890</v>
      </c>
      <c r="M42" s="69">
        <v>0</v>
      </c>
      <c r="N42" s="70">
        <v>4</v>
      </c>
      <c r="O42" s="70">
        <f t="shared" si="1"/>
        <v>4</v>
      </c>
      <c r="P42" s="67" t="s">
        <v>339</v>
      </c>
      <c r="Q42" s="71"/>
    </row>
    <row r="43" s="42" customFormat="1" ht="16" customHeight="1" spans="1:17">
      <c r="A43" s="57">
        <v>39</v>
      </c>
      <c r="B43" s="58"/>
      <c r="C43" s="59" t="s">
        <v>351</v>
      </c>
      <c r="D43" s="60" t="s">
        <v>338</v>
      </c>
      <c r="E43" s="60">
        <v>1</v>
      </c>
      <c r="F43" s="61"/>
      <c r="G43" s="62">
        <v>38930</v>
      </c>
      <c r="H43" s="62">
        <v>38930</v>
      </c>
      <c r="I43" s="66"/>
      <c r="J43" s="67"/>
      <c r="K43" s="67"/>
      <c r="L43" s="68">
        <v>890</v>
      </c>
      <c r="M43" s="69">
        <v>0</v>
      </c>
      <c r="N43" s="70">
        <v>4</v>
      </c>
      <c r="O43" s="70">
        <f t="shared" si="1"/>
        <v>4</v>
      </c>
      <c r="P43" s="67" t="s">
        <v>339</v>
      </c>
      <c r="Q43" s="71"/>
    </row>
    <row r="44" s="42" customFormat="1" ht="16" customHeight="1" spans="1:17">
      <c r="A44" s="57">
        <v>40</v>
      </c>
      <c r="B44" s="58"/>
      <c r="C44" s="59" t="s">
        <v>351</v>
      </c>
      <c r="D44" s="60" t="s">
        <v>338</v>
      </c>
      <c r="E44" s="60">
        <v>1</v>
      </c>
      <c r="F44" s="61"/>
      <c r="G44" s="62">
        <v>38930</v>
      </c>
      <c r="H44" s="62">
        <v>38930</v>
      </c>
      <c r="I44" s="66"/>
      <c r="J44" s="67"/>
      <c r="K44" s="67"/>
      <c r="L44" s="68">
        <v>890</v>
      </c>
      <c r="M44" s="69">
        <v>0</v>
      </c>
      <c r="N44" s="70">
        <v>4</v>
      </c>
      <c r="O44" s="70">
        <f t="shared" si="1"/>
        <v>4</v>
      </c>
      <c r="P44" s="67" t="s">
        <v>339</v>
      </c>
      <c r="Q44" s="71"/>
    </row>
    <row r="45" s="42" customFormat="1" ht="16" customHeight="1" spans="1:17">
      <c r="A45" s="57">
        <v>41</v>
      </c>
      <c r="B45" s="58"/>
      <c r="C45" s="59" t="s">
        <v>351</v>
      </c>
      <c r="D45" s="60" t="s">
        <v>338</v>
      </c>
      <c r="E45" s="60">
        <v>1</v>
      </c>
      <c r="F45" s="61"/>
      <c r="G45" s="62">
        <v>38930</v>
      </c>
      <c r="H45" s="62">
        <v>38930</v>
      </c>
      <c r="I45" s="66"/>
      <c r="J45" s="67"/>
      <c r="K45" s="67"/>
      <c r="L45" s="68">
        <v>890</v>
      </c>
      <c r="M45" s="69">
        <v>0</v>
      </c>
      <c r="N45" s="70">
        <v>4</v>
      </c>
      <c r="O45" s="70">
        <f t="shared" si="1"/>
        <v>4</v>
      </c>
      <c r="P45" s="67" t="s">
        <v>339</v>
      </c>
      <c r="Q45" s="71"/>
    </row>
    <row r="46" s="42" customFormat="1" ht="16" customHeight="1" spans="1:17">
      <c r="A46" s="57">
        <v>42</v>
      </c>
      <c r="B46" s="58"/>
      <c r="C46" s="59" t="s">
        <v>351</v>
      </c>
      <c r="D46" s="60" t="s">
        <v>338</v>
      </c>
      <c r="E46" s="60">
        <v>1</v>
      </c>
      <c r="F46" s="61"/>
      <c r="G46" s="62">
        <v>38930</v>
      </c>
      <c r="H46" s="62">
        <v>38930</v>
      </c>
      <c r="I46" s="66"/>
      <c r="J46" s="67"/>
      <c r="K46" s="67"/>
      <c r="L46" s="68">
        <v>890</v>
      </c>
      <c r="M46" s="69">
        <v>0</v>
      </c>
      <c r="N46" s="70">
        <v>4</v>
      </c>
      <c r="O46" s="70">
        <f t="shared" si="1"/>
        <v>4</v>
      </c>
      <c r="P46" s="67" t="s">
        <v>339</v>
      </c>
      <c r="Q46" s="71"/>
    </row>
    <row r="47" s="42" customFormat="1" ht="16" customHeight="1" spans="1:17">
      <c r="A47" s="57">
        <v>43</v>
      </c>
      <c r="B47" s="58"/>
      <c r="C47" s="59" t="s">
        <v>351</v>
      </c>
      <c r="D47" s="60" t="s">
        <v>338</v>
      </c>
      <c r="E47" s="60">
        <v>1</v>
      </c>
      <c r="F47" s="61"/>
      <c r="G47" s="62">
        <v>38930</v>
      </c>
      <c r="H47" s="62">
        <v>38930</v>
      </c>
      <c r="I47" s="66"/>
      <c r="J47" s="67"/>
      <c r="K47" s="67"/>
      <c r="L47" s="68">
        <v>890</v>
      </c>
      <c r="M47" s="69">
        <v>0</v>
      </c>
      <c r="N47" s="70">
        <v>4</v>
      </c>
      <c r="O47" s="70">
        <f t="shared" si="1"/>
        <v>4</v>
      </c>
      <c r="P47" s="67" t="s">
        <v>339</v>
      </c>
      <c r="Q47" s="71"/>
    </row>
    <row r="48" s="42" customFormat="1" ht="16" customHeight="1" spans="1:17">
      <c r="A48" s="57">
        <v>44</v>
      </c>
      <c r="B48" s="58"/>
      <c r="C48" s="59" t="s">
        <v>351</v>
      </c>
      <c r="D48" s="60" t="s">
        <v>338</v>
      </c>
      <c r="E48" s="60">
        <v>1</v>
      </c>
      <c r="F48" s="61"/>
      <c r="G48" s="62">
        <v>38930</v>
      </c>
      <c r="H48" s="62">
        <v>38930</v>
      </c>
      <c r="I48" s="66"/>
      <c r="J48" s="67"/>
      <c r="K48" s="67"/>
      <c r="L48" s="68">
        <v>890</v>
      </c>
      <c r="M48" s="69">
        <v>0</v>
      </c>
      <c r="N48" s="70">
        <v>4</v>
      </c>
      <c r="O48" s="70">
        <f t="shared" si="1"/>
        <v>4</v>
      </c>
      <c r="P48" s="67" t="s">
        <v>339</v>
      </c>
      <c r="Q48" s="71"/>
    </row>
    <row r="49" s="42" customFormat="1" ht="16" customHeight="1" spans="1:17">
      <c r="A49" s="57">
        <v>45</v>
      </c>
      <c r="B49" s="58"/>
      <c r="C49" s="59" t="s">
        <v>350</v>
      </c>
      <c r="D49" s="60" t="s">
        <v>338</v>
      </c>
      <c r="E49" s="60">
        <v>1</v>
      </c>
      <c r="F49" s="61"/>
      <c r="G49" s="62">
        <v>38961</v>
      </c>
      <c r="H49" s="62">
        <v>38961</v>
      </c>
      <c r="I49" s="66"/>
      <c r="J49" s="67"/>
      <c r="K49" s="67"/>
      <c r="L49" s="68">
        <v>1380</v>
      </c>
      <c r="M49" s="69">
        <v>0</v>
      </c>
      <c r="N49" s="70">
        <v>16</v>
      </c>
      <c r="O49" s="70">
        <f t="shared" si="1"/>
        <v>16</v>
      </c>
      <c r="P49" s="67" t="s">
        <v>339</v>
      </c>
      <c r="Q49" s="71"/>
    </row>
    <row r="50" s="42" customFormat="1" ht="16" customHeight="1" spans="1:17">
      <c r="A50" s="57">
        <v>46</v>
      </c>
      <c r="B50" s="58"/>
      <c r="C50" s="59" t="s">
        <v>352</v>
      </c>
      <c r="D50" s="60" t="s">
        <v>338</v>
      </c>
      <c r="E50" s="60">
        <v>1</v>
      </c>
      <c r="F50" s="61"/>
      <c r="G50" s="62">
        <v>39022</v>
      </c>
      <c r="H50" s="62">
        <v>39022</v>
      </c>
      <c r="I50" s="66"/>
      <c r="J50" s="67"/>
      <c r="K50" s="67"/>
      <c r="L50" s="68">
        <v>4250</v>
      </c>
      <c r="M50" s="69">
        <v>0</v>
      </c>
      <c r="N50" s="70">
        <v>60</v>
      </c>
      <c r="O50" s="70">
        <f t="shared" si="1"/>
        <v>60</v>
      </c>
      <c r="P50" s="67" t="s">
        <v>339</v>
      </c>
      <c r="Q50" s="71"/>
    </row>
    <row r="51" s="42" customFormat="1" ht="16" customHeight="1" spans="1:17">
      <c r="A51" s="57">
        <v>47</v>
      </c>
      <c r="B51" s="58"/>
      <c r="C51" s="59" t="s">
        <v>352</v>
      </c>
      <c r="D51" s="60" t="s">
        <v>338</v>
      </c>
      <c r="E51" s="60">
        <v>1</v>
      </c>
      <c r="F51" s="61"/>
      <c r="G51" s="62">
        <v>38961</v>
      </c>
      <c r="H51" s="62">
        <v>38961</v>
      </c>
      <c r="I51" s="66"/>
      <c r="J51" s="67"/>
      <c r="K51" s="67"/>
      <c r="L51" s="68">
        <v>5600</v>
      </c>
      <c r="M51" s="69">
        <v>0</v>
      </c>
      <c r="N51" s="70">
        <v>60</v>
      </c>
      <c r="O51" s="70">
        <f t="shared" si="1"/>
        <v>60</v>
      </c>
      <c r="P51" s="67" t="s">
        <v>339</v>
      </c>
      <c r="Q51" s="71"/>
    </row>
    <row r="52" s="42" customFormat="1" ht="12.75" spans="1:17">
      <c r="A52" s="57">
        <v>48</v>
      </c>
      <c r="B52" s="58"/>
      <c r="C52" s="59" t="s">
        <v>353</v>
      </c>
      <c r="D52" s="60" t="s">
        <v>338</v>
      </c>
      <c r="E52" s="60">
        <v>1</v>
      </c>
      <c r="F52" s="61"/>
      <c r="G52" s="62">
        <v>39022</v>
      </c>
      <c r="H52" s="62">
        <v>39022</v>
      </c>
      <c r="I52" s="66"/>
      <c r="J52" s="67"/>
      <c r="K52" s="67"/>
      <c r="L52" s="68">
        <v>9950</v>
      </c>
      <c r="M52" s="69">
        <v>0</v>
      </c>
      <c r="N52" s="70">
        <v>4</v>
      </c>
      <c r="O52" s="70">
        <f t="shared" si="1"/>
        <v>4</v>
      </c>
      <c r="P52" s="67" t="s">
        <v>339</v>
      </c>
      <c r="Q52" s="71"/>
    </row>
    <row r="53" s="42" customFormat="1" ht="12.75" spans="1:17">
      <c r="A53" s="57">
        <v>49</v>
      </c>
      <c r="B53" s="58"/>
      <c r="C53" s="59" t="s">
        <v>354</v>
      </c>
      <c r="D53" s="60" t="s">
        <v>338</v>
      </c>
      <c r="E53" s="60">
        <v>1</v>
      </c>
      <c r="F53" s="61"/>
      <c r="G53" s="62">
        <v>39022</v>
      </c>
      <c r="H53" s="62">
        <v>39022</v>
      </c>
      <c r="I53" s="66"/>
      <c r="J53" s="67"/>
      <c r="K53" s="67"/>
      <c r="L53" s="68">
        <v>3850</v>
      </c>
      <c r="M53" s="69">
        <v>0</v>
      </c>
      <c r="N53" s="70">
        <v>4</v>
      </c>
      <c r="O53" s="70">
        <f t="shared" si="1"/>
        <v>4</v>
      </c>
      <c r="P53" s="67" t="s">
        <v>339</v>
      </c>
      <c r="Q53" s="71"/>
    </row>
    <row r="54" s="42" customFormat="1" ht="12.75" spans="1:17">
      <c r="A54" s="57">
        <v>50</v>
      </c>
      <c r="B54" s="58"/>
      <c r="C54" s="59" t="s">
        <v>346</v>
      </c>
      <c r="D54" s="60" t="s">
        <v>338</v>
      </c>
      <c r="E54" s="60">
        <v>1</v>
      </c>
      <c r="F54" s="61"/>
      <c r="G54" s="62">
        <v>39083</v>
      </c>
      <c r="H54" s="62">
        <v>39083</v>
      </c>
      <c r="I54" s="66"/>
      <c r="J54" s="67"/>
      <c r="K54" s="67"/>
      <c r="L54" s="68">
        <v>15600</v>
      </c>
      <c r="M54" s="69">
        <v>0</v>
      </c>
      <c r="N54" s="70">
        <v>60</v>
      </c>
      <c r="O54" s="70">
        <f t="shared" si="1"/>
        <v>60</v>
      </c>
      <c r="P54" s="67" t="s">
        <v>339</v>
      </c>
      <c r="Q54" s="71"/>
    </row>
    <row r="55" s="42" customFormat="1" ht="12.75" spans="1:17">
      <c r="A55" s="57">
        <v>51</v>
      </c>
      <c r="B55" s="58"/>
      <c r="C55" s="59" t="s">
        <v>355</v>
      </c>
      <c r="D55" s="60" t="s">
        <v>338</v>
      </c>
      <c r="E55" s="60">
        <v>1</v>
      </c>
      <c r="F55" s="61"/>
      <c r="G55" s="62">
        <v>39203</v>
      </c>
      <c r="H55" s="62">
        <v>39203</v>
      </c>
      <c r="I55" s="66"/>
      <c r="J55" s="67"/>
      <c r="K55" s="67"/>
      <c r="L55" s="68">
        <v>6400</v>
      </c>
      <c r="M55" s="69">
        <v>0</v>
      </c>
      <c r="N55" s="70">
        <v>45</v>
      </c>
      <c r="O55" s="70">
        <f t="shared" si="1"/>
        <v>45</v>
      </c>
      <c r="P55" s="67" t="s">
        <v>339</v>
      </c>
      <c r="Q55" s="71"/>
    </row>
    <row r="56" s="42" customFormat="1" ht="12.75" spans="1:17">
      <c r="A56" s="57">
        <v>52</v>
      </c>
      <c r="B56" s="58"/>
      <c r="C56" s="59" t="s">
        <v>346</v>
      </c>
      <c r="D56" s="60" t="s">
        <v>338</v>
      </c>
      <c r="E56" s="60">
        <v>1</v>
      </c>
      <c r="F56" s="61"/>
      <c r="G56" s="62">
        <v>39387</v>
      </c>
      <c r="H56" s="62">
        <v>39387</v>
      </c>
      <c r="I56" s="66"/>
      <c r="J56" s="67"/>
      <c r="K56" s="67"/>
      <c r="L56" s="68">
        <v>8000</v>
      </c>
      <c r="M56" s="69">
        <v>0</v>
      </c>
      <c r="N56" s="70">
        <v>60</v>
      </c>
      <c r="O56" s="70">
        <f t="shared" si="1"/>
        <v>60</v>
      </c>
      <c r="P56" s="67" t="s">
        <v>339</v>
      </c>
      <c r="Q56" s="71"/>
    </row>
    <row r="57" s="42" customFormat="1" ht="12.75" spans="1:17">
      <c r="A57" s="57">
        <v>53</v>
      </c>
      <c r="B57" s="58"/>
      <c r="C57" s="59" t="s">
        <v>350</v>
      </c>
      <c r="D57" s="60" t="s">
        <v>338</v>
      </c>
      <c r="E57" s="60">
        <v>1</v>
      </c>
      <c r="F57" s="61"/>
      <c r="G57" s="62">
        <v>39569</v>
      </c>
      <c r="H57" s="62">
        <v>39569</v>
      </c>
      <c r="I57" s="66"/>
      <c r="J57" s="67"/>
      <c r="K57" s="67"/>
      <c r="L57" s="68">
        <v>1420</v>
      </c>
      <c r="M57" s="69">
        <v>0</v>
      </c>
      <c r="N57" s="70">
        <v>16</v>
      </c>
      <c r="O57" s="70">
        <f t="shared" si="1"/>
        <v>16</v>
      </c>
      <c r="P57" s="67" t="s">
        <v>339</v>
      </c>
      <c r="Q57" s="71"/>
    </row>
    <row r="58" s="42" customFormat="1" ht="12.75" spans="1:17">
      <c r="A58" s="57">
        <v>54</v>
      </c>
      <c r="B58" s="58"/>
      <c r="C58" s="59" t="s">
        <v>356</v>
      </c>
      <c r="D58" s="60" t="s">
        <v>338</v>
      </c>
      <c r="E58" s="60">
        <v>1</v>
      </c>
      <c r="F58" s="61"/>
      <c r="G58" s="62">
        <v>40057</v>
      </c>
      <c r="H58" s="62">
        <v>40057</v>
      </c>
      <c r="I58" s="66"/>
      <c r="J58" s="67"/>
      <c r="K58" s="67"/>
      <c r="L58" s="68">
        <v>4630</v>
      </c>
      <c r="M58" s="69">
        <v>0</v>
      </c>
      <c r="N58" s="70">
        <v>40</v>
      </c>
      <c r="O58" s="70">
        <f t="shared" si="1"/>
        <v>40</v>
      </c>
      <c r="P58" s="67" t="s">
        <v>339</v>
      </c>
      <c r="Q58" s="71"/>
    </row>
    <row r="59" s="42" customFormat="1" ht="12.75" spans="1:17">
      <c r="A59" s="57">
        <v>55</v>
      </c>
      <c r="B59" s="58"/>
      <c r="C59" s="59" t="s">
        <v>344</v>
      </c>
      <c r="D59" s="60" t="s">
        <v>338</v>
      </c>
      <c r="E59" s="60">
        <v>1</v>
      </c>
      <c r="F59" s="61"/>
      <c r="G59" s="62">
        <v>40057</v>
      </c>
      <c r="H59" s="62">
        <v>40057</v>
      </c>
      <c r="I59" s="66"/>
      <c r="J59" s="67"/>
      <c r="K59" s="67"/>
      <c r="L59" s="68">
        <v>980</v>
      </c>
      <c r="M59" s="69">
        <v>0</v>
      </c>
      <c r="N59" s="70">
        <v>4</v>
      </c>
      <c r="O59" s="70">
        <f t="shared" si="1"/>
        <v>4</v>
      </c>
      <c r="P59" s="67" t="s">
        <v>339</v>
      </c>
      <c r="Q59" s="71"/>
    </row>
    <row r="60" s="42" customFormat="1" ht="12.75" spans="1:17">
      <c r="A60" s="57">
        <v>56</v>
      </c>
      <c r="B60" s="58"/>
      <c r="C60" s="59" t="s">
        <v>344</v>
      </c>
      <c r="D60" s="60" t="s">
        <v>338</v>
      </c>
      <c r="E60" s="60">
        <v>1</v>
      </c>
      <c r="F60" s="61"/>
      <c r="G60" s="62">
        <v>40057</v>
      </c>
      <c r="H60" s="62">
        <v>40057</v>
      </c>
      <c r="I60" s="66"/>
      <c r="J60" s="67"/>
      <c r="K60" s="67"/>
      <c r="L60" s="68">
        <v>980</v>
      </c>
      <c r="M60" s="69">
        <v>0</v>
      </c>
      <c r="N60" s="70">
        <v>4</v>
      </c>
      <c r="O60" s="70">
        <f t="shared" si="1"/>
        <v>4</v>
      </c>
      <c r="P60" s="67" t="s">
        <v>339</v>
      </c>
      <c r="Q60" s="71"/>
    </row>
    <row r="61" s="42" customFormat="1" ht="12.75" spans="1:17">
      <c r="A61" s="57">
        <v>57</v>
      </c>
      <c r="B61" s="58"/>
      <c r="C61" s="59" t="s">
        <v>344</v>
      </c>
      <c r="D61" s="60" t="s">
        <v>338</v>
      </c>
      <c r="E61" s="60">
        <v>1</v>
      </c>
      <c r="F61" s="61"/>
      <c r="G61" s="62">
        <v>40057</v>
      </c>
      <c r="H61" s="62">
        <v>40057</v>
      </c>
      <c r="I61" s="66"/>
      <c r="J61" s="67"/>
      <c r="K61" s="67"/>
      <c r="L61" s="68">
        <v>980</v>
      </c>
      <c r="M61" s="69">
        <v>0</v>
      </c>
      <c r="N61" s="70">
        <v>4</v>
      </c>
      <c r="O61" s="70">
        <f t="shared" si="1"/>
        <v>4</v>
      </c>
      <c r="P61" s="67" t="s">
        <v>339</v>
      </c>
      <c r="Q61" s="71"/>
    </row>
    <row r="62" s="42" customFormat="1" ht="12.75" spans="1:17">
      <c r="A62" s="57">
        <v>58</v>
      </c>
      <c r="B62" s="58"/>
      <c r="C62" s="59" t="s">
        <v>344</v>
      </c>
      <c r="D62" s="60" t="s">
        <v>338</v>
      </c>
      <c r="E62" s="60">
        <v>1</v>
      </c>
      <c r="F62" s="61"/>
      <c r="G62" s="62">
        <v>40057</v>
      </c>
      <c r="H62" s="62">
        <v>40057</v>
      </c>
      <c r="I62" s="66"/>
      <c r="J62" s="67"/>
      <c r="K62" s="67"/>
      <c r="L62" s="68">
        <v>980</v>
      </c>
      <c r="M62" s="69">
        <v>0</v>
      </c>
      <c r="N62" s="70">
        <v>4</v>
      </c>
      <c r="O62" s="70">
        <f t="shared" si="1"/>
        <v>4</v>
      </c>
      <c r="P62" s="67" t="s">
        <v>339</v>
      </c>
      <c r="Q62" s="71"/>
    </row>
    <row r="63" s="42" customFormat="1" ht="12.75" spans="1:17">
      <c r="A63" s="57">
        <v>59</v>
      </c>
      <c r="B63" s="58"/>
      <c r="C63" s="59" t="s">
        <v>344</v>
      </c>
      <c r="D63" s="60" t="s">
        <v>338</v>
      </c>
      <c r="E63" s="60">
        <v>1</v>
      </c>
      <c r="F63" s="61"/>
      <c r="G63" s="62">
        <v>40057</v>
      </c>
      <c r="H63" s="62">
        <v>40057</v>
      </c>
      <c r="I63" s="66"/>
      <c r="J63" s="67"/>
      <c r="K63" s="67"/>
      <c r="L63" s="68">
        <v>980</v>
      </c>
      <c r="M63" s="69">
        <v>0</v>
      </c>
      <c r="N63" s="70">
        <v>4</v>
      </c>
      <c r="O63" s="70">
        <f t="shared" si="1"/>
        <v>4</v>
      </c>
      <c r="P63" s="67" t="s">
        <v>339</v>
      </c>
      <c r="Q63" s="71"/>
    </row>
    <row r="64" s="42" customFormat="1" ht="12.75" spans="1:17">
      <c r="A64" s="57">
        <v>60</v>
      </c>
      <c r="B64" s="58"/>
      <c r="C64" s="59" t="s">
        <v>344</v>
      </c>
      <c r="D64" s="60" t="s">
        <v>338</v>
      </c>
      <c r="E64" s="60">
        <v>1</v>
      </c>
      <c r="F64" s="61"/>
      <c r="G64" s="62">
        <v>40057</v>
      </c>
      <c r="H64" s="62">
        <v>40057</v>
      </c>
      <c r="I64" s="66"/>
      <c r="J64" s="67"/>
      <c r="K64" s="67"/>
      <c r="L64" s="68">
        <v>980</v>
      </c>
      <c r="M64" s="69">
        <v>0</v>
      </c>
      <c r="N64" s="70">
        <v>4</v>
      </c>
      <c r="O64" s="70">
        <f t="shared" si="1"/>
        <v>4</v>
      </c>
      <c r="P64" s="67" t="s">
        <v>339</v>
      </c>
      <c r="Q64" s="71"/>
    </row>
    <row r="65" s="42" customFormat="1" ht="12.75" spans="1:17">
      <c r="A65" s="57">
        <v>61</v>
      </c>
      <c r="B65" s="58"/>
      <c r="C65" s="59" t="s">
        <v>344</v>
      </c>
      <c r="D65" s="60" t="s">
        <v>338</v>
      </c>
      <c r="E65" s="60">
        <v>1</v>
      </c>
      <c r="F65" s="61"/>
      <c r="G65" s="62">
        <v>40057</v>
      </c>
      <c r="H65" s="62">
        <v>40057</v>
      </c>
      <c r="I65" s="66"/>
      <c r="J65" s="67"/>
      <c r="K65" s="67"/>
      <c r="L65" s="68">
        <v>980</v>
      </c>
      <c r="M65" s="69">
        <v>0</v>
      </c>
      <c r="N65" s="70">
        <v>4</v>
      </c>
      <c r="O65" s="70">
        <f t="shared" si="1"/>
        <v>4</v>
      </c>
      <c r="P65" s="67" t="s">
        <v>339</v>
      </c>
      <c r="Q65" s="71"/>
    </row>
    <row r="66" s="42" customFormat="1" ht="16" customHeight="1" spans="1:17">
      <c r="A66" s="57">
        <v>62</v>
      </c>
      <c r="B66" s="58"/>
      <c r="C66" s="59" t="s">
        <v>344</v>
      </c>
      <c r="D66" s="60" t="s">
        <v>338</v>
      </c>
      <c r="E66" s="60">
        <v>1</v>
      </c>
      <c r="F66" s="61"/>
      <c r="G66" s="62">
        <v>40057</v>
      </c>
      <c r="H66" s="62">
        <v>40057</v>
      </c>
      <c r="I66" s="66"/>
      <c r="J66" s="67"/>
      <c r="K66" s="67"/>
      <c r="L66" s="68">
        <v>980</v>
      </c>
      <c r="M66" s="69">
        <v>0</v>
      </c>
      <c r="N66" s="70">
        <v>4</v>
      </c>
      <c r="O66" s="70">
        <f t="shared" si="1"/>
        <v>4</v>
      </c>
      <c r="P66" s="67" t="s">
        <v>339</v>
      </c>
      <c r="Q66" s="71"/>
    </row>
    <row r="67" s="42" customFormat="1" ht="16" customHeight="1" spans="1:17">
      <c r="A67" s="57">
        <v>63</v>
      </c>
      <c r="B67" s="58"/>
      <c r="C67" s="59" t="s">
        <v>344</v>
      </c>
      <c r="D67" s="60" t="s">
        <v>338</v>
      </c>
      <c r="E67" s="60">
        <v>1</v>
      </c>
      <c r="F67" s="61"/>
      <c r="G67" s="62">
        <v>40057</v>
      </c>
      <c r="H67" s="62">
        <v>40057</v>
      </c>
      <c r="I67" s="66"/>
      <c r="J67" s="67"/>
      <c r="K67" s="67"/>
      <c r="L67" s="68">
        <v>980</v>
      </c>
      <c r="M67" s="69">
        <v>0</v>
      </c>
      <c r="N67" s="70">
        <v>4</v>
      </c>
      <c r="O67" s="70">
        <f t="shared" si="1"/>
        <v>4</v>
      </c>
      <c r="P67" s="67" t="s">
        <v>339</v>
      </c>
      <c r="Q67" s="71"/>
    </row>
    <row r="68" s="42" customFormat="1" ht="16" customHeight="1" spans="1:17">
      <c r="A68" s="57">
        <v>64</v>
      </c>
      <c r="B68" s="58"/>
      <c r="C68" s="59" t="s">
        <v>344</v>
      </c>
      <c r="D68" s="60" t="s">
        <v>338</v>
      </c>
      <c r="E68" s="60">
        <v>1</v>
      </c>
      <c r="F68" s="61"/>
      <c r="G68" s="62">
        <v>40057</v>
      </c>
      <c r="H68" s="62">
        <v>40057</v>
      </c>
      <c r="I68" s="66"/>
      <c r="J68" s="67"/>
      <c r="K68" s="67"/>
      <c r="L68" s="68">
        <v>980</v>
      </c>
      <c r="M68" s="69">
        <v>0</v>
      </c>
      <c r="N68" s="70">
        <v>4</v>
      </c>
      <c r="O68" s="70">
        <f t="shared" si="1"/>
        <v>4</v>
      </c>
      <c r="P68" s="67" t="s">
        <v>339</v>
      </c>
      <c r="Q68" s="71"/>
    </row>
    <row r="69" s="42" customFormat="1" ht="16" customHeight="1" spans="1:17">
      <c r="A69" s="57">
        <v>65</v>
      </c>
      <c r="B69" s="58"/>
      <c r="C69" s="59" t="s">
        <v>344</v>
      </c>
      <c r="D69" s="60" t="s">
        <v>338</v>
      </c>
      <c r="E69" s="60">
        <v>1</v>
      </c>
      <c r="F69" s="61"/>
      <c r="G69" s="62">
        <v>40057</v>
      </c>
      <c r="H69" s="62">
        <v>40057</v>
      </c>
      <c r="I69" s="66"/>
      <c r="J69" s="67"/>
      <c r="K69" s="67"/>
      <c r="L69" s="68">
        <v>980</v>
      </c>
      <c r="M69" s="69">
        <v>0</v>
      </c>
      <c r="N69" s="70">
        <v>4</v>
      </c>
      <c r="O69" s="70">
        <f t="shared" si="1"/>
        <v>4</v>
      </c>
      <c r="P69" s="67" t="s">
        <v>339</v>
      </c>
      <c r="Q69" s="71"/>
    </row>
    <row r="70" s="42" customFormat="1" ht="16" customHeight="1" spans="1:17">
      <c r="A70" s="57">
        <v>66</v>
      </c>
      <c r="B70" s="58"/>
      <c r="C70" s="59" t="s">
        <v>344</v>
      </c>
      <c r="D70" s="60" t="s">
        <v>338</v>
      </c>
      <c r="E70" s="60">
        <v>1</v>
      </c>
      <c r="F70" s="61"/>
      <c r="G70" s="62">
        <v>40057</v>
      </c>
      <c r="H70" s="62">
        <v>40057</v>
      </c>
      <c r="I70" s="66"/>
      <c r="J70" s="67"/>
      <c r="K70" s="67"/>
      <c r="L70" s="68">
        <v>980</v>
      </c>
      <c r="M70" s="69">
        <v>0</v>
      </c>
      <c r="N70" s="70">
        <v>4</v>
      </c>
      <c r="O70" s="70">
        <f t="shared" ref="O70:O101" si="2">N70-M70</f>
        <v>4</v>
      </c>
      <c r="P70" s="67" t="s">
        <v>339</v>
      </c>
      <c r="Q70" s="71"/>
    </row>
    <row r="71" s="42" customFormat="1" ht="16" customHeight="1" spans="1:17">
      <c r="A71" s="57">
        <v>67</v>
      </c>
      <c r="B71" s="58"/>
      <c r="C71" s="59" t="s">
        <v>344</v>
      </c>
      <c r="D71" s="60" t="s">
        <v>338</v>
      </c>
      <c r="E71" s="60">
        <v>1</v>
      </c>
      <c r="F71" s="61"/>
      <c r="G71" s="62">
        <v>40057</v>
      </c>
      <c r="H71" s="62">
        <v>40057</v>
      </c>
      <c r="I71" s="66"/>
      <c r="J71" s="67"/>
      <c r="K71" s="67"/>
      <c r="L71" s="68">
        <v>980</v>
      </c>
      <c r="M71" s="69">
        <v>0</v>
      </c>
      <c r="N71" s="70">
        <v>4</v>
      </c>
      <c r="O71" s="70">
        <f t="shared" si="2"/>
        <v>4</v>
      </c>
      <c r="P71" s="67" t="s">
        <v>339</v>
      </c>
      <c r="Q71" s="71"/>
    </row>
    <row r="72" s="42" customFormat="1" ht="16" customHeight="1" spans="1:17">
      <c r="A72" s="57">
        <v>68</v>
      </c>
      <c r="B72" s="58"/>
      <c r="C72" s="59" t="s">
        <v>344</v>
      </c>
      <c r="D72" s="60" t="s">
        <v>338</v>
      </c>
      <c r="E72" s="60">
        <v>1</v>
      </c>
      <c r="F72" s="61"/>
      <c r="G72" s="62">
        <v>40057</v>
      </c>
      <c r="H72" s="62">
        <v>40057</v>
      </c>
      <c r="I72" s="66"/>
      <c r="J72" s="67"/>
      <c r="K72" s="67"/>
      <c r="L72" s="68">
        <v>980</v>
      </c>
      <c r="M72" s="69">
        <v>0</v>
      </c>
      <c r="N72" s="70">
        <v>4</v>
      </c>
      <c r="O72" s="70">
        <f t="shared" si="2"/>
        <v>4</v>
      </c>
      <c r="P72" s="67" t="s">
        <v>339</v>
      </c>
      <c r="Q72" s="71"/>
    </row>
    <row r="73" s="42" customFormat="1" ht="16" customHeight="1" spans="1:17">
      <c r="A73" s="57">
        <v>69</v>
      </c>
      <c r="B73" s="58"/>
      <c r="C73" s="59" t="s">
        <v>344</v>
      </c>
      <c r="D73" s="60" t="s">
        <v>338</v>
      </c>
      <c r="E73" s="60">
        <v>1</v>
      </c>
      <c r="F73" s="61"/>
      <c r="G73" s="62">
        <v>40057</v>
      </c>
      <c r="H73" s="62">
        <v>40057</v>
      </c>
      <c r="I73" s="66"/>
      <c r="J73" s="67"/>
      <c r="K73" s="67"/>
      <c r="L73" s="68">
        <v>980</v>
      </c>
      <c r="M73" s="69">
        <v>0</v>
      </c>
      <c r="N73" s="70">
        <v>4</v>
      </c>
      <c r="O73" s="70">
        <f t="shared" si="2"/>
        <v>4</v>
      </c>
      <c r="P73" s="67" t="s">
        <v>339</v>
      </c>
      <c r="Q73" s="71"/>
    </row>
    <row r="74" s="42" customFormat="1" ht="16" customHeight="1" spans="1:17">
      <c r="A74" s="57">
        <v>70</v>
      </c>
      <c r="B74" s="58"/>
      <c r="C74" s="59" t="s">
        <v>344</v>
      </c>
      <c r="D74" s="60" t="s">
        <v>338</v>
      </c>
      <c r="E74" s="60">
        <v>1</v>
      </c>
      <c r="F74" s="61"/>
      <c r="G74" s="62">
        <v>40057</v>
      </c>
      <c r="H74" s="62">
        <v>40057</v>
      </c>
      <c r="I74" s="66"/>
      <c r="J74" s="67"/>
      <c r="K74" s="67"/>
      <c r="L74" s="68">
        <v>980</v>
      </c>
      <c r="M74" s="69">
        <v>0</v>
      </c>
      <c r="N74" s="70">
        <v>4</v>
      </c>
      <c r="O74" s="70">
        <f t="shared" si="2"/>
        <v>4</v>
      </c>
      <c r="P74" s="67" t="s">
        <v>339</v>
      </c>
      <c r="Q74" s="71"/>
    </row>
    <row r="75" s="42" customFormat="1" ht="16" customHeight="1" spans="1:17">
      <c r="A75" s="57">
        <v>71</v>
      </c>
      <c r="B75" s="58"/>
      <c r="C75" s="59" t="s">
        <v>344</v>
      </c>
      <c r="D75" s="60" t="s">
        <v>338</v>
      </c>
      <c r="E75" s="60">
        <v>1</v>
      </c>
      <c r="F75" s="61"/>
      <c r="G75" s="62">
        <v>40057</v>
      </c>
      <c r="H75" s="62">
        <v>40057</v>
      </c>
      <c r="I75" s="66"/>
      <c r="J75" s="67"/>
      <c r="K75" s="67"/>
      <c r="L75" s="68">
        <v>980</v>
      </c>
      <c r="M75" s="69">
        <v>0</v>
      </c>
      <c r="N75" s="70">
        <v>4</v>
      </c>
      <c r="O75" s="70">
        <f t="shared" si="2"/>
        <v>4</v>
      </c>
      <c r="P75" s="67" t="s">
        <v>339</v>
      </c>
      <c r="Q75" s="71"/>
    </row>
    <row r="76" s="42" customFormat="1" ht="16" customHeight="1" spans="1:17">
      <c r="A76" s="57">
        <v>72</v>
      </c>
      <c r="B76" s="58"/>
      <c r="C76" s="59" t="s">
        <v>344</v>
      </c>
      <c r="D76" s="60" t="s">
        <v>338</v>
      </c>
      <c r="E76" s="60">
        <v>1</v>
      </c>
      <c r="F76" s="61"/>
      <c r="G76" s="62">
        <v>40057</v>
      </c>
      <c r="H76" s="62">
        <v>40057</v>
      </c>
      <c r="I76" s="66"/>
      <c r="J76" s="67"/>
      <c r="K76" s="67"/>
      <c r="L76" s="68">
        <v>980</v>
      </c>
      <c r="M76" s="69">
        <v>0</v>
      </c>
      <c r="N76" s="70">
        <v>4</v>
      </c>
      <c r="O76" s="70">
        <f t="shared" si="2"/>
        <v>4</v>
      </c>
      <c r="P76" s="67" t="s">
        <v>339</v>
      </c>
      <c r="Q76" s="71"/>
    </row>
    <row r="77" s="42" customFormat="1" ht="16" customHeight="1" spans="1:17">
      <c r="A77" s="57">
        <v>73</v>
      </c>
      <c r="B77" s="58"/>
      <c r="C77" s="59" t="s">
        <v>344</v>
      </c>
      <c r="D77" s="60" t="s">
        <v>338</v>
      </c>
      <c r="E77" s="60">
        <v>1</v>
      </c>
      <c r="F77" s="61"/>
      <c r="G77" s="62">
        <v>40057</v>
      </c>
      <c r="H77" s="62">
        <v>40057</v>
      </c>
      <c r="I77" s="66"/>
      <c r="J77" s="67"/>
      <c r="K77" s="67"/>
      <c r="L77" s="68">
        <v>980</v>
      </c>
      <c r="M77" s="69">
        <v>0</v>
      </c>
      <c r="N77" s="70">
        <v>4</v>
      </c>
      <c r="O77" s="70">
        <f t="shared" si="2"/>
        <v>4</v>
      </c>
      <c r="P77" s="67" t="s">
        <v>339</v>
      </c>
      <c r="Q77" s="71"/>
    </row>
    <row r="78" s="42" customFormat="1" ht="16" customHeight="1" spans="1:17">
      <c r="A78" s="57">
        <v>74</v>
      </c>
      <c r="B78" s="58"/>
      <c r="C78" s="59" t="s">
        <v>344</v>
      </c>
      <c r="D78" s="60" t="s">
        <v>338</v>
      </c>
      <c r="E78" s="60">
        <v>1</v>
      </c>
      <c r="F78" s="61"/>
      <c r="G78" s="62">
        <v>40057</v>
      </c>
      <c r="H78" s="62">
        <v>40057</v>
      </c>
      <c r="I78" s="66"/>
      <c r="J78" s="67"/>
      <c r="K78" s="67"/>
      <c r="L78" s="68">
        <v>980</v>
      </c>
      <c r="M78" s="69">
        <v>0</v>
      </c>
      <c r="N78" s="70">
        <v>4</v>
      </c>
      <c r="O78" s="70">
        <f t="shared" si="2"/>
        <v>4</v>
      </c>
      <c r="P78" s="67" t="s">
        <v>339</v>
      </c>
      <c r="Q78" s="71"/>
    </row>
    <row r="79" s="42" customFormat="1" ht="16" customHeight="1" spans="1:17">
      <c r="A79" s="57">
        <v>75</v>
      </c>
      <c r="B79" s="58"/>
      <c r="C79" s="59" t="s">
        <v>344</v>
      </c>
      <c r="D79" s="60" t="s">
        <v>338</v>
      </c>
      <c r="E79" s="60">
        <v>1</v>
      </c>
      <c r="F79" s="61"/>
      <c r="G79" s="62">
        <v>40057</v>
      </c>
      <c r="H79" s="62">
        <v>40057</v>
      </c>
      <c r="I79" s="66"/>
      <c r="J79" s="67"/>
      <c r="K79" s="67"/>
      <c r="L79" s="68">
        <v>980</v>
      </c>
      <c r="M79" s="69">
        <v>0</v>
      </c>
      <c r="N79" s="70">
        <v>4</v>
      </c>
      <c r="O79" s="70">
        <f t="shared" si="2"/>
        <v>4</v>
      </c>
      <c r="P79" s="67" t="s">
        <v>339</v>
      </c>
      <c r="Q79" s="71"/>
    </row>
    <row r="80" s="42" customFormat="1" ht="16" customHeight="1" spans="1:17">
      <c r="A80" s="57">
        <v>76</v>
      </c>
      <c r="B80" s="58"/>
      <c r="C80" s="59" t="s">
        <v>344</v>
      </c>
      <c r="D80" s="60" t="s">
        <v>338</v>
      </c>
      <c r="E80" s="60">
        <v>1</v>
      </c>
      <c r="F80" s="61"/>
      <c r="G80" s="62">
        <v>40057</v>
      </c>
      <c r="H80" s="62">
        <v>40057</v>
      </c>
      <c r="I80" s="66"/>
      <c r="J80" s="67"/>
      <c r="K80" s="67"/>
      <c r="L80" s="68">
        <v>980</v>
      </c>
      <c r="M80" s="69">
        <v>0</v>
      </c>
      <c r="N80" s="70">
        <v>4</v>
      </c>
      <c r="O80" s="70">
        <f t="shared" si="2"/>
        <v>4</v>
      </c>
      <c r="P80" s="67" t="s">
        <v>339</v>
      </c>
      <c r="Q80" s="71"/>
    </row>
    <row r="81" s="42" customFormat="1" ht="16" customHeight="1" spans="1:17">
      <c r="A81" s="57">
        <v>77</v>
      </c>
      <c r="B81" s="58"/>
      <c r="C81" s="59" t="s">
        <v>350</v>
      </c>
      <c r="D81" s="60" t="s">
        <v>338</v>
      </c>
      <c r="E81" s="60">
        <v>1</v>
      </c>
      <c r="F81" s="61"/>
      <c r="G81" s="62">
        <v>40057</v>
      </c>
      <c r="H81" s="62">
        <v>40057</v>
      </c>
      <c r="I81" s="66"/>
      <c r="J81" s="67"/>
      <c r="K81" s="67"/>
      <c r="L81" s="68">
        <v>1120</v>
      </c>
      <c r="M81" s="69">
        <v>0</v>
      </c>
      <c r="N81" s="70">
        <v>16</v>
      </c>
      <c r="O81" s="70">
        <f t="shared" si="2"/>
        <v>16</v>
      </c>
      <c r="P81" s="67" t="s">
        <v>339</v>
      </c>
      <c r="Q81" s="71"/>
    </row>
    <row r="82" s="42" customFormat="1" ht="16" customHeight="1" spans="1:17">
      <c r="A82" s="57">
        <v>78</v>
      </c>
      <c r="B82" s="58"/>
      <c r="C82" s="59" t="s">
        <v>357</v>
      </c>
      <c r="D82" s="60" t="s">
        <v>338</v>
      </c>
      <c r="E82" s="60">
        <v>1</v>
      </c>
      <c r="F82" s="61"/>
      <c r="G82" s="62">
        <v>40057</v>
      </c>
      <c r="H82" s="62">
        <v>40057</v>
      </c>
      <c r="I82" s="66"/>
      <c r="J82" s="67"/>
      <c r="K82" s="67"/>
      <c r="L82" s="68">
        <v>3850</v>
      </c>
      <c r="M82" s="69">
        <v>0</v>
      </c>
      <c r="N82" s="70">
        <v>20</v>
      </c>
      <c r="O82" s="70">
        <f t="shared" si="2"/>
        <v>20</v>
      </c>
      <c r="P82" s="67" t="s">
        <v>339</v>
      </c>
      <c r="Q82" s="71"/>
    </row>
    <row r="83" s="42" customFormat="1" ht="16" customHeight="1" spans="1:17">
      <c r="A83" s="57">
        <v>79</v>
      </c>
      <c r="B83" s="58"/>
      <c r="C83" s="59" t="s">
        <v>343</v>
      </c>
      <c r="D83" s="60" t="s">
        <v>338</v>
      </c>
      <c r="E83" s="60">
        <v>1</v>
      </c>
      <c r="F83" s="61"/>
      <c r="G83" s="62">
        <v>40199</v>
      </c>
      <c r="H83" s="62">
        <v>40199</v>
      </c>
      <c r="I83" s="66"/>
      <c r="J83" s="67"/>
      <c r="K83" s="67"/>
      <c r="L83" s="68">
        <v>3890</v>
      </c>
      <c r="M83" s="69">
        <v>0</v>
      </c>
      <c r="N83" s="70">
        <v>60</v>
      </c>
      <c r="O83" s="70">
        <f t="shared" si="2"/>
        <v>60</v>
      </c>
      <c r="P83" s="67" t="s">
        <v>339</v>
      </c>
      <c r="Q83" s="71"/>
    </row>
    <row r="84" s="42" customFormat="1" ht="16" customHeight="1" spans="1:17">
      <c r="A84" s="57">
        <v>80</v>
      </c>
      <c r="B84" s="58"/>
      <c r="C84" s="59" t="s">
        <v>343</v>
      </c>
      <c r="D84" s="60" t="s">
        <v>338</v>
      </c>
      <c r="E84" s="60">
        <v>1</v>
      </c>
      <c r="F84" s="61"/>
      <c r="G84" s="62">
        <v>40179</v>
      </c>
      <c r="H84" s="62">
        <v>40179</v>
      </c>
      <c r="I84" s="66"/>
      <c r="J84" s="67"/>
      <c r="K84" s="67"/>
      <c r="L84" s="68">
        <v>3890</v>
      </c>
      <c r="M84" s="69">
        <v>0</v>
      </c>
      <c r="N84" s="70">
        <v>60</v>
      </c>
      <c r="O84" s="70">
        <f t="shared" si="2"/>
        <v>60</v>
      </c>
      <c r="P84" s="67" t="s">
        <v>339</v>
      </c>
      <c r="Q84" s="71"/>
    </row>
    <row r="85" s="42" customFormat="1" ht="16" customHeight="1" spans="1:17">
      <c r="A85" s="57">
        <v>81</v>
      </c>
      <c r="B85" s="58"/>
      <c r="C85" s="59" t="s">
        <v>343</v>
      </c>
      <c r="D85" s="60" t="s">
        <v>338</v>
      </c>
      <c r="E85" s="60">
        <v>1</v>
      </c>
      <c r="F85" s="61"/>
      <c r="G85" s="62">
        <v>40179</v>
      </c>
      <c r="H85" s="62">
        <v>40179</v>
      </c>
      <c r="I85" s="66"/>
      <c r="J85" s="67"/>
      <c r="K85" s="67"/>
      <c r="L85" s="68">
        <v>3890</v>
      </c>
      <c r="M85" s="69">
        <v>0</v>
      </c>
      <c r="N85" s="70">
        <v>60</v>
      </c>
      <c r="O85" s="70">
        <f t="shared" si="2"/>
        <v>60</v>
      </c>
      <c r="P85" s="67" t="s">
        <v>339</v>
      </c>
      <c r="Q85" s="71"/>
    </row>
    <row r="86" s="42" customFormat="1" ht="16" customHeight="1" spans="1:17">
      <c r="A86" s="57">
        <v>82</v>
      </c>
      <c r="B86" s="58"/>
      <c r="C86" s="59" t="s">
        <v>343</v>
      </c>
      <c r="D86" s="60" t="s">
        <v>338</v>
      </c>
      <c r="E86" s="60">
        <v>1</v>
      </c>
      <c r="F86" s="61"/>
      <c r="G86" s="62">
        <v>40179</v>
      </c>
      <c r="H86" s="62">
        <v>40179</v>
      </c>
      <c r="I86" s="66"/>
      <c r="J86" s="67"/>
      <c r="K86" s="67"/>
      <c r="L86" s="68">
        <v>3890</v>
      </c>
      <c r="M86" s="69">
        <v>0</v>
      </c>
      <c r="N86" s="70">
        <v>60</v>
      </c>
      <c r="O86" s="70">
        <f t="shared" si="2"/>
        <v>60</v>
      </c>
      <c r="P86" s="67" t="s">
        <v>339</v>
      </c>
      <c r="Q86" s="71"/>
    </row>
    <row r="87" s="42" customFormat="1" ht="16" customHeight="1" spans="1:17">
      <c r="A87" s="57">
        <v>83</v>
      </c>
      <c r="B87" s="58"/>
      <c r="C87" s="59" t="s">
        <v>343</v>
      </c>
      <c r="D87" s="60" t="s">
        <v>338</v>
      </c>
      <c r="E87" s="60">
        <v>1</v>
      </c>
      <c r="F87" s="61"/>
      <c r="G87" s="62">
        <v>40179</v>
      </c>
      <c r="H87" s="62">
        <v>40179</v>
      </c>
      <c r="I87" s="66"/>
      <c r="J87" s="67"/>
      <c r="K87" s="67"/>
      <c r="L87" s="68">
        <v>3890</v>
      </c>
      <c r="M87" s="69">
        <v>0</v>
      </c>
      <c r="N87" s="70">
        <v>60</v>
      </c>
      <c r="O87" s="70">
        <f t="shared" si="2"/>
        <v>60</v>
      </c>
      <c r="P87" s="67" t="s">
        <v>339</v>
      </c>
      <c r="Q87" s="71"/>
    </row>
    <row r="88" s="42" customFormat="1" ht="16" customHeight="1" spans="1:17">
      <c r="A88" s="57">
        <v>84</v>
      </c>
      <c r="B88" s="58"/>
      <c r="C88" s="59" t="s">
        <v>343</v>
      </c>
      <c r="D88" s="60" t="s">
        <v>338</v>
      </c>
      <c r="E88" s="60">
        <v>1</v>
      </c>
      <c r="F88" s="61"/>
      <c r="G88" s="62">
        <v>40179</v>
      </c>
      <c r="H88" s="62">
        <v>40179</v>
      </c>
      <c r="I88" s="66"/>
      <c r="J88" s="67"/>
      <c r="K88" s="67"/>
      <c r="L88" s="68">
        <v>3890</v>
      </c>
      <c r="M88" s="69">
        <v>0</v>
      </c>
      <c r="N88" s="70">
        <v>60</v>
      </c>
      <c r="O88" s="70">
        <f t="shared" si="2"/>
        <v>60</v>
      </c>
      <c r="P88" s="67" t="s">
        <v>339</v>
      </c>
      <c r="Q88" s="71"/>
    </row>
    <row r="89" s="42" customFormat="1" ht="16" customHeight="1" spans="1:17">
      <c r="A89" s="57">
        <v>85</v>
      </c>
      <c r="B89" s="58"/>
      <c r="C89" s="59" t="s">
        <v>343</v>
      </c>
      <c r="D89" s="60" t="s">
        <v>338</v>
      </c>
      <c r="E89" s="60">
        <v>1</v>
      </c>
      <c r="F89" s="61"/>
      <c r="G89" s="62">
        <v>40179</v>
      </c>
      <c r="H89" s="62">
        <v>40179</v>
      </c>
      <c r="I89" s="66"/>
      <c r="J89" s="67"/>
      <c r="K89" s="67"/>
      <c r="L89" s="68">
        <v>3890</v>
      </c>
      <c r="M89" s="69">
        <v>0</v>
      </c>
      <c r="N89" s="70">
        <v>60</v>
      </c>
      <c r="O89" s="70">
        <f t="shared" si="2"/>
        <v>60</v>
      </c>
      <c r="P89" s="67" t="s">
        <v>339</v>
      </c>
      <c r="Q89" s="71"/>
    </row>
    <row r="90" s="42" customFormat="1" ht="16" customHeight="1" spans="1:17">
      <c r="A90" s="57">
        <v>86</v>
      </c>
      <c r="B90" s="58"/>
      <c r="C90" s="59" t="s">
        <v>343</v>
      </c>
      <c r="D90" s="60" t="s">
        <v>338</v>
      </c>
      <c r="E90" s="60">
        <v>1</v>
      </c>
      <c r="F90" s="61"/>
      <c r="G90" s="62">
        <v>40179</v>
      </c>
      <c r="H90" s="62">
        <v>40179</v>
      </c>
      <c r="I90" s="66"/>
      <c r="J90" s="67"/>
      <c r="K90" s="67"/>
      <c r="L90" s="68">
        <v>3890</v>
      </c>
      <c r="M90" s="69">
        <v>0</v>
      </c>
      <c r="N90" s="70">
        <v>60</v>
      </c>
      <c r="O90" s="70">
        <f t="shared" si="2"/>
        <v>60</v>
      </c>
      <c r="P90" s="67" t="s">
        <v>339</v>
      </c>
      <c r="Q90" s="71"/>
    </row>
    <row r="91" s="42" customFormat="1" ht="16" customHeight="1" spans="1:17">
      <c r="A91" s="57">
        <v>87</v>
      </c>
      <c r="B91" s="58"/>
      <c r="C91" s="59" t="s">
        <v>343</v>
      </c>
      <c r="D91" s="60" t="s">
        <v>338</v>
      </c>
      <c r="E91" s="60">
        <v>1</v>
      </c>
      <c r="F91" s="61"/>
      <c r="G91" s="62">
        <v>40179</v>
      </c>
      <c r="H91" s="62">
        <v>40179</v>
      </c>
      <c r="I91" s="66"/>
      <c r="J91" s="67"/>
      <c r="K91" s="67"/>
      <c r="L91" s="68">
        <v>3890</v>
      </c>
      <c r="M91" s="69">
        <v>0</v>
      </c>
      <c r="N91" s="70">
        <v>60</v>
      </c>
      <c r="O91" s="70">
        <f t="shared" si="2"/>
        <v>60</v>
      </c>
      <c r="P91" s="67" t="s">
        <v>339</v>
      </c>
      <c r="Q91" s="71"/>
    </row>
    <row r="92" s="42" customFormat="1" ht="16" customHeight="1" spans="1:17">
      <c r="A92" s="57">
        <v>88</v>
      </c>
      <c r="B92" s="58"/>
      <c r="C92" s="59" t="s">
        <v>343</v>
      </c>
      <c r="D92" s="60" t="s">
        <v>338</v>
      </c>
      <c r="E92" s="60">
        <v>1</v>
      </c>
      <c r="F92" s="61"/>
      <c r="G92" s="62">
        <v>40179</v>
      </c>
      <c r="H92" s="62">
        <v>40179</v>
      </c>
      <c r="I92" s="66"/>
      <c r="J92" s="67"/>
      <c r="K92" s="67"/>
      <c r="L92" s="68">
        <v>3890</v>
      </c>
      <c r="M92" s="69">
        <v>0</v>
      </c>
      <c r="N92" s="70">
        <v>60</v>
      </c>
      <c r="O92" s="70">
        <f t="shared" si="2"/>
        <v>60</v>
      </c>
      <c r="P92" s="67" t="s">
        <v>339</v>
      </c>
      <c r="Q92" s="71"/>
    </row>
    <row r="93" s="42" customFormat="1" ht="16" customHeight="1" spans="1:17">
      <c r="A93" s="57">
        <v>89</v>
      </c>
      <c r="B93" s="58"/>
      <c r="C93" s="59" t="s">
        <v>343</v>
      </c>
      <c r="D93" s="60" t="s">
        <v>338</v>
      </c>
      <c r="E93" s="60">
        <v>1</v>
      </c>
      <c r="F93" s="61"/>
      <c r="G93" s="62">
        <v>40179</v>
      </c>
      <c r="H93" s="62">
        <v>40179</v>
      </c>
      <c r="I93" s="66"/>
      <c r="J93" s="67"/>
      <c r="K93" s="67"/>
      <c r="L93" s="68">
        <v>3890</v>
      </c>
      <c r="M93" s="69">
        <v>0</v>
      </c>
      <c r="N93" s="70">
        <v>60</v>
      </c>
      <c r="O93" s="70">
        <f t="shared" si="2"/>
        <v>60</v>
      </c>
      <c r="P93" s="67" t="s">
        <v>339</v>
      </c>
      <c r="Q93" s="71"/>
    </row>
    <row r="94" s="42" customFormat="1" ht="16" customHeight="1" spans="1:17">
      <c r="A94" s="57">
        <v>90</v>
      </c>
      <c r="B94" s="58"/>
      <c r="C94" s="59" t="s">
        <v>343</v>
      </c>
      <c r="D94" s="60" t="s">
        <v>338</v>
      </c>
      <c r="E94" s="60">
        <v>1</v>
      </c>
      <c r="F94" s="61"/>
      <c r="G94" s="62">
        <v>40179</v>
      </c>
      <c r="H94" s="62">
        <v>40179</v>
      </c>
      <c r="I94" s="66"/>
      <c r="J94" s="67"/>
      <c r="K94" s="67"/>
      <c r="L94" s="68">
        <v>3890</v>
      </c>
      <c r="M94" s="69">
        <v>0</v>
      </c>
      <c r="N94" s="70">
        <v>60</v>
      </c>
      <c r="O94" s="70">
        <f t="shared" si="2"/>
        <v>60</v>
      </c>
      <c r="P94" s="67" t="s">
        <v>339</v>
      </c>
      <c r="Q94" s="71"/>
    </row>
    <row r="95" s="42" customFormat="1" ht="16" customHeight="1" spans="1:17">
      <c r="A95" s="57">
        <v>91</v>
      </c>
      <c r="B95" s="58"/>
      <c r="C95" s="59" t="s">
        <v>343</v>
      </c>
      <c r="D95" s="60" t="s">
        <v>338</v>
      </c>
      <c r="E95" s="60">
        <v>1</v>
      </c>
      <c r="F95" s="61"/>
      <c r="G95" s="62">
        <v>40179</v>
      </c>
      <c r="H95" s="62">
        <v>40179</v>
      </c>
      <c r="I95" s="66"/>
      <c r="J95" s="67"/>
      <c r="K95" s="67"/>
      <c r="L95" s="68">
        <v>3890</v>
      </c>
      <c r="M95" s="69">
        <v>0</v>
      </c>
      <c r="N95" s="70">
        <v>60</v>
      </c>
      <c r="O95" s="70">
        <f t="shared" si="2"/>
        <v>60</v>
      </c>
      <c r="P95" s="67" t="s">
        <v>339</v>
      </c>
      <c r="Q95" s="71"/>
    </row>
    <row r="96" s="42" customFormat="1" ht="16" customHeight="1" spans="1:17">
      <c r="A96" s="57">
        <v>92</v>
      </c>
      <c r="B96" s="58"/>
      <c r="C96" s="59" t="s">
        <v>343</v>
      </c>
      <c r="D96" s="60" t="s">
        <v>338</v>
      </c>
      <c r="E96" s="60">
        <v>1</v>
      </c>
      <c r="F96" s="61"/>
      <c r="G96" s="62">
        <v>40179</v>
      </c>
      <c r="H96" s="62">
        <v>40179</v>
      </c>
      <c r="I96" s="66"/>
      <c r="J96" s="67"/>
      <c r="K96" s="67"/>
      <c r="L96" s="68">
        <v>3890</v>
      </c>
      <c r="M96" s="69">
        <v>0</v>
      </c>
      <c r="N96" s="70">
        <v>60</v>
      </c>
      <c r="O96" s="70">
        <f t="shared" si="2"/>
        <v>60</v>
      </c>
      <c r="P96" s="67" t="s">
        <v>339</v>
      </c>
      <c r="Q96" s="71"/>
    </row>
    <row r="97" s="42" customFormat="1" ht="16" customHeight="1" spans="1:17">
      <c r="A97" s="57">
        <v>93</v>
      </c>
      <c r="B97" s="58"/>
      <c r="C97" s="59" t="s">
        <v>343</v>
      </c>
      <c r="D97" s="60" t="s">
        <v>338</v>
      </c>
      <c r="E97" s="60">
        <v>1</v>
      </c>
      <c r="F97" s="61"/>
      <c r="G97" s="62">
        <v>40179</v>
      </c>
      <c r="H97" s="62">
        <v>40179</v>
      </c>
      <c r="I97" s="66"/>
      <c r="J97" s="67"/>
      <c r="K97" s="67"/>
      <c r="L97" s="68">
        <v>3890</v>
      </c>
      <c r="M97" s="69">
        <v>0</v>
      </c>
      <c r="N97" s="70">
        <v>60</v>
      </c>
      <c r="O97" s="70">
        <f t="shared" si="2"/>
        <v>60</v>
      </c>
      <c r="P97" s="67" t="s">
        <v>339</v>
      </c>
      <c r="Q97" s="71"/>
    </row>
    <row r="98" s="42" customFormat="1" ht="16" customHeight="1" spans="1:17">
      <c r="A98" s="57">
        <v>94</v>
      </c>
      <c r="B98" s="58"/>
      <c r="C98" s="59" t="s">
        <v>343</v>
      </c>
      <c r="D98" s="60" t="s">
        <v>338</v>
      </c>
      <c r="E98" s="60">
        <v>1</v>
      </c>
      <c r="F98" s="61"/>
      <c r="G98" s="62">
        <v>40179</v>
      </c>
      <c r="H98" s="62">
        <v>40179</v>
      </c>
      <c r="I98" s="66"/>
      <c r="J98" s="67"/>
      <c r="K98" s="67"/>
      <c r="L98" s="68">
        <v>3890</v>
      </c>
      <c r="M98" s="69">
        <v>0</v>
      </c>
      <c r="N98" s="70">
        <v>60</v>
      </c>
      <c r="O98" s="70">
        <f t="shared" si="2"/>
        <v>60</v>
      </c>
      <c r="P98" s="67" t="s">
        <v>339</v>
      </c>
      <c r="Q98" s="71"/>
    </row>
    <row r="99" s="42" customFormat="1" ht="16" customHeight="1" spans="1:17">
      <c r="A99" s="57">
        <v>95</v>
      </c>
      <c r="B99" s="58"/>
      <c r="C99" s="59" t="s">
        <v>343</v>
      </c>
      <c r="D99" s="60" t="s">
        <v>338</v>
      </c>
      <c r="E99" s="60">
        <v>1</v>
      </c>
      <c r="F99" s="61"/>
      <c r="G99" s="62">
        <v>40179</v>
      </c>
      <c r="H99" s="62">
        <v>40179</v>
      </c>
      <c r="I99" s="66"/>
      <c r="J99" s="67"/>
      <c r="K99" s="67"/>
      <c r="L99" s="68">
        <v>3890</v>
      </c>
      <c r="M99" s="69">
        <v>0</v>
      </c>
      <c r="N99" s="70">
        <v>60</v>
      </c>
      <c r="O99" s="70">
        <f t="shared" si="2"/>
        <v>60</v>
      </c>
      <c r="P99" s="67" t="s">
        <v>339</v>
      </c>
      <c r="Q99" s="71"/>
    </row>
    <row r="100" s="42" customFormat="1" ht="16" customHeight="1" spans="1:17">
      <c r="A100" s="57">
        <v>96</v>
      </c>
      <c r="B100" s="58"/>
      <c r="C100" s="59" t="s">
        <v>343</v>
      </c>
      <c r="D100" s="60" t="s">
        <v>338</v>
      </c>
      <c r="E100" s="60">
        <v>1</v>
      </c>
      <c r="F100" s="61"/>
      <c r="G100" s="62">
        <v>40179</v>
      </c>
      <c r="H100" s="62">
        <v>40179</v>
      </c>
      <c r="I100" s="66"/>
      <c r="J100" s="67"/>
      <c r="K100" s="67"/>
      <c r="L100" s="68">
        <v>3890</v>
      </c>
      <c r="M100" s="69">
        <v>0</v>
      </c>
      <c r="N100" s="70">
        <v>60</v>
      </c>
      <c r="O100" s="70">
        <f t="shared" si="2"/>
        <v>60</v>
      </c>
      <c r="P100" s="67" t="s">
        <v>339</v>
      </c>
      <c r="Q100" s="71"/>
    </row>
    <row r="101" s="42" customFormat="1" ht="16" customHeight="1" spans="1:17">
      <c r="A101" s="57">
        <v>97</v>
      </c>
      <c r="B101" s="58"/>
      <c r="C101" s="59" t="s">
        <v>343</v>
      </c>
      <c r="D101" s="60" t="s">
        <v>338</v>
      </c>
      <c r="E101" s="60">
        <v>1</v>
      </c>
      <c r="F101" s="61"/>
      <c r="G101" s="62">
        <v>40179</v>
      </c>
      <c r="H101" s="62">
        <v>40179</v>
      </c>
      <c r="I101" s="66"/>
      <c r="J101" s="67"/>
      <c r="K101" s="67"/>
      <c r="L101" s="68">
        <v>3890</v>
      </c>
      <c r="M101" s="69">
        <v>0</v>
      </c>
      <c r="N101" s="70">
        <v>60</v>
      </c>
      <c r="O101" s="70">
        <f t="shared" si="2"/>
        <v>60</v>
      </c>
      <c r="P101" s="67" t="s">
        <v>339</v>
      </c>
      <c r="Q101" s="71"/>
    </row>
    <row r="102" s="42" customFormat="1" ht="16" customHeight="1" spans="1:17">
      <c r="A102" s="57">
        <v>98</v>
      </c>
      <c r="B102" s="58"/>
      <c r="C102" s="59" t="s">
        <v>343</v>
      </c>
      <c r="D102" s="60" t="s">
        <v>338</v>
      </c>
      <c r="E102" s="60">
        <v>1</v>
      </c>
      <c r="F102" s="61"/>
      <c r="G102" s="62">
        <v>40179</v>
      </c>
      <c r="H102" s="62">
        <v>40179</v>
      </c>
      <c r="I102" s="66"/>
      <c r="J102" s="67"/>
      <c r="K102" s="67"/>
      <c r="L102" s="68">
        <v>3890</v>
      </c>
      <c r="M102" s="69">
        <v>0</v>
      </c>
      <c r="N102" s="70">
        <v>60</v>
      </c>
      <c r="O102" s="70">
        <f t="shared" ref="O102:O133" si="3">N102-M102</f>
        <v>60</v>
      </c>
      <c r="P102" s="67" t="s">
        <v>339</v>
      </c>
      <c r="Q102" s="71"/>
    </row>
    <row r="103" s="42" customFormat="1" ht="16" customHeight="1" spans="1:17">
      <c r="A103" s="57">
        <v>99</v>
      </c>
      <c r="B103" s="58"/>
      <c r="C103" s="59" t="s">
        <v>343</v>
      </c>
      <c r="D103" s="60" t="s">
        <v>338</v>
      </c>
      <c r="E103" s="60">
        <v>1</v>
      </c>
      <c r="F103" s="61"/>
      <c r="G103" s="62">
        <v>40179</v>
      </c>
      <c r="H103" s="62">
        <v>40179</v>
      </c>
      <c r="I103" s="66"/>
      <c r="J103" s="67"/>
      <c r="K103" s="67"/>
      <c r="L103" s="68">
        <v>3890</v>
      </c>
      <c r="M103" s="69">
        <v>0</v>
      </c>
      <c r="N103" s="70">
        <v>60</v>
      </c>
      <c r="O103" s="70">
        <f t="shared" si="3"/>
        <v>60</v>
      </c>
      <c r="P103" s="67" t="s">
        <v>339</v>
      </c>
      <c r="Q103" s="71"/>
    </row>
    <row r="104" s="42" customFormat="1" ht="16" customHeight="1" spans="1:17">
      <c r="A104" s="57">
        <v>100</v>
      </c>
      <c r="B104" s="58"/>
      <c r="C104" s="59" t="s">
        <v>343</v>
      </c>
      <c r="D104" s="60" t="s">
        <v>338</v>
      </c>
      <c r="E104" s="60">
        <v>1</v>
      </c>
      <c r="F104" s="61"/>
      <c r="G104" s="62">
        <v>40179</v>
      </c>
      <c r="H104" s="62">
        <v>40179</v>
      </c>
      <c r="I104" s="66"/>
      <c r="J104" s="67"/>
      <c r="K104" s="67"/>
      <c r="L104" s="68">
        <v>3890</v>
      </c>
      <c r="M104" s="69">
        <v>0</v>
      </c>
      <c r="N104" s="70">
        <v>60</v>
      </c>
      <c r="O104" s="70">
        <f t="shared" si="3"/>
        <v>60</v>
      </c>
      <c r="P104" s="67" t="s">
        <v>339</v>
      </c>
      <c r="Q104" s="71"/>
    </row>
    <row r="105" s="42" customFormat="1" ht="16" customHeight="1" spans="1:17">
      <c r="A105" s="57">
        <v>101</v>
      </c>
      <c r="B105" s="58"/>
      <c r="C105" s="59" t="s">
        <v>343</v>
      </c>
      <c r="D105" s="60" t="s">
        <v>338</v>
      </c>
      <c r="E105" s="60">
        <v>1</v>
      </c>
      <c r="F105" s="61"/>
      <c r="G105" s="62">
        <v>40179</v>
      </c>
      <c r="H105" s="62">
        <v>40179</v>
      </c>
      <c r="I105" s="66"/>
      <c r="J105" s="67"/>
      <c r="K105" s="67"/>
      <c r="L105" s="68">
        <v>3890</v>
      </c>
      <c r="M105" s="69">
        <v>0</v>
      </c>
      <c r="N105" s="70">
        <v>60</v>
      </c>
      <c r="O105" s="70">
        <f t="shared" si="3"/>
        <v>60</v>
      </c>
      <c r="P105" s="67" t="s">
        <v>339</v>
      </c>
      <c r="Q105" s="71"/>
    </row>
    <row r="106" s="42" customFormat="1" ht="16" customHeight="1" spans="1:17">
      <c r="A106" s="57">
        <v>102</v>
      </c>
      <c r="B106" s="58"/>
      <c r="C106" s="59" t="s">
        <v>343</v>
      </c>
      <c r="D106" s="60" t="s">
        <v>338</v>
      </c>
      <c r="E106" s="60">
        <v>1</v>
      </c>
      <c r="F106" s="61"/>
      <c r="G106" s="62">
        <v>40179</v>
      </c>
      <c r="H106" s="62">
        <v>40179</v>
      </c>
      <c r="I106" s="66"/>
      <c r="J106" s="67"/>
      <c r="K106" s="67"/>
      <c r="L106" s="68">
        <v>3890</v>
      </c>
      <c r="M106" s="69">
        <v>0</v>
      </c>
      <c r="N106" s="70">
        <v>60</v>
      </c>
      <c r="O106" s="70">
        <f t="shared" si="3"/>
        <v>60</v>
      </c>
      <c r="P106" s="67" t="s">
        <v>339</v>
      </c>
      <c r="Q106" s="71"/>
    </row>
    <row r="107" s="42" customFormat="1" ht="16" customHeight="1" spans="1:17">
      <c r="A107" s="57">
        <v>103</v>
      </c>
      <c r="B107" s="58"/>
      <c r="C107" s="59" t="s">
        <v>343</v>
      </c>
      <c r="D107" s="60" t="s">
        <v>338</v>
      </c>
      <c r="E107" s="60">
        <v>1</v>
      </c>
      <c r="F107" s="61"/>
      <c r="G107" s="62">
        <v>40179</v>
      </c>
      <c r="H107" s="62">
        <v>40179</v>
      </c>
      <c r="I107" s="66"/>
      <c r="J107" s="67"/>
      <c r="K107" s="67"/>
      <c r="L107" s="68">
        <v>3890</v>
      </c>
      <c r="M107" s="69">
        <v>0</v>
      </c>
      <c r="N107" s="70">
        <v>60</v>
      </c>
      <c r="O107" s="70">
        <f t="shared" si="3"/>
        <v>60</v>
      </c>
      <c r="P107" s="67" t="s">
        <v>339</v>
      </c>
      <c r="Q107" s="71"/>
    </row>
    <row r="108" s="42" customFormat="1" ht="16" customHeight="1" spans="1:17">
      <c r="A108" s="57">
        <v>104</v>
      </c>
      <c r="B108" s="58"/>
      <c r="C108" s="59" t="s">
        <v>343</v>
      </c>
      <c r="D108" s="60" t="s">
        <v>338</v>
      </c>
      <c r="E108" s="60">
        <v>1</v>
      </c>
      <c r="F108" s="61"/>
      <c r="G108" s="62">
        <v>40179</v>
      </c>
      <c r="H108" s="62">
        <v>40179</v>
      </c>
      <c r="I108" s="66"/>
      <c r="J108" s="67"/>
      <c r="K108" s="67"/>
      <c r="L108" s="68">
        <v>3890</v>
      </c>
      <c r="M108" s="69">
        <v>0</v>
      </c>
      <c r="N108" s="70">
        <v>60</v>
      </c>
      <c r="O108" s="70">
        <f t="shared" si="3"/>
        <v>60</v>
      </c>
      <c r="P108" s="67" t="s">
        <v>339</v>
      </c>
      <c r="Q108" s="71"/>
    </row>
    <row r="109" s="42" customFormat="1" ht="16" customHeight="1" spans="1:17">
      <c r="A109" s="57">
        <v>105</v>
      </c>
      <c r="B109" s="58"/>
      <c r="C109" s="59" t="s">
        <v>343</v>
      </c>
      <c r="D109" s="60" t="s">
        <v>338</v>
      </c>
      <c r="E109" s="60">
        <v>1</v>
      </c>
      <c r="F109" s="61"/>
      <c r="G109" s="62">
        <v>40179</v>
      </c>
      <c r="H109" s="62">
        <v>40179</v>
      </c>
      <c r="I109" s="66"/>
      <c r="J109" s="67"/>
      <c r="K109" s="67"/>
      <c r="L109" s="68">
        <v>3890</v>
      </c>
      <c r="M109" s="69">
        <v>0</v>
      </c>
      <c r="N109" s="70">
        <v>60</v>
      </c>
      <c r="O109" s="70">
        <f t="shared" si="3"/>
        <v>60</v>
      </c>
      <c r="P109" s="67" t="s">
        <v>339</v>
      </c>
      <c r="Q109" s="71"/>
    </row>
    <row r="110" s="42" customFormat="1" ht="16" customHeight="1" spans="1:17">
      <c r="A110" s="57">
        <v>106</v>
      </c>
      <c r="B110" s="58"/>
      <c r="C110" s="59" t="s">
        <v>343</v>
      </c>
      <c r="D110" s="60" t="s">
        <v>338</v>
      </c>
      <c r="E110" s="60">
        <v>1</v>
      </c>
      <c r="F110" s="61"/>
      <c r="G110" s="62">
        <v>40179</v>
      </c>
      <c r="H110" s="62">
        <v>40179</v>
      </c>
      <c r="I110" s="66"/>
      <c r="J110" s="67"/>
      <c r="K110" s="67"/>
      <c r="L110" s="68">
        <v>3890</v>
      </c>
      <c r="M110" s="69">
        <v>0</v>
      </c>
      <c r="N110" s="70">
        <v>60</v>
      </c>
      <c r="O110" s="70">
        <f t="shared" si="3"/>
        <v>60</v>
      </c>
      <c r="P110" s="67" t="s">
        <v>339</v>
      </c>
      <c r="Q110" s="71"/>
    </row>
    <row r="111" s="42" customFormat="1" ht="16" customHeight="1" spans="1:17">
      <c r="A111" s="57">
        <v>107</v>
      </c>
      <c r="B111" s="58"/>
      <c r="C111" s="59" t="s">
        <v>343</v>
      </c>
      <c r="D111" s="60" t="s">
        <v>338</v>
      </c>
      <c r="E111" s="60">
        <v>1</v>
      </c>
      <c r="F111" s="61"/>
      <c r="G111" s="62">
        <v>40179</v>
      </c>
      <c r="H111" s="62">
        <v>40179</v>
      </c>
      <c r="I111" s="66"/>
      <c r="J111" s="67"/>
      <c r="K111" s="67"/>
      <c r="L111" s="68">
        <v>3890</v>
      </c>
      <c r="M111" s="69">
        <v>0</v>
      </c>
      <c r="N111" s="70">
        <v>60</v>
      </c>
      <c r="O111" s="70">
        <f t="shared" si="3"/>
        <v>60</v>
      </c>
      <c r="P111" s="67" t="s">
        <v>339</v>
      </c>
      <c r="Q111" s="71"/>
    </row>
    <row r="112" s="42" customFormat="1" ht="16" customHeight="1" spans="1:17">
      <c r="A112" s="57">
        <v>108</v>
      </c>
      <c r="B112" s="58"/>
      <c r="C112" s="59" t="s">
        <v>343</v>
      </c>
      <c r="D112" s="60" t="s">
        <v>338</v>
      </c>
      <c r="E112" s="60">
        <v>1</v>
      </c>
      <c r="F112" s="61"/>
      <c r="G112" s="62">
        <v>40179</v>
      </c>
      <c r="H112" s="62">
        <v>40179</v>
      </c>
      <c r="I112" s="66"/>
      <c r="J112" s="67"/>
      <c r="K112" s="67"/>
      <c r="L112" s="68">
        <v>3890</v>
      </c>
      <c r="M112" s="69">
        <v>0</v>
      </c>
      <c r="N112" s="70">
        <v>60</v>
      </c>
      <c r="O112" s="70">
        <f t="shared" si="3"/>
        <v>60</v>
      </c>
      <c r="P112" s="67" t="s">
        <v>339</v>
      </c>
      <c r="Q112" s="71"/>
    </row>
    <row r="113" s="42" customFormat="1" ht="16" customHeight="1" spans="1:17">
      <c r="A113" s="57">
        <v>109</v>
      </c>
      <c r="B113" s="58"/>
      <c r="C113" s="59" t="s">
        <v>343</v>
      </c>
      <c r="D113" s="60" t="s">
        <v>338</v>
      </c>
      <c r="E113" s="60">
        <v>1</v>
      </c>
      <c r="F113" s="61"/>
      <c r="G113" s="62">
        <v>40179</v>
      </c>
      <c r="H113" s="62">
        <v>40179</v>
      </c>
      <c r="I113" s="66"/>
      <c r="J113" s="67"/>
      <c r="K113" s="67"/>
      <c r="L113" s="68">
        <v>3890</v>
      </c>
      <c r="M113" s="69">
        <v>0</v>
      </c>
      <c r="N113" s="70">
        <v>60</v>
      </c>
      <c r="O113" s="70">
        <f t="shared" si="3"/>
        <v>60</v>
      </c>
      <c r="P113" s="67" t="s">
        <v>339</v>
      </c>
      <c r="Q113" s="71"/>
    </row>
    <row r="114" s="42" customFormat="1" ht="16" customHeight="1" spans="1:17">
      <c r="A114" s="57">
        <v>110</v>
      </c>
      <c r="B114" s="58"/>
      <c r="C114" s="59" t="s">
        <v>343</v>
      </c>
      <c r="D114" s="60" t="s">
        <v>338</v>
      </c>
      <c r="E114" s="60">
        <v>1</v>
      </c>
      <c r="F114" s="61"/>
      <c r="G114" s="62">
        <v>40179</v>
      </c>
      <c r="H114" s="62">
        <v>40179</v>
      </c>
      <c r="I114" s="66"/>
      <c r="J114" s="67"/>
      <c r="K114" s="67"/>
      <c r="L114" s="68">
        <v>3890</v>
      </c>
      <c r="M114" s="69">
        <v>0</v>
      </c>
      <c r="N114" s="70">
        <v>60</v>
      </c>
      <c r="O114" s="70">
        <f t="shared" si="3"/>
        <v>60</v>
      </c>
      <c r="P114" s="67" t="s">
        <v>339</v>
      </c>
      <c r="Q114" s="71"/>
    </row>
    <row r="115" s="42" customFormat="1" ht="16" customHeight="1" spans="1:17">
      <c r="A115" s="57">
        <v>111</v>
      </c>
      <c r="B115" s="58"/>
      <c r="C115" s="59" t="s">
        <v>343</v>
      </c>
      <c r="D115" s="60" t="s">
        <v>338</v>
      </c>
      <c r="E115" s="60">
        <v>1</v>
      </c>
      <c r="F115" s="61"/>
      <c r="G115" s="62">
        <v>40179</v>
      </c>
      <c r="H115" s="62">
        <v>40179</v>
      </c>
      <c r="I115" s="66"/>
      <c r="J115" s="67"/>
      <c r="K115" s="67"/>
      <c r="L115" s="68">
        <v>3890</v>
      </c>
      <c r="M115" s="69">
        <v>0</v>
      </c>
      <c r="N115" s="70">
        <v>60</v>
      </c>
      <c r="O115" s="70">
        <f t="shared" si="3"/>
        <v>60</v>
      </c>
      <c r="P115" s="67" t="s">
        <v>339</v>
      </c>
      <c r="Q115" s="71"/>
    </row>
    <row r="116" s="42" customFormat="1" ht="16" customHeight="1" spans="1:17">
      <c r="A116" s="57">
        <v>112</v>
      </c>
      <c r="B116" s="58"/>
      <c r="C116" s="59" t="s">
        <v>343</v>
      </c>
      <c r="D116" s="60" t="s">
        <v>338</v>
      </c>
      <c r="E116" s="60">
        <v>1</v>
      </c>
      <c r="F116" s="61"/>
      <c r="G116" s="62">
        <v>40179</v>
      </c>
      <c r="H116" s="62">
        <v>40179</v>
      </c>
      <c r="I116" s="66"/>
      <c r="J116" s="67"/>
      <c r="K116" s="67"/>
      <c r="L116" s="68">
        <v>3890</v>
      </c>
      <c r="M116" s="69">
        <v>0</v>
      </c>
      <c r="N116" s="70">
        <v>60</v>
      </c>
      <c r="O116" s="70">
        <f t="shared" si="3"/>
        <v>60</v>
      </c>
      <c r="P116" s="67" t="s">
        <v>339</v>
      </c>
      <c r="Q116" s="71"/>
    </row>
    <row r="117" s="42" customFormat="1" ht="16" customHeight="1" spans="1:17">
      <c r="A117" s="57">
        <v>113</v>
      </c>
      <c r="B117" s="58"/>
      <c r="C117" s="59" t="s">
        <v>343</v>
      </c>
      <c r="D117" s="60" t="s">
        <v>338</v>
      </c>
      <c r="E117" s="60">
        <v>1</v>
      </c>
      <c r="F117" s="61"/>
      <c r="G117" s="62">
        <v>40179</v>
      </c>
      <c r="H117" s="62">
        <v>40179</v>
      </c>
      <c r="I117" s="66"/>
      <c r="J117" s="67"/>
      <c r="K117" s="67"/>
      <c r="L117" s="68">
        <v>3890</v>
      </c>
      <c r="M117" s="69">
        <v>0</v>
      </c>
      <c r="N117" s="70">
        <v>60</v>
      </c>
      <c r="O117" s="70">
        <f t="shared" si="3"/>
        <v>60</v>
      </c>
      <c r="P117" s="67" t="s">
        <v>339</v>
      </c>
      <c r="Q117" s="71"/>
    </row>
    <row r="118" s="42" customFormat="1" ht="16" customHeight="1" spans="1:17">
      <c r="A118" s="57">
        <v>114</v>
      </c>
      <c r="B118" s="58"/>
      <c r="C118" s="59" t="s">
        <v>343</v>
      </c>
      <c r="D118" s="60" t="s">
        <v>338</v>
      </c>
      <c r="E118" s="60">
        <v>1</v>
      </c>
      <c r="F118" s="61"/>
      <c r="G118" s="62">
        <v>40179</v>
      </c>
      <c r="H118" s="62">
        <v>40179</v>
      </c>
      <c r="I118" s="66"/>
      <c r="J118" s="67"/>
      <c r="K118" s="67"/>
      <c r="L118" s="68">
        <v>3890</v>
      </c>
      <c r="M118" s="69">
        <v>0</v>
      </c>
      <c r="N118" s="70">
        <v>60</v>
      </c>
      <c r="O118" s="70">
        <f t="shared" si="3"/>
        <v>60</v>
      </c>
      <c r="P118" s="67" t="s">
        <v>339</v>
      </c>
      <c r="Q118" s="71"/>
    </row>
    <row r="119" s="42" customFormat="1" ht="16" customHeight="1" spans="1:17">
      <c r="A119" s="57">
        <v>115</v>
      </c>
      <c r="B119" s="58"/>
      <c r="C119" s="59" t="s">
        <v>343</v>
      </c>
      <c r="D119" s="60" t="s">
        <v>338</v>
      </c>
      <c r="E119" s="60">
        <v>1</v>
      </c>
      <c r="F119" s="61"/>
      <c r="G119" s="62">
        <v>40179</v>
      </c>
      <c r="H119" s="62">
        <v>40179</v>
      </c>
      <c r="I119" s="66"/>
      <c r="J119" s="67"/>
      <c r="K119" s="67"/>
      <c r="L119" s="68">
        <v>3890</v>
      </c>
      <c r="M119" s="69">
        <v>0</v>
      </c>
      <c r="N119" s="70">
        <v>60</v>
      </c>
      <c r="O119" s="70">
        <f t="shared" si="3"/>
        <v>60</v>
      </c>
      <c r="P119" s="67" t="s">
        <v>339</v>
      </c>
      <c r="Q119" s="71"/>
    </row>
    <row r="120" s="42" customFormat="1" ht="16" customHeight="1" spans="1:17">
      <c r="A120" s="57">
        <v>116</v>
      </c>
      <c r="B120" s="58"/>
      <c r="C120" s="59" t="s">
        <v>343</v>
      </c>
      <c r="D120" s="60" t="s">
        <v>338</v>
      </c>
      <c r="E120" s="60">
        <v>1</v>
      </c>
      <c r="F120" s="61"/>
      <c r="G120" s="62">
        <v>40179</v>
      </c>
      <c r="H120" s="62">
        <v>40179</v>
      </c>
      <c r="I120" s="66"/>
      <c r="J120" s="67"/>
      <c r="K120" s="67"/>
      <c r="L120" s="68">
        <v>3890</v>
      </c>
      <c r="M120" s="69">
        <v>0</v>
      </c>
      <c r="N120" s="70">
        <v>60</v>
      </c>
      <c r="O120" s="70">
        <f t="shared" si="3"/>
        <v>60</v>
      </c>
      <c r="P120" s="67" t="s">
        <v>339</v>
      </c>
      <c r="Q120" s="71"/>
    </row>
    <row r="121" s="42" customFormat="1" ht="16" customHeight="1" spans="1:17">
      <c r="A121" s="57">
        <v>117</v>
      </c>
      <c r="B121" s="58"/>
      <c r="C121" s="59" t="s">
        <v>343</v>
      </c>
      <c r="D121" s="60" t="s">
        <v>338</v>
      </c>
      <c r="E121" s="60">
        <v>1</v>
      </c>
      <c r="F121" s="61"/>
      <c r="G121" s="62">
        <v>40179</v>
      </c>
      <c r="H121" s="62">
        <v>40179</v>
      </c>
      <c r="I121" s="66"/>
      <c r="J121" s="67"/>
      <c r="K121" s="67"/>
      <c r="L121" s="68">
        <v>3890</v>
      </c>
      <c r="M121" s="69">
        <v>0</v>
      </c>
      <c r="N121" s="70">
        <v>60</v>
      </c>
      <c r="O121" s="70">
        <f t="shared" si="3"/>
        <v>60</v>
      </c>
      <c r="P121" s="67" t="s">
        <v>339</v>
      </c>
      <c r="Q121" s="71"/>
    </row>
    <row r="122" s="42" customFormat="1" ht="16" customHeight="1" spans="1:17">
      <c r="A122" s="57">
        <v>118</v>
      </c>
      <c r="B122" s="58"/>
      <c r="C122" s="59" t="s">
        <v>343</v>
      </c>
      <c r="D122" s="60" t="s">
        <v>338</v>
      </c>
      <c r="E122" s="60">
        <v>1</v>
      </c>
      <c r="F122" s="61"/>
      <c r="G122" s="62">
        <v>40179</v>
      </c>
      <c r="H122" s="62">
        <v>40179</v>
      </c>
      <c r="I122" s="66"/>
      <c r="J122" s="67"/>
      <c r="K122" s="67"/>
      <c r="L122" s="68">
        <v>3890</v>
      </c>
      <c r="M122" s="69">
        <v>0</v>
      </c>
      <c r="N122" s="70">
        <v>60</v>
      </c>
      <c r="O122" s="70">
        <f t="shared" si="3"/>
        <v>60</v>
      </c>
      <c r="P122" s="67" t="s">
        <v>339</v>
      </c>
      <c r="Q122" s="71"/>
    </row>
    <row r="123" s="42" customFormat="1" ht="16" customHeight="1" spans="1:17">
      <c r="A123" s="57">
        <v>119</v>
      </c>
      <c r="B123" s="58"/>
      <c r="C123" s="59" t="s">
        <v>343</v>
      </c>
      <c r="D123" s="60" t="s">
        <v>338</v>
      </c>
      <c r="E123" s="60">
        <v>1</v>
      </c>
      <c r="F123" s="61"/>
      <c r="G123" s="62">
        <v>40179</v>
      </c>
      <c r="H123" s="62">
        <v>40179</v>
      </c>
      <c r="I123" s="66"/>
      <c r="J123" s="67"/>
      <c r="K123" s="67"/>
      <c r="L123" s="68">
        <v>3890</v>
      </c>
      <c r="M123" s="69">
        <v>0</v>
      </c>
      <c r="N123" s="70">
        <v>60</v>
      </c>
      <c r="O123" s="70">
        <f t="shared" si="3"/>
        <v>60</v>
      </c>
      <c r="P123" s="67" t="s">
        <v>339</v>
      </c>
      <c r="Q123" s="71"/>
    </row>
    <row r="124" s="42" customFormat="1" ht="16" customHeight="1" spans="1:17">
      <c r="A124" s="57">
        <v>120</v>
      </c>
      <c r="B124" s="58"/>
      <c r="C124" s="59" t="s">
        <v>343</v>
      </c>
      <c r="D124" s="60" t="s">
        <v>338</v>
      </c>
      <c r="E124" s="60">
        <v>1</v>
      </c>
      <c r="F124" s="61"/>
      <c r="G124" s="62">
        <v>40179</v>
      </c>
      <c r="H124" s="62">
        <v>40179</v>
      </c>
      <c r="I124" s="66"/>
      <c r="J124" s="67"/>
      <c r="K124" s="67"/>
      <c r="L124" s="68">
        <v>3890</v>
      </c>
      <c r="M124" s="69">
        <v>0</v>
      </c>
      <c r="N124" s="70">
        <v>60</v>
      </c>
      <c r="O124" s="70">
        <f t="shared" si="3"/>
        <v>60</v>
      </c>
      <c r="P124" s="67" t="s">
        <v>339</v>
      </c>
      <c r="Q124" s="71"/>
    </row>
    <row r="125" s="42" customFormat="1" ht="16" customHeight="1" spans="1:17">
      <c r="A125" s="57">
        <v>121</v>
      </c>
      <c r="B125" s="58"/>
      <c r="C125" s="59" t="s">
        <v>343</v>
      </c>
      <c r="D125" s="60" t="s">
        <v>338</v>
      </c>
      <c r="E125" s="60">
        <v>1</v>
      </c>
      <c r="F125" s="61"/>
      <c r="G125" s="62">
        <v>40179</v>
      </c>
      <c r="H125" s="62">
        <v>40179</v>
      </c>
      <c r="I125" s="66"/>
      <c r="J125" s="67"/>
      <c r="K125" s="67"/>
      <c r="L125" s="68">
        <v>3890</v>
      </c>
      <c r="M125" s="69">
        <v>0</v>
      </c>
      <c r="N125" s="70">
        <v>60</v>
      </c>
      <c r="O125" s="70">
        <f t="shared" si="3"/>
        <v>60</v>
      </c>
      <c r="P125" s="67" t="s">
        <v>339</v>
      </c>
      <c r="Q125" s="71"/>
    </row>
    <row r="126" s="42" customFormat="1" ht="16" customHeight="1" spans="1:17">
      <c r="A126" s="57">
        <v>122</v>
      </c>
      <c r="B126" s="58"/>
      <c r="C126" s="59" t="s">
        <v>343</v>
      </c>
      <c r="D126" s="60" t="s">
        <v>338</v>
      </c>
      <c r="E126" s="60">
        <v>1</v>
      </c>
      <c r="F126" s="61"/>
      <c r="G126" s="62">
        <v>40179</v>
      </c>
      <c r="H126" s="62">
        <v>40179</v>
      </c>
      <c r="I126" s="66"/>
      <c r="J126" s="67"/>
      <c r="K126" s="67"/>
      <c r="L126" s="68">
        <v>3890</v>
      </c>
      <c r="M126" s="69">
        <v>0</v>
      </c>
      <c r="N126" s="70">
        <v>60</v>
      </c>
      <c r="O126" s="70">
        <f t="shared" si="3"/>
        <v>60</v>
      </c>
      <c r="P126" s="67" t="s">
        <v>339</v>
      </c>
      <c r="Q126" s="71"/>
    </row>
    <row r="127" s="42" customFormat="1" ht="16" customHeight="1" spans="1:17">
      <c r="A127" s="57">
        <v>123</v>
      </c>
      <c r="B127" s="58"/>
      <c r="C127" s="59" t="s">
        <v>343</v>
      </c>
      <c r="D127" s="60" t="s">
        <v>338</v>
      </c>
      <c r="E127" s="60">
        <v>1</v>
      </c>
      <c r="F127" s="61"/>
      <c r="G127" s="62">
        <v>40179</v>
      </c>
      <c r="H127" s="62">
        <v>40179</v>
      </c>
      <c r="I127" s="66"/>
      <c r="J127" s="67"/>
      <c r="K127" s="67"/>
      <c r="L127" s="68">
        <v>3890</v>
      </c>
      <c r="M127" s="69">
        <v>0</v>
      </c>
      <c r="N127" s="70">
        <v>60</v>
      </c>
      <c r="O127" s="70">
        <f t="shared" si="3"/>
        <v>60</v>
      </c>
      <c r="P127" s="67" t="s">
        <v>339</v>
      </c>
      <c r="Q127" s="71"/>
    </row>
    <row r="128" s="42" customFormat="1" ht="16" customHeight="1" spans="1:17">
      <c r="A128" s="57">
        <v>124</v>
      </c>
      <c r="B128" s="58"/>
      <c r="C128" s="59" t="s">
        <v>343</v>
      </c>
      <c r="D128" s="60" t="s">
        <v>338</v>
      </c>
      <c r="E128" s="60">
        <v>1</v>
      </c>
      <c r="F128" s="61"/>
      <c r="G128" s="62">
        <v>40179</v>
      </c>
      <c r="H128" s="62">
        <v>40179</v>
      </c>
      <c r="I128" s="66"/>
      <c r="J128" s="67"/>
      <c r="K128" s="67"/>
      <c r="L128" s="68">
        <v>3890</v>
      </c>
      <c r="M128" s="69">
        <v>0</v>
      </c>
      <c r="N128" s="70">
        <v>60</v>
      </c>
      <c r="O128" s="70">
        <f t="shared" si="3"/>
        <v>60</v>
      </c>
      <c r="P128" s="67" t="s">
        <v>339</v>
      </c>
      <c r="Q128" s="71"/>
    </row>
    <row r="129" s="42" customFormat="1" ht="16" customHeight="1" spans="1:17">
      <c r="A129" s="57">
        <v>125</v>
      </c>
      <c r="B129" s="58"/>
      <c r="C129" s="59" t="s">
        <v>343</v>
      </c>
      <c r="D129" s="60" t="s">
        <v>338</v>
      </c>
      <c r="E129" s="60">
        <v>1</v>
      </c>
      <c r="F129" s="61"/>
      <c r="G129" s="62">
        <v>40179</v>
      </c>
      <c r="H129" s="62">
        <v>40179</v>
      </c>
      <c r="I129" s="66"/>
      <c r="J129" s="67"/>
      <c r="K129" s="67"/>
      <c r="L129" s="68">
        <v>3890</v>
      </c>
      <c r="M129" s="69">
        <v>0</v>
      </c>
      <c r="N129" s="70">
        <v>60</v>
      </c>
      <c r="O129" s="70">
        <f t="shared" si="3"/>
        <v>60</v>
      </c>
      <c r="P129" s="67" t="s">
        <v>339</v>
      </c>
      <c r="Q129" s="71"/>
    </row>
    <row r="130" s="42" customFormat="1" ht="16" customHeight="1" spans="1:17">
      <c r="A130" s="57">
        <v>126</v>
      </c>
      <c r="B130" s="58"/>
      <c r="C130" s="59" t="s">
        <v>343</v>
      </c>
      <c r="D130" s="60" t="s">
        <v>338</v>
      </c>
      <c r="E130" s="60">
        <v>1</v>
      </c>
      <c r="F130" s="61"/>
      <c r="G130" s="62">
        <v>40179</v>
      </c>
      <c r="H130" s="62">
        <v>40179</v>
      </c>
      <c r="I130" s="66"/>
      <c r="J130" s="67"/>
      <c r="K130" s="67"/>
      <c r="L130" s="68">
        <v>3890</v>
      </c>
      <c r="M130" s="69">
        <v>0</v>
      </c>
      <c r="N130" s="70">
        <v>60</v>
      </c>
      <c r="O130" s="70">
        <f t="shared" si="3"/>
        <v>60</v>
      </c>
      <c r="P130" s="67" t="s">
        <v>339</v>
      </c>
      <c r="Q130" s="71"/>
    </row>
    <row r="131" s="42" customFormat="1" ht="16" customHeight="1" spans="1:17">
      <c r="A131" s="57">
        <v>127</v>
      </c>
      <c r="B131" s="58"/>
      <c r="C131" s="59" t="s">
        <v>343</v>
      </c>
      <c r="D131" s="60" t="s">
        <v>338</v>
      </c>
      <c r="E131" s="60">
        <v>1</v>
      </c>
      <c r="F131" s="61"/>
      <c r="G131" s="62">
        <v>40179</v>
      </c>
      <c r="H131" s="62">
        <v>40179</v>
      </c>
      <c r="I131" s="66"/>
      <c r="J131" s="67"/>
      <c r="K131" s="67"/>
      <c r="L131" s="68">
        <v>3890</v>
      </c>
      <c r="M131" s="69">
        <v>0</v>
      </c>
      <c r="N131" s="70">
        <v>60</v>
      </c>
      <c r="O131" s="70">
        <f t="shared" si="3"/>
        <v>60</v>
      </c>
      <c r="P131" s="67" t="s">
        <v>339</v>
      </c>
      <c r="Q131" s="71"/>
    </row>
    <row r="132" s="42" customFormat="1" ht="16" customHeight="1" spans="1:17">
      <c r="A132" s="57">
        <v>128</v>
      </c>
      <c r="B132" s="58"/>
      <c r="C132" s="59" t="s">
        <v>343</v>
      </c>
      <c r="D132" s="60" t="s">
        <v>338</v>
      </c>
      <c r="E132" s="60">
        <v>1</v>
      </c>
      <c r="F132" s="61"/>
      <c r="G132" s="62">
        <v>40179</v>
      </c>
      <c r="H132" s="62">
        <v>40179</v>
      </c>
      <c r="I132" s="66"/>
      <c r="J132" s="67"/>
      <c r="K132" s="67"/>
      <c r="L132" s="68">
        <v>3890</v>
      </c>
      <c r="M132" s="69">
        <v>0</v>
      </c>
      <c r="N132" s="70">
        <v>60</v>
      </c>
      <c r="O132" s="70">
        <f t="shared" si="3"/>
        <v>60</v>
      </c>
      <c r="P132" s="67" t="s">
        <v>339</v>
      </c>
      <c r="Q132" s="71"/>
    </row>
    <row r="133" s="42" customFormat="1" ht="16" customHeight="1" spans="1:17">
      <c r="A133" s="57">
        <v>129</v>
      </c>
      <c r="B133" s="58"/>
      <c r="C133" s="59" t="s">
        <v>343</v>
      </c>
      <c r="D133" s="60" t="s">
        <v>338</v>
      </c>
      <c r="E133" s="60">
        <v>1</v>
      </c>
      <c r="F133" s="61"/>
      <c r="G133" s="62">
        <v>40179</v>
      </c>
      <c r="H133" s="62">
        <v>40179</v>
      </c>
      <c r="I133" s="66"/>
      <c r="J133" s="67"/>
      <c r="K133" s="67"/>
      <c r="L133" s="68">
        <v>3890</v>
      </c>
      <c r="M133" s="69">
        <v>0</v>
      </c>
      <c r="N133" s="70">
        <v>60</v>
      </c>
      <c r="O133" s="70">
        <f t="shared" si="3"/>
        <v>60</v>
      </c>
      <c r="P133" s="67" t="s">
        <v>339</v>
      </c>
      <c r="Q133" s="71"/>
    </row>
    <row r="134" s="42" customFormat="1" ht="16" customHeight="1" spans="1:17">
      <c r="A134" s="57">
        <v>130</v>
      </c>
      <c r="B134" s="58"/>
      <c r="C134" s="59" t="s">
        <v>343</v>
      </c>
      <c r="D134" s="60" t="s">
        <v>338</v>
      </c>
      <c r="E134" s="60">
        <v>1</v>
      </c>
      <c r="F134" s="61"/>
      <c r="G134" s="62">
        <v>40179</v>
      </c>
      <c r="H134" s="62">
        <v>40179</v>
      </c>
      <c r="I134" s="66"/>
      <c r="J134" s="67"/>
      <c r="K134" s="67"/>
      <c r="L134" s="68">
        <v>3890</v>
      </c>
      <c r="M134" s="69">
        <v>0</v>
      </c>
      <c r="N134" s="70">
        <v>60</v>
      </c>
      <c r="O134" s="70">
        <f t="shared" ref="O134:O165" si="4">N134-M134</f>
        <v>60</v>
      </c>
      <c r="P134" s="67" t="s">
        <v>339</v>
      </c>
      <c r="Q134" s="71"/>
    </row>
    <row r="135" s="42" customFormat="1" ht="16" customHeight="1" spans="1:17">
      <c r="A135" s="57">
        <v>131</v>
      </c>
      <c r="B135" s="58"/>
      <c r="C135" s="59" t="s">
        <v>358</v>
      </c>
      <c r="D135" s="60" t="s">
        <v>338</v>
      </c>
      <c r="E135" s="60">
        <v>1</v>
      </c>
      <c r="F135" s="61"/>
      <c r="G135" s="62">
        <v>40289</v>
      </c>
      <c r="H135" s="62">
        <v>40289</v>
      </c>
      <c r="I135" s="66"/>
      <c r="J135" s="67"/>
      <c r="K135" s="67"/>
      <c r="L135" s="68">
        <v>980</v>
      </c>
      <c r="M135" s="69">
        <v>0</v>
      </c>
      <c r="N135" s="70">
        <v>4</v>
      </c>
      <c r="O135" s="70">
        <f t="shared" si="4"/>
        <v>4</v>
      </c>
      <c r="P135" s="67" t="s">
        <v>339</v>
      </c>
      <c r="Q135" s="71"/>
    </row>
    <row r="136" s="42" customFormat="1" ht="16" customHeight="1" spans="1:17">
      <c r="A136" s="57">
        <v>132</v>
      </c>
      <c r="B136" s="58"/>
      <c r="C136" s="59" t="s">
        <v>358</v>
      </c>
      <c r="D136" s="60" t="s">
        <v>338</v>
      </c>
      <c r="E136" s="60">
        <v>1</v>
      </c>
      <c r="F136" s="61"/>
      <c r="G136" s="62">
        <v>40179</v>
      </c>
      <c r="H136" s="62">
        <v>40179</v>
      </c>
      <c r="I136" s="66"/>
      <c r="J136" s="67"/>
      <c r="K136" s="67"/>
      <c r="L136" s="68">
        <v>980</v>
      </c>
      <c r="M136" s="69">
        <v>0</v>
      </c>
      <c r="N136" s="70">
        <v>4</v>
      </c>
      <c r="O136" s="70">
        <f t="shared" si="4"/>
        <v>4</v>
      </c>
      <c r="P136" s="67" t="s">
        <v>339</v>
      </c>
      <c r="Q136" s="71"/>
    </row>
    <row r="137" s="42" customFormat="1" ht="16" customHeight="1" spans="1:17">
      <c r="A137" s="57">
        <v>133</v>
      </c>
      <c r="B137" s="58"/>
      <c r="C137" s="59" t="s">
        <v>358</v>
      </c>
      <c r="D137" s="60" t="s">
        <v>338</v>
      </c>
      <c r="E137" s="60">
        <v>1</v>
      </c>
      <c r="F137" s="61"/>
      <c r="G137" s="62">
        <v>40179</v>
      </c>
      <c r="H137" s="62">
        <v>40179</v>
      </c>
      <c r="I137" s="66"/>
      <c r="J137" s="67"/>
      <c r="K137" s="67"/>
      <c r="L137" s="68">
        <v>980</v>
      </c>
      <c r="M137" s="69">
        <v>0</v>
      </c>
      <c r="N137" s="70">
        <v>4</v>
      </c>
      <c r="O137" s="70">
        <f t="shared" si="4"/>
        <v>4</v>
      </c>
      <c r="P137" s="67" t="s">
        <v>339</v>
      </c>
      <c r="Q137" s="71"/>
    </row>
    <row r="138" s="42" customFormat="1" ht="16" customHeight="1" spans="1:17">
      <c r="A138" s="57">
        <v>134</v>
      </c>
      <c r="B138" s="58"/>
      <c r="C138" s="59" t="s">
        <v>358</v>
      </c>
      <c r="D138" s="60" t="s">
        <v>338</v>
      </c>
      <c r="E138" s="60">
        <v>1</v>
      </c>
      <c r="F138" s="61"/>
      <c r="G138" s="62">
        <v>40179</v>
      </c>
      <c r="H138" s="62">
        <v>40179</v>
      </c>
      <c r="I138" s="66"/>
      <c r="J138" s="67"/>
      <c r="K138" s="67"/>
      <c r="L138" s="68">
        <v>980</v>
      </c>
      <c r="M138" s="69">
        <v>0</v>
      </c>
      <c r="N138" s="70">
        <v>4</v>
      </c>
      <c r="O138" s="70">
        <f t="shared" si="4"/>
        <v>4</v>
      </c>
      <c r="P138" s="67" t="s">
        <v>339</v>
      </c>
      <c r="Q138" s="71"/>
    </row>
    <row r="139" s="42" customFormat="1" ht="16" customHeight="1" spans="1:17">
      <c r="A139" s="57">
        <v>135</v>
      </c>
      <c r="B139" s="58"/>
      <c r="C139" s="59" t="s">
        <v>358</v>
      </c>
      <c r="D139" s="60" t="s">
        <v>338</v>
      </c>
      <c r="E139" s="60">
        <v>1</v>
      </c>
      <c r="F139" s="61"/>
      <c r="G139" s="62">
        <v>40179</v>
      </c>
      <c r="H139" s="62">
        <v>40179</v>
      </c>
      <c r="I139" s="66"/>
      <c r="J139" s="67"/>
      <c r="K139" s="67"/>
      <c r="L139" s="68">
        <v>980</v>
      </c>
      <c r="M139" s="69">
        <v>0</v>
      </c>
      <c r="N139" s="70">
        <v>4</v>
      </c>
      <c r="O139" s="70">
        <f t="shared" si="4"/>
        <v>4</v>
      </c>
      <c r="P139" s="67" t="s">
        <v>339</v>
      </c>
      <c r="Q139" s="71"/>
    </row>
    <row r="140" s="42" customFormat="1" ht="16" customHeight="1" spans="1:17">
      <c r="A140" s="57">
        <v>136</v>
      </c>
      <c r="B140" s="58"/>
      <c r="C140" s="59" t="s">
        <v>358</v>
      </c>
      <c r="D140" s="60" t="s">
        <v>338</v>
      </c>
      <c r="E140" s="60">
        <v>1</v>
      </c>
      <c r="F140" s="61"/>
      <c r="G140" s="62">
        <v>40179</v>
      </c>
      <c r="H140" s="62">
        <v>40179</v>
      </c>
      <c r="I140" s="66"/>
      <c r="J140" s="67"/>
      <c r="K140" s="67"/>
      <c r="L140" s="68">
        <v>980</v>
      </c>
      <c r="M140" s="69">
        <v>0</v>
      </c>
      <c r="N140" s="70">
        <v>4</v>
      </c>
      <c r="O140" s="70">
        <f t="shared" si="4"/>
        <v>4</v>
      </c>
      <c r="P140" s="67" t="s">
        <v>339</v>
      </c>
      <c r="Q140" s="71"/>
    </row>
    <row r="141" s="42" customFormat="1" ht="16" customHeight="1" spans="1:17">
      <c r="A141" s="57">
        <v>137</v>
      </c>
      <c r="B141" s="58"/>
      <c r="C141" s="59" t="s">
        <v>358</v>
      </c>
      <c r="D141" s="60" t="s">
        <v>338</v>
      </c>
      <c r="E141" s="60">
        <v>1</v>
      </c>
      <c r="F141" s="61"/>
      <c r="G141" s="62">
        <v>40179</v>
      </c>
      <c r="H141" s="62">
        <v>40179</v>
      </c>
      <c r="I141" s="66"/>
      <c r="J141" s="67"/>
      <c r="K141" s="67"/>
      <c r="L141" s="68">
        <v>980</v>
      </c>
      <c r="M141" s="69">
        <v>0</v>
      </c>
      <c r="N141" s="70">
        <v>4</v>
      </c>
      <c r="O141" s="70">
        <f t="shared" si="4"/>
        <v>4</v>
      </c>
      <c r="P141" s="67" t="s">
        <v>339</v>
      </c>
      <c r="Q141" s="71"/>
    </row>
    <row r="142" s="42" customFormat="1" ht="16" customHeight="1" spans="1:17">
      <c r="A142" s="57">
        <v>138</v>
      </c>
      <c r="B142" s="58"/>
      <c r="C142" s="59" t="s">
        <v>358</v>
      </c>
      <c r="D142" s="60" t="s">
        <v>338</v>
      </c>
      <c r="E142" s="60">
        <v>1</v>
      </c>
      <c r="F142" s="61"/>
      <c r="G142" s="62">
        <v>40179</v>
      </c>
      <c r="H142" s="62">
        <v>40179</v>
      </c>
      <c r="I142" s="66"/>
      <c r="J142" s="67"/>
      <c r="K142" s="67"/>
      <c r="L142" s="68">
        <v>980</v>
      </c>
      <c r="M142" s="69">
        <v>0</v>
      </c>
      <c r="N142" s="70">
        <v>4</v>
      </c>
      <c r="O142" s="70">
        <f t="shared" si="4"/>
        <v>4</v>
      </c>
      <c r="P142" s="67" t="s">
        <v>339</v>
      </c>
      <c r="Q142" s="71"/>
    </row>
    <row r="143" s="42" customFormat="1" ht="16" customHeight="1" spans="1:17">
      <c r="A143" s="57">
        <v>139</v>
      </c>
      <c r="B143" s="58"/>
      <c r="C143" s="59" t="s">
        <v>358</v>
      </c>
      <c r="D143" s="60" t="s">
        <v>338</v>
      </c>
      <c r="E143" s="60">
        <v>1</v>
      </c>
      <c r="F143" s="61"/>
      <c r="G143" s="62">
        <v>40179</v>
      </c>
      <c r="H143" s="62">
        <v>40179</v>
      </c>
      <c r="I143" s="66"/>
      <c r="J143" s="67"/>
      <c r="K143" s="67"/>
      <c r="L143" s="68">
        <v>980</v>
      </c>
      <c r="M143" s="69">
        <v>0</v>
      </c>
      <c r="N143" s="70">
        <v>4</v>
      </c>
      <c r="O143" s="70">
        <f t="shared" si="4"/>
        <v>4</v>
      </c>
      <c r="P143" s="67" t="s">
        <v>339</v>
      </c>
      <c r="Q143" s="71"/>
    </row>
    <row r="144" s="42" customFormat="1" ht="16" customHeight="1" spans="1:17">
      <c r="A144" s="57">
        <v>140</v>
      </c>
      <c r="B144" s="58"/>
      <c r="C144" s="59" t="s">
        <v>358</v>
      </c>
      <c r="D144" s="60" t="s">
        <v>338</v>
      </c>
      <c r="E144" s="60">
        <v>1</v>
      </c>
      <c r="F144" s="61"/>
      <c r="G144" s="62">
        <v>40179</v>
      </c>
      <c r="H144" s="62">
        <v>40179</v>
      </c>
      <c r="I144" s="66"/>
      <c r="J144" s="67"/>
      <c r="K144" s="67"/>
      <c r="L144" s="68">
        <v>980</v>
      </c>
      <c r="M144" s="69">
        <v>0</v>
      </c>
      <c r="N144" s="70">
        <v>4</v>
      </c>
      <c r="O144" s="70">
        <f t="shared" si="4"/>
        <v>4</v>
      </c>
      <c r="P144" s="67" t="s">
        <v>339</v>
      </c>
      <c r="Q144" s="71"/>
    </row>
    <row r="145" s="42" customFormat="1" ht="16" customHeight="1" spans="1:17">
      <c r="A145" s="57">
        <v>141</v>
      </c>
      <c r="B145" s="58"/>
      <c r="C145" s="59" t="s">
        <v>358</v>
      </c>
      <c r="D145" s="60" t="s">
        <v>338</v>
      </c>
      <c r="E145" s="60">
        <v>1</v>
      </c>
      <c r="F145" s="61"/>
      <c r="G145" s="62">
        <v>40179</v>
      </c>
      <c r="H145" s="62">
        <v>40179</v>
      </c>
      <c r="I145" s="66"/>
      <c r="J145" s="67"/>
      <c r="K145" s="67"/>
      <c r="L145" s="68">
        <v>980</v>
      </c>
      <c r="M145" s="69">
        <v>0</v>
      </c>
      <c r="N145" s="70">
        <v>4</v>
      </c>
      <c r="O145" s="70">
        <f t="shared" si="4"/>
        <v>4</v>
      </c>
      <c r="P145" s="67" t="s">
        <v>339</v>
      </c>
      <c r="Q145" s="71"/>
    </row>
    <row r="146" s="42" customFormat="1" ht="16" customHeight="1" spans="1:17">
      <c r="A146" s="57">
        <v>142</v>
      </c>
      <c r="B146" s="58"/>
      <c r="C146" s="59" t="s">
        <v>358</v>
      </c>
      <c r="D146" s="60" t="s">
        <v>338</v>
      </c>
      <c r="E146" s="60">
        <v>1</v>
      </c>
      <c r="F146" s="61"/>
      <c r="G146" s="62">
        <v>40179</v>
      </c>
      <c r="H146" s="62">
        <v>40179</v>
      </c>
      <c r="I146" s="66"/>
      <c r="J146" s="67"/>
      <c r="K146" s="67"/>
      <c r="L146" s="68">
        <v>980</v>
      </c>
      <c r="M146" s="69">
        <v>0</v>
      </c>
      <c r="N146" s="70">
        <v>4</v>
      </c>
      <c r="O146" s="70">
        <f t="shared" si="4"/>
        <v>4</v>
      </c>
      <c r="P146" s="67" t="s">
        <v>339</v>
      </c>
      <c r="Q146" s="71"/>
    </row>
    <row r="147" s="42" customFormat="1" ht="16" customHeight="1" spans="1:17">
      <c r="A147" s="57">
        <v>143</v>
      </c>
      <c r="B147" s="58"/>
      <c r="C147" s="59" t="s">
        <v>358</v>
      </c>
      <c r="D147" s="60" t="s">
        <v>338</v>
      </c>
      <c r="E147" s="60">
        <v>1</v>
      </c>
      <c r="F147" s="61"/>
      <c r="G147" s="62">
        <v>40179</v>
      </c>
      <c r="H147" s="62">
        <v>40179</v>
      </c>
      <c r="I147" s="66"/>
      <c r="J147" s="67"/>
      <c r="K147" s="67"/>
      <c r="L147" s="68">
        <v>980</v>
      </c>
      <c r="M147" s="69">
        <v>0</v>
      </c>
      <c r="N147" s="70">
        <v>4</v>
      </c>
      <c r="O147" s="70">
        <f t="shared" si="4"/>
        <v>4</v>
      </c>
      <c r="P147" s="67" t="s">
        <v>339</v>
      </c>
      <c r="Q147" s="71"/>
    </row>
    <row r="148" s="42" customFormat="1" ht="16" customHeight="1" spans="1:17">
      <c r="A148" s="57">
        <v>144</v>
      </c>
      <c r="B148" s="58"/>
      <c r="C148" s="59" t="s">
        <v>358</v>
      </c>
      <c r="D148" s="60" t="s">
        <v>338</v>
      </c>
      <c r="E148" s="60">
        <v>1</v>
      </c>
      <c r="F148" s="61"/>
      <c r="G148" s="62">
        <v>40179</v>
      </c>
      <c r="H148" s="62">
        <v>40179</v>
      </c>
      <c r="I148" s="66"/>
      <c r="J148" s="67"/>
      <c r="K148" s="67"/>
      <c r="L148" s="68">
        <v>980</v>
      </c>
      <c r="M148" s="69">
        <v>0</v>
      </c>
      <c r="N148" s="70">
        <v>4</v>
      </c>
      <c r="O148" s="70">
        <f t="shared" si="4"/>
        <v>4</v>
      </c>
      <c r="P148" s="67" t="s">
        <v>339</v>
      </c>
      <c r="Q148" s="71"/>
    </row>
    <row r="149" s="42" customFormat="1" ht="16" customHeight="1" spans="1:17">
      <c r="A149" s="57">
        <v>145</v>
      </c>
      <c r="B149" s="58"/>
      <c r="C149" s="59" t="s">
        <v>358</v>
      </c>
      <c r="D149" s="60" t="s">
        <v>338</v>
      </c>
      <c r="E149" s="60">
        <v>1</v>
      </c>
      <c r="F149" s="61"/>
      <c r="G149" s="62">
        <v>40179</v>
      </c>
      <c r="H149" s="62">
        <v>40179</v>
      </c>
      <c r="I149" s="66"/>
      <c r="J149" s="67"/>
      <c r="K149" s="67"/>
      <c r="L149" s="68">
        <v>980</v>
      </c>
      <c r="M149" s="69">
        <v>0</v>
      </c>
      <c r="N149" s="70">
        <v>4</v>
      </c>
      <c r="O149" s="70">
        <f t="shared" si="4"/>
        <v>4</v>
      </c>
      <c r="P149" s="67" t="s">
        <v>339</v>
      </c>
      <c r="Q149" s="71"/>
    </row>
    <row r="150" s="42" customFormat="1" ht="16" customHeight="1" spans="1:17">
      <c r="A150" s="57">
        <v>146</v>
      </c>
      <c r="B150" s="58"/>
      <c r="C150" s="59" t="s">
        <v>358</v>
      </c>
      <c r="D150" s="60" t="s">
        <v>338</v>
      </c>
      <c r="E150" s="60">
        <v>1</v>
      </c>
      <c r="F150" s="61"/>
      <c r="G150" s="62">
        <v>40179</v>
      </c>
      <c r="H150" s="62">
        <v>40179</v>
      </c>
      <c r="I150" s="66"/>
      <c r="J150" s="67"/>
      <c r="K150" s="67"/>
      <c r="L150" s="68">
        <v>980</v>
      </c>
      <c r="M150" s="69">
        <v>0</v>
      </c>
      <c r="N150" s="70">
        <v>4</v>
      </c>
      <c r="O150" s="70">
        <f t="shared" si="4"/>
        <v>4</v>
      </c>
      <c r="P150" s="67" t="s">
        <v>339</v>
      </c>
      <c r="Q150" s="71"/>
    </row>
    <row r="151" s="42" customFormat="1" ht="16" customHeight="1" spans="1:17">
      <c r="A151" s="57">
        <v>147</v>
      </c>
      <c r="B151" s="58"/>
      <c r="C151" s="59" t="s">
        <v>358</v>
      </c>
      <c r="D151" s="60" t="s">
        <v>338</v>
      </c>
      <c r="E151" s="60">
        <v>1</v>
      </c>
      <c r="F151" s="61"/>
      <c r="G151" s="62">
        <v>40179</v>
      </c>
      <c r="H151" s="62">
        <v>40179</v>
      </c>
      <c r="I151" s="66"/>
      <c r="J151" s="67"/>
      <c r="K151" s="67"/>
      <c r="L151" s="68">
        <v>980</v>
      </c>
      <c r="M151" s="69">
        <v>0</v>
      </c>
      <c r="N151" s="70">
        <v>4</v>
      </c>
      <c r="O151" s="70">
        <f t="shared" si="4"/>
        <v>4</v>
      </c>
      <c r="P151" s="67" t="s">
        <v>339</v>
      </c>
      <c r="Q151" s="71"/>
    </row>
    <row r="152" s="42" customFormat="1" ht="16" customHeight="1" spans="1:17">
      <c r="A152" s="57">
        <v>148</v>
      </c>
      <c r="B152" s="58"/>
      <c r="C152" s="59" t="s">
        <v>358</v>
      </c>
      <c r="D152" s="60" t="s">
        <v>338</v>
      </c>
      <c r="E152" s="60">
        <v>1</v>
      </c>
      <c r="F152" s="61"/>
      <c r="G152" s="62">
        <v>40179</v>
      </c>
      <c r="H152" s="62">
        <v>40179</v>
      </c>
      <c r="I152" s="66"/>
      <c r="J152" s="67"/>
      <c r="K152" s="67"/>
      <c r="L152" s="68">
        <v>980</v>
      </c>
      <c r="M152" s="69">
        <v>0</v>
      </c>
      <c r="N152" s="70">
        <v>4</v>
      </c>
      <c r="O152" s="70">
        <f t="shared" si="4"/>
        <v>4</v>
      </c>
      <c r="P152" s="67" t="s">
        <v>339</v>
      </c>
      <c r="Q152" s="71"/>
    </row>
    <row r="153" s="42" customFormat="1" ht="16" customHeight="1" spans="1:17">
      <c r="A153" s="57">
        <v>149</v>
      </c>
      <c r="B153" s="58"/>
      <c r="C153" s="59" t="s">
        <v>358</v>
      </c>
      <c r="D153" s="60" t="s">
        <v>338</v>
      </c>
      <c r="E153" s="60">
        <v>1</v>
      </c>
      <c r="F153" s="61"/>
      <c r="G153" s="62">
        <v>40179</v>
      </c>
      <c r="H153" s="62">
        <v>40179</v>
      </c>
      <c r="I153" s="66"/>
      <c r="J153" s="67"/>
      <c r="K153" s="67"/>
      <c r="L153" s="68">
        <v>980</v>
      </c>
      <c r="M153" s="69">
        <v>0</v>
      </c>
      <c r="N153" s="70">
        <v>4</v>
      </c>
      <c r="O153" s="70">
        <f t="shared" si="4"/>
        <v>4</v>
      </c>
      <c r="P153" s="67" t="s">
        <v>339</v>
      </c>
      <c r="Q153" s="71"/>
    </row>
    <row r="154" s="42" customFormat="1" ht="16" customHeight="1" spans="1:17">
      <c r="A154" s="57">
        <v>150</v>
      </c>
      <c r="B154" s="58"/>
      <c r="C154" s="59" t="s">
        <v>358</v>
      </c>
      <c r="D154" s="60" t="s">
        <v>338</v>
      </c>
      <c r="E154" s="60">
        <v>1</v>
      </c>
      <c r="F154" s="61"/>
      <c r="G154" s="62">
        <v>40179</v>
      </c>
      <c r="H154" s="62">
        <v>40179</v>
      </c>
      <c r="I154" s="66"/>
      <c r="J154" s="67"/>
      <c r="K154" s="67"/>
      <c r="L154" s="68">
        <v>980</v>
      </c>
      <c r="M154" s="69">
        <v>0</v>
      </c>
      <c r="N154" s="70">
        <v>4</v>
      </c>
      <c r="O154" s="70">
        <f t="shared" si="4"/>
        <v>4</v>
      </c>
      <c r="P154" s="67" t="s">
        <v>339</v>
      </c>
      <c r="Q154" s="71"/>
    </row>
    <row r="155" s="42" customFormat="1" ht="16" customHeight="1" spans="1:17">
      <c r="A155" s="57">
        <v>151</v>
      </c>
      <c r="B155" s="58"/>
      <c r="C155" s="59" t="s">
        <v>358</v>
      </c>
      <c r="D155" s="60" t="s">
        <v>338</v>
      </c>
      <c r="E155" s="60">
        <v>1</v>
      </c>
      <c r="F155" s="61"/>
      <c r="G155" s="62">
        <v>40179</v>
      </c>
      <c r="H155" s="62">
        <v>40179</v>
      </c>
      <c r="I155" s="66"/>
      <c r="J155" s="67"/>
      <c r="K155" s="67"/>
      <c r="L155" s="68">
        <v>980</v>
      </c>
      <c r="M155" s="69">
        <v>0</v>
      </c>
      <c r="N155" s="70">
        <v>4</v>
      </c>
      <c r="O155" s="70">
        <f t="shared" si="4"/>
        <v>4</v>
      </c>
      <c r="P155" s="67" t="s">
        <v>339</v>
      </c>
      <c r="Q155" s="71"/>
    </row>
    <row r="156" s="42" customFormat="1" ht="16" customHeight="1" spans="1:17">
      <c r="A156" s="57">
        <v>152</v>
      </c>
      <c r="B156" s="58"/>
      <c r="C156" s="59" t="s">
        <v>358</v>
      </c>
      <c r="D156" s="60" t="s">
        <v>338</v>
      </c>
      <c r="E156" s="60">
        <v>1</v>
      </c>
      <c r="F156" s="61"/>
      <c r="G156" s="62">
        <v>40179</v>
      </c>
      <c r="H156" s="62">
        <v>40179</v>
      </c>
      <c r="I156" s="66"/>
      <c r="J156" s="67"/>
      <c r="K156" s="67"/>
      <c r="L156" s="68">
        <v>980</v>
      </c>
      <c r="M156" s="69">
        <v>0</v>
      </c>
      <c r="N156" s="70">
        <v>4</v>
      </c>
      <c r="O156" s="70">
        <f t="shared" si="4"/>
        <v>4</v>
      </c>
      <c r="P156" s="67" t="s">
        <v>339</v>
      </c>
      <c r="Q156" s="71"/>
    </row>
    <row r="157" s="42" customFormat="1" ht="16" customHeight="1" spans="1:17">
      <c r="A157" s="57">
        <v>153</v>
      </c>
      <c r="B157" s="58"/>
      <c r="C157" s="59" t="s">
        <v>358</v>
      </c>
      <c r="D157" s="60" t="s">
        <v>338</v>
      </c>
      <c r="E157" s="60">
        <v>1</v>
      </c>
      <c r="F157" s="61"/>
      <c r="G157" s="62">
        <v>40179</v>
      </c>
      <c r="H157" s="62">
        <v>40179</v>
      </c>
      <c r="I157" s="66"/>
      <c r="J157" s="67"/>
      <c r="K157" s="67"/>
      <c r="L157" s="68">
        <v>980</v>
      </c>
      <c r="M157" s="69">
        <v>0</v>
      </c>
      <c r="N157" s="70">
        <v>4</v>
      </c>
      <c r="O157" s="70">
        <f t="shared" si="4"/>
        <v>4</v>
      </c>
      <c r="P157" s="67" t="s">
        <v>339</v>
      </c>
      <c r="Q157" s="71"/>
    </row>
    <row r="158" s="42" customFormat="1" ht="16" customHeight="1" spans="1:17">
      <c r="A158" s="57">
        <v>154</v>
      </c>
      <c r="B158" s="58"/>
      <c r="C158" s="59" t="s">
        <v>358</v>
      </c>
      <c r="D158" s="60" t="s">
        <v>338</v>
      </c>
      <c r="E158" s="60">
        <v>1</v>
      </c>
      <c r="F158" s="61"/>
      <c r="G158" s="62">
        <v>40179</v>
      </c>
      <c r="H158" s="62">
        <v>40179</v>
      </c>
      <c r="I158" s="66"/>
      <c r="J158" s="67"/>
      <c r="K158" s="67"/>
      <c r="L158" s="68">
        <v>980</v>
      </c>
      <c r="M158" s="69">
        <v>0</v>
      </c>
      <c r="N158" s="70">
        <v>4</v>
      </c>
      <c r="O158" s="70">
        <f t="shared" si="4"/>
        <v>4</v>
      </c>
      <c r="P158" s="67" t="s">
        <v>339</v>
      </c>
      <c r="Q158" s="71"/>
    </row>
    <row r="159" s="42" customFormat="1" ht="16" customHeight="1" spans="1:17">
      <c r="A159" s="57">
        <v>155</v>
      </c>
      <c r="B159" s="58"/>
      <c r="C159" s="59" t="s">
        <v>358</v>
      </c>
      <c r="D159" s="60" t="s">
        <v>338</v>
      </c>
      <c r="E159" s="60">
        <v>1</v>
      </c>
      <c r="F159" s="61"/>
      <c r="G159" s="62">
        <v>40179</v>
      </c>
      <c r="H159" s="62">
        <v>40179</v>
      </c>
      <c r="I159" s="66"/>
      <c r="J159" s="67"/>
      <c r="K159" s="67"/>
      <c r="L159" s="68">
        <v>980</v>
      </c>
      <c r="M159" s="69">
        <v>0</v>
      </c>
      <c r="N159" s="70">
        <v>4</v>
      </c>
      <c r="O159" s="70">
        <f t="shared" si="4"/>
        <v>4</v>
      </c>
      <c r="P159" s="67" t="s">
        <v>339</v>
      </c>
      <c r="Q159" s="71"/>
    </row>
    <row r="160" s="42" customFormat="1" ht="16" customHeight="1" spans="1:17">
      <c r="A160" s="57">
        <v>156</v>
      </c>
      <c r="B160" s="58"/>
      <c r="C160" s="59" t="s">
        <v>350</v>
      </c>
      <c r="D160" s="60" t="s">
        <v>338</v>
      </c>
      <c r="E160" s="60">
        <v>1</v>
      </c>
      <c r="F160" s="61"/>
      <c r="G160" s="62">
        <v>40179</v>
      </c>
      <c r="H160" s="62">
        <v>40179</v>
      </c>
      <c r="I160" s="66"/>
      <c r="J160" s="67"/>
      <c r="K160" s="67"/>
      <c r="L160" s="68">
        <v>1380</v>
      </c>
      <c r="M160" s="69">
        <v>0</v>
      </c>
      <c r="N160" s="70">
        <v>16</v>
      </c>
      <c r="O160" s="70">
        <f t="shared" si="4"/>
        <v>16</v>
      </c>
      <c r="P160" s="67" t="s">
        <v>339</v>
      </c>
      <c r="Q160" s="71"/>
    </row>
    <row r="161" s="42" customFormat="1" ht="16" customHeight="1" spans="1:17">
      <c r="A161" s="57">
        <v>157</v>
      </c>
      <c r="B161" s="58"/>
      <c r="C161" s="59" t="s">
        <v>359</v>
      </c>
      <c r="D161" s="60" t="s">
        <v>338</v>
      </c>
      <c r="E161" s="60">
        <v>1</v>
      </c>
      <c r="F161" s="61"/>
      <c r="G161" s="62">
        <v>40535</v>
      </c>
      <c r="H161" s="62">
        <v>40535</v>
      </c>
      <c r="I161" s="66"/>
      <c r="J161" s="67"/>
      <c r="K161" s="67"/>
      <c r="L161" s="68">
        <v>5980</v>
      </c>
      <c r="M161" s="69">
        <v>0</v>
      </c>
      <c r="N161" s="70">
        <v>60</v>
      </c>
      <c r="O161" s="70">
        <f t="shared" si="4"/>
        <v>60</v>
      </c>
      <c r="P161" s="67" t="s">
        <v>339</v>
      </c>
      <c r="Q161" s="71"/>
    </row>
    <row r="162" s="42" customFormat="1" ht="16" customHeight="1" spans="1:17">
      <c r="A162" s="57">
        <v>158</v>
      </c>
      <c r="B162" s="58"/>
      <c r="C162" s="59" t="s">
        <v>359</v>
      </c>
      <c r="D162" s="60" t="s">
        <v>338</v>
      </c>
      <c r="E162" s="60">
        <v>1</v>
      </c>
      <c r="F162" s="61"/>
      <c r="G162" s="62">
        <v>40179</v>
      </c>
      <c r="H162" s="62">
        <v>40179</v>
      </c>
      <c r="I162" s="66"/>
      <c r="J162" s="67"/>
      <c r="K162" s="67"/>
      <c r="L162" s="68">
        <v>5980</v>
      </c>
      <c r="M162" s="69">
        <v>0</v>
      </c>
      <c r="N162" s="70">
        <v>60</v>
      </c>
      <c r="O162" s="70">
        <f t="shared" si="4"/>
        <v>60</v>
      </c>
      <c r="P162" s="67" t="s">
        <v>339</v>
      </c>
      <c r="Q162" s="71"/>
    </row>
    <row r="163" s="42" customFormat="1" ht="16" customHeight="1" spans="1:17">
      <c r="A163" s="57">
        <v>159</v>
      </c>
      <c r="B163" s="58"/>
      <c r="C163" s="59" t="s">
        <v>359</v>
      </c>
      <c r="D163" s="60" t="s">
        <v>338</v>
      </c>
      <c r="E163" s="60">
        <v>1</v>
      </c>
      <c r="F163" s="61"/>
      <c r="G163" s="62">
        <v>40535</v>
      </c>
      <c r="H163" s="62">
        <v>40535</v>
      </c>
      <c r="I163" s="66"/>
      <c r="J163" s="67"/>
      <c r="K163" s="67"/>
      <c r="L163" s="68">
        <v>4980</v>
      </c>
      <c r="M163" s="69">
        <v>0</v>
      </c>
      <c r="N163" s="70">
        <v>60</v>
      </c>
      <c r="O163" s="70">
        <f t="shared" si="4"/>
        <v>60</v>
      </c>
      <c r="P163" s="67" t="s">
        <v>339</v>
      </c>
      <c r="Q163" s="71"/>
    </row>
    <row r="164" s="42" customFormat="1" ht="16" customHeight="1" spans="1:17">
      <c r="A164" s="57">
        <v>160</v>
      </c>
      <c r="B164" s="58"/>
      <c r="C164" s="59" t="s">
        <v>360</v>
      </c>
      <c r="D164" s="60" t="s">
        <v>338</v>
      </c>
      <c r="E164" s="60">
        <v>1</v>
      </c>
      <c r="F164" s="61"/>
      <c r="G164" s="62">
        <v>41180</v>
      </c>
      <c r="H164" s="62">
        <v>41180</v>
      </c>
      <c r="I164" s="66"/>
      <c r="J164" s="67"/>
      <c r="K164" s="67"/>
      <c r="L164" s="68">
        <v>4500</v>
      </c>
      <c r="M164" s="69">
        <v>0</v>
      </c>
      <c r="N164" s="70">
        <v>35</v>
      </c>
      <c r="O164" s="70">
        <f t="shared" si="4"/>
        <v>35</v>
      </c>
      <c r="P164" s="67" t="s">
        <v>339</v>
      </c>
      <c r="Q164" s="71"/>
    </row>
    <row r="165" s="42" customFormat="1" ht="16" customHeight="1" spans="1:17">
      <c r="A165" s="57">
        <v>161</v>
      </c>
      <c r="B165" s="58"/>
      <c r="C165" s="59" t="s">
        <v>360</v>
      </c>
      <c r="D165" s="60" t="s">
        <v>338</v>
      </c>
      <c r="E165" s="60">
        <v>1</v>
      </c>
      <c r="F165" s="61"/>
      <c r="G165" s="62">
        <v>40179</v>
      </c>
      <c r="H165" s="62">
        <v>40179</v>
      </c>
      <c r="I165" s="66"/>
      <c r="J165" s="67"/>
      <c r="K165" s="67"/>
      <c r="L165" s="68">
        <v>4500</v>
      </c>
      <c r="M165" s="69">
        <v>0</v>
      </c>
      <c r="N165" s="70">
        <v>35</v>
      </c>
      <c r="O165" s="70">
        <f t="shared" si="4"/>
        <v>35</v>
      </c>
      <c r="P165" s="67" t="s">
        <v>339</v>
      </c>
      <c r="Q165" s="71"/>
    </row>
    <row r="166" s="42" customFormat="1" ht="16" customHeight="1" spans="1:17">
      <c r="A166" s="57">
        <v>162</v>
      </c>
      <c r="B166" s="58"/>
      <c r="C166" s="59" t="s">
        <v>360</v>
      </c>
      <c r="D166" s="60" t="s">
        <v>338</v>
      </c>
      <c r="E166" s="60">
        <v>1</v>
      </c>
      <c r="F166" s="61"/>
      <c r="G166" s="62">
        <v>41180</v>
      </c>
      <c r="H166" s="62">
        <v>41180</v>
      </c>
      <c r="I166" s="66"/>
      <c r="J166" s="67"/>
      <c r="K166" s="67"/>
      <c r="L166" s="68">
        <v>11000</v>
      </c>
      <c r="M166" s="69">
        <v>0</v>
      </c>
      <c r="N166" s="70">
        <v>35</v>
      </c>
      <c r="O166" s="70">
        <f t="shared" ref="O166:O205" si="5">N166-M166</f>
        <v>35</v>
      </c>
      <c r="P166" s="67" t="s">
        <v>339</v>
      </c>
      <c r="Q166" s="71"/>
    </row>
    <row r="167" s="42" customFormat="1" ht="16" customHeight="1" spans="1:17">
      <c r="A167" s="57">
        <v>163</v>
      </c>
      <c r="B167" s="58"/>
      <c r="C167" s="59" t="s">
        <v>360</v>
      </c>
      <c r="D167" s="60" t="s">
        <v>338</v>
      </c>
      <c r="E167" s="60">
        <v>1</v>
      </c>
      <c r="F167" s="61"/>
      <c r="G167" s="62">
        <v>40179</v>
      </c>
      <c r="H167" s="62">
        <v>40179</v>
      </c>
      <c r="I167" s="66"/>
      <c r="J167" s="67"/>
      <c r="K167" s="67"/>
      <c r="L167" s="68">
        <v>11000</v>
      </c>
      <c r="M167" s="69">
        <v>0</v>
      </c>
      <c r="N167" s="70">
        <v>35</v>
      </c>
      <c r="O167" s="70">
        <f t="shared" si="5"/>
        <v>35</v>
      </c>
      <c r="P167" s="67" t="s">
        <v>339</v>
      </c>
      <c r="Q167" s="71"/>
    </row>
    <row r="168" s="42" customFormat="1" ht="16" customHeight="1" spans="1:17">
      <c r="A168" s="57">
        <v>164</v>
      </c>
      <c r="B168" s="58"/>
      <c r="C168" s="59" t="s">
        <v>361</v>
      </c>
      <c r="D168" s="60" t="s">
        <v>338</v>
      </c>
      <c r="E168" s="60">
        <v>1</v>
      </c>
      <c r="F168" s="61"/>
      <c r="G168" s="62">
        <v>41180</v>
      </c>
      <c r="H168" s="62">
        <v>41180</v>
      </c>
      <c r="I168" s="66"/>
      <c r="J168" s="67"/>
      <c r="K168" s="67"/>
      <c r="L168" s="68">
        <v>2000</v>
      </c>
      <c r="M168" s="69">
        <v>0</v>
      </c>
      <c r="N168" s="70">
        <v>4</v>
      </c>
      <c r="O168" s="70">
        <f t="shared" si="5"/>
        <v>4</v>
      </c>
      <c r="P168" s="67" t="s">
        <v>339</v>
      </c>
      <c r="Q168" s="71"/>
    </row>
    <row r="169" s="42" customFormat="1" ht="16" customHeight="1" spans="1:17">
      <c r="A169" s="57">
        <v>165</v>
      </c>
      <c r="B169" s="58"/>
      <c r="C169" s="59" t="s">
        <v>362</v>
      </c>
      <c r="D169" s="60" t="s">
        <v>338</v>
      </c>
      <c r="E169" s="60">
        <v>1</v>
      </c>
      <c r="F169" s="61"/>
      <c r="G169" s="62">
        <v>40179</v>
      </c>
      <c r="H169" s="62">
        <v>40179</v>
      </c>
      <c r="I169" s="66"/>
      <c r="J169" s="67"/>
      <c r="K169" s="67"/>
      <c r="L169" s="68">
        <v>2000</v>
      </c>
      <c r="M169" s="69">
        <v>0</v>
      </c>
      <c r="N169" s="70">
        <v>4</v>
      </c>
      <c r="O169" s="70">
        <f t="shared" si="5"/>
        <v>4</v>
      </c>
      <c r="P169" s="67" t="s">
        <v>339</v>
      </c>
      <c r="Q169" s="71"/>
    </row>
    <row r="170" s="42" customFormat="1" ht="16" customHeight="1" spans="1:17">
      <c r="A170" s="57">
        <v>166</v>
      </c>
      <c r="B170" s="58"/>
      <c r="C170" s="59" t="s">
        <v>362</v>
      </c>
      <c r="D170" s="60" t="s">
        <v>338</v>
      </c>
      <c r="E170" s="60">
        <v>1</v>
      </c>
      <c r="F170" s="61"/>
      <c r="G170" s="62">
        <v>40179</v>
      </c>
      <c r="H170" s="62">
        <v>40179</v>
      </c>
      <c r="I170" s="66"/>
      <c r="J170" s="67"/>
      <c r="K170" s="67"/>
      <c r="L170" s="68">
        <v>2000</v>
      </c>
      <c r="M170" s="69">
        <v>0</v>
      </c>
      <c r="N170" s="70">
        <v>4</v>
      </c>
      <c r="O170" s="70">
        <f t="shared" si="5"/>
        <v>4</v>
      </c>
      <c r="P170" s="67" t="s">
        <v>339</v>
      </c>
      <c r="Q170" s="71"/>
    </row>
    <row r="171" s="42" customFormat="1" ht="16" customHeight="1" spans="1:17">
      <c r="A171" s="57">
        <v>167</v>
      </c>
      <c r="B171" s="58"/>
      <c r="C171" s="59" t="s">
        <v>362</v>
      </c>
      <c r="D171" s="60" t="s">
        <v>338</v>
      </c>
      <c r="E171" s="60">
        <v>1</v>
      </c>
      <c r="F171" s="61"/>
      <c r="G171" s="62">
        <v>40179</v>
      </c>
      <c r="H171" s="62">
        <v>40179</v>
      </c>
      <c r="I171" s="66"/>
      <c r="J171" s="67"/>
      <c r="K171" s="67"/>
      <c r="L171" s="68">
        <v>2000</v>
      </c>
      <c r="M171" s="69">
        <v>0</v>
      </c>
      <c r="N171" s="70">
        <v>4</v>
      </c>
      <c r="O171" s="70">
        <f t="shared" si="5"/>
        <v>4</v>
      </c>
      <c r="P171" s="67" t="s">
        <v>339</v>
      </c>
      <c r="Q171" s="71"/>
    </row>
    <row r="172" s="42" customFormat="1" ht="16" customHeight="1" spans="1:17">
      <c r="A172" s="57">
        <v>168</v>
      </c>
      <c r="B172" s="58"/>
      <c r="C172" s="59" t="s">
        <v>363</v>
      </c>
      <c r="D172" s="60" t="s">
        <v>338</v>
      </c>
      <c r="E172" s="60">
        <v>1</v>
      </c>
      <c r="F172" s="61"/>
      <c r="G172" s="62">
        <v>41180</v>
      </c>
      <c r="H172" s="62">
        <v>41180</v>
      </c>
      <c r="I172" s="66"/>
      <c r="J172" s="67"/>
      <c r="K172" s="67"/>
      <c r="L172" s="68">
        <v>7000</v>
      </c>
      <c r="M172" s="69">
        <v>0</v>
      </c>
      <c r="N172" s="70">
        <v>20</v>
      </c>
      <c r="O172" s="70">
        <f t="shared" si="5"/>
        <v>20</v>
      </c>
      <c r="P172" s="67" t="s">
        <v>339</v>
      </c>
      <c r="Q172" s="71"/>
    </row>
    <row r="173" s="42" customFormat="1" ht="16" customHeight="1" spans="1:17">
      <c r="A173" s="57">
        <v>169</v>
      </c>
      <c r="B173" s="58"/>
      <c r="C173" s="59" t="s">
        <v>364</v>
      </c>
      <c r="D173" s="60" t="s">
        <v>338</v>
      </c>
      <c r="E173" s="60">
        <v>1</v>
      </c>
      <c r="F173" s="61"/>
      <c r="G173" s="62">
        <v>41213</v>
      </c>
      <c r="H173" s="62">
        <v>41213</v>
      </c>
      <c r="I173" s="66"/>
      <c r="J173" s="67"/>
      <c r="K173" s="67"/>
      <c r="L173" s="68">
        <v>12800</v>
      </c>
      <c r="M173" s="69">
        <v>0</v>
      </c>
      <c r="N173" s="70">
        <v>30</v>
      </c>
      <c r="O173" s="70">
        <f t="shared" si="5"/>
        <v>30</v>
      </c>
      <c r="P173" s="67" t="s">
        <v>339</v>
      </c>
      <c r="Q173" s="71"/>
    </row>
    <row r="174" s="42" customFormat="1" ht="16" customHeight="1" spans="1:17">
      <c r="A174" s="57">
        <v>170</v>
      </c>
      <c r="B174" s="58"/>
      <c r="C174" s="59" t="s">
        <v>355</v>
      </c>
      <c r="D174" s="60" t="s">
        <v>338</v>
      </c>
      <c r="E174" s="60">
        <v>1</v>
      </c>
      <c r="F174" s="61"/>
      <c r="G174" s="62">
        <v>41249</v>
      </c>
      <c r="H174" s="62">
        <v>41249</v>
      </c>
      <c r="I174" s="66"/>
      <c r="J174" s="67"/>
      <c r="K174" s="67"/>
      <c r="L174" s="68">
        <v>9800</v>
      </c>
      <c r="M174" s="69">
        <v>0</v>
      </c>
      <c r="N174" s="70">
        <v>45</v>
      </c>
      <c r="O174" s="70">
        <f t="shared" si="5"/>
        <v>45</v>
      </c>
      <c r="P174" s="67" t="s">
        <v>339</v>
      </c>
      <c r="Q174" s="71"/>
    </row>
    <row r="175" s="42" customFormat="1" ht="16" customHeight="1" spans="1:17">
      <c r="A175" s="57">
        <v>171</v>
      </c>
      <c r="B175" s="58"/>
      <c r="C175" s="59" t="s">
        <v>365</v>
      </c>
      <c r="D175" s="60" t="s">
        <v>338</v>
      </c>
      <c r="E175" s="60">
        <v>1</v>
      </c>
      <c r="F175" s="61"/>
      <c r="G175" s="62">
        <v>41256</v>
      </c>
      <c r="H175" s="62">
        <v>41256</v>
      </c>
      <c r="I175" s="66"/>
      <c r="J175" s="67"/>
      <c r="K175" s="67"/>
      <c r="L175" s="68">
        <v>1190000</v>
      </c>
      <c r="M175" s="69">
        <v>0</v>
      </c>
      <c r="N175" s="70">
        <v>120</v>
      </c>
      <c r="O175" s="70">
        <f t="shared" si="5"/>
        <v>120</v>
      </c>
      <c r="P175" s="67" t="s">
        <v>339</v>
      </c>
      <c r="Q175" s="71"/>
    </row>
    <row r="176" s="42" customFormat="1" ht="16" customHeight="1" spans="1:17">
      <c r="A176" s="57">
        <v>172</v>
      </c>
      <c r="B176" s="58"/>
      <c r="C176" s="59" t="s">
        <v>366</v>
      </c>
      <c r="D176" s="60" t="s">
        <v>338</v>
      </c>
      <c r="E176" s="60">
        <v>1</v>
      </c>
      <c r="F176" s="61"/>
      <c r="G176" s="62">
        <v>41260</v>
      </c>
      <c r="H176" s="62">
        <v>41260</v>
      </c>
      <c r="I176" s="66"/>
      <c r="J176" s="67"/>
      <c r="K176" s="67"/>
      <c r="L176" s="68">
        <v>68000</v>
      </c>
      <c r="M176" s="69">
        <v>0</v>
      </c>
      <c r="N176" s="70">
        <v>18</v>
      </c>
      <c r="O176" s="70">
        <f t="shared" si="5"/>
        <v>18</v>
      </c>
      <c r="P176" s="67" t="s">
        <v>339</v>
      </c>
      <c r="Q176" s="71"/>
    </row>
    <row r="177" s="42" customFormat="1" ht="16" customHeight="1" spans="1:17">
      <c r="A177" s="57">
        <v>173</v>
      </c>
      <c r="B177" s="58"/>
      <c r="C177" s="59" t="s">
        <v>356</v>
      </c>
      <c r="D177" s="60" t="s">
        <v>338</v>
      </c>
      <c r="E177" s="60">
        <v>1</v>
      </c>
      <c r="F177" s="61"/>
      <c r="G177" s="62">
        <v>42123</v>
      </c>
      <c r="H177" s="62">
        <v>42123</v>
      </c>
      <c r="I177" s="66"/>
      <c r="J177" s="67"/>
      <c r="K177" s="67"/>
      <c r="L177" s="68">
        <v>3850</v>
      </c>
      <c r="M177" s="69">
        <v>0</v>
      </c>
      <c r="N177" s="70">
        <v>40</v>
      </c>
      <c r="O177" s="70">
        <f t="shared" si="5"/>
        <v>40</v>
      </c>
      <c r="P177" s="67" t="s">
        <v>339</v>
      </c>
      <c r="Q177" s="71"/>
    </row>
    <row r="178" s="42" customFormat="1" ht="16" customHeight="1" spans="1:17">
      <c r="A178" s="57">
        <v>174</v>
      </c>
      <c r="B178" s="58"/>
      <c r="C178" s="59" t="s">
        <v>367</v>
      </c>
      <c r="D178" s="60" t="s">
        <v>338</v>
      </c>
      <c r="E178" s="60">
        <v>1</v>
      </c>
      <c r="F178" s="61"/>
      <c r="G178" s="62">
        <v>41815</v>
      </c>
      <c r="H178" s="62">
        <v>41815</v>
      </c>
      <c r="I178" s="66"/>
      <c r="J178" s="67"/>
      <c r="K178" s="67"/>
      <c r="L178" s="68">
        <v>61077.52</v>
      </c>
      <c r="M178" s="69">
        <v>0</v>
      </c>
      <c r="N178" s="70">
        <v>90</v>
      </c>
      <c r="O178" s="70">
        <f t="shared" si="5"/>
        <v>90</v>
      </c>
      <c r="P178" s="67" t="s">
        <v>339</v>
      </c>
      <c r="Q178" s="71"/>
    </row>
    <row r="179" s="42" customFormat="1" ht="16" customHeight="1" spans="1:17">
      <c r="A179" s="57">
        <v>175</v>
      </c>
      <c r="B179" s="58"/>
      <c r="C179" s="59" t="s">
        <v>350</v>
      </c>
      <c r="D179" s="60" t="s">
        <v>338</v>
      </c>
      <c r="E179" s="60">
        <v>1</v>
      </c>
      <c r="F179" s="61"/>
      <c r="G179" s="62">
        <v>41816</v>
      </c>
      <c r="H179" s="62">
        <v>41816</v>
      </c>
      <c r="I179" s="66"/>
      <c r="J179" s="67"/>
      <c r="K179" s="67"/>
      <c r="L179" s="68">
        <v>1370</v>
      </c>
      <c r="M179" s="69">
        <v>0</v>
      </c>
      <c r="N179" s="70">
        <v>16</v>
      </c>
      <c r="O179" s="70">
        <f t="shared" si="5"/>
        <v>16</v>
      </c>
      <c r="P179" s="67" t="s">
        <v>339</v>
      </c>
      <c r="Q179" s="71"/>
    </row>
    <row r="180" s="42" customFormat="1" ht="16" customHeight="1" spans="1:17">
      <c r="A180" s="57">
        <v>176</v>
      </c>
      <c r="B180" s="58"/>
      <c r="C180" s="59" t="s">
        <v>350</v>
      </c>
      <c r="D180" s="60" t="s">
        <v>338</v>
      </c>
      <c r="E180" s="60">
        <v>1</v>
      </c>
      <c r="F180" s="61"/>
      <c r="G180" s="62">
        <v>42136</v>
      </c>
      <c r="H180" s="62">
        <v>42136</v>
      </c>
      <c r="I180" s="66"/>
      <c r="J180" s="67"/>
      <c r="K180" s="67"/>
      <c r="L180" s="68">
        <v>1370</v>
      </c>
      <c r="M180" s="69">
        <v>0</v>
      </c>
      <c r="N180" s="70">
        <v>16</v>
      </c>
      <c r="O180" s="70">
        <f t="shared" si="5"/>
        <v>16</v>
      </c>
      <c r="P180" s="67" t="s">
        <v>339</v>
      </c>
      <c r="Q180" s="71"/>
    </row>
    <row r="181" s="42" customFormat="1" ht="16" customHeight="1" spans="1:17">
      <c r="A181" s="57">
        <v>177</v>
      </c>
      <c r="B181" s="58"/>
      <c r="C181" s="59" t="s">
        <v>358</v>
      </c>
      <c r="D181" s="60" t="s">
        <v>338</v>
      </c>
      <c r="E181" s="60">
        <v>1</v>
      </c>
      <c r="F181" s="61"/>
      <c r="G181" s="62">
        <v>40179</v>
      </c>
      <c r="H181" s="62">
        <v>40179</v>
      </c>
      <c r="I181" s="66"/>
      <c r="J181" s="67"/>
      <c r="K181" s="67"/>
      <c r="L181" s="68">
        <v>980</v>
      </c>
      <c r="M181" s="69">
        <v>0</v>
      </c>
      <c r="N181" s="70">
        <v>4</v>
      </c>
      <c r="O181" s="70">
        <f t="shared" si="5"/>
        <v>4</v>
      </c>
      <c r="P181" s="67" t="s">
        <v>339</v>
      </c>
      <c r="Q181" s="71"/>
    </row>
    <row r="182" s="42" customFormat="1" ht="16" customHeight="1" spans="1:17">
      <c r="A182" s="57">
        <v>178</v>
      </c>
      <c r="B182" s="58"/>
      <c r="C182" s="59" t="s">
        <v>358</v>
      </c>
      <c r="D182" s="60" t="s">
        <v>338</v>
      </c>
      <c r="E182" s="60">
        <v>1</v>
      </c>
      <c r="F182" s="61"/>
      <c r="G182" s="62">
        <v>40179</v>
      </c>
      <c r="H182" s="62">
        <v>40179</v>
      </c>
      <c r="I182" s="66"/>
      <c r="J182" s="67"/>
      <c r="K182" s="67"/>
      <c r="L182" s="68">
        <v>980</v>
      </c>
      <c r="M182" s="69">
        <v>0</v>
      </c>
      <c r="N182" s="70">
        <v>4</v>
      </c>
      <c r="O182" s="70">
        <f t="shared" si="5"/>
        <v>4</v>
      </c>
      <c r="P182" s="67" t="s">
        <v>339</v>
      </c>
      <c r="Q182" s="71"/>
    </row>
    <row r="183" s="42" customFormat="1" ht="16" customHeight="1" spans="1:17">
      <c r="A183" s="57">
        <v>179</v>
      </c>
      <c r="B183" s="58"/>
      <c r="C183" s="59" t="s">
        <v>358</v>
      </c>
      <c r="D183" s="60" t="s">
        <v>338</v>
      </c>
      <c r="E183" s="60">
        <v>1</v>
      </c>
      <c r="F183" s="61"/>
      <c r="G183" s="62">
        <v>40179</v>
      </c>
      <c r="H183" s="62">
        <v>40179</v>
      </c>
      <c r="I183" s="66"/>
      <c r="J183" s="67"/>
      <c r="K183" s="67"/>
      <c r="L183" s="68">
        <v>980</v>
      </c>
      <c r="M183" s="69">
        <v>0</v>
      </c>
      <c r="N183" s="70">
        <v>4</v>
      </c>
      <c r="O183" s="70">
        <f t="shared" si="5"/>
        <v>4</v>
      </c>
      <c r="P183" s="67" t="s">
        <v>339</v>
      </c>
      <c r="Q183" s="71"/>
    </row>
    <row r="184" s="42" customFormat="1" ht="16" customHeight="1" spans="1:17">
      <c r="A184" s="57">
        <v>180</v>
      </c>
      <c r="B184" s="58"/>
      <c r="C184" s="59" t="s">
        <v>358</v>
      </c>
      <c r="D184" s="60" t="s">
        <v>338</v>
      </c>
      <c r="E184" s="60">
        <v>1</v>
      </c>
      <c r="F184" s="61"/>
      <c r="G184" s="62">
        <v>40179</v>
      </c>
      <c r="H184" s="62">
        <v>40179</v>
      </c>
      <c r="I184" s="66"/>
      <c r="J184" s="67"/>
      <c r="K184" s="67"/>
      <c r="L184" s="68">
        <v>980</v>
      </c>
      <c r="M184" s="69">
        <v>0</v>
      </c>
      <c r="N184" s="70">
        <v>4</v>
      </c>
      <c r="O184" s="70">
        <f t="shared" si="5"/>
        <v>4</v>
      </c>
      <c r="P184" s="67" t="s">
        <v>339</v>
      </c>
      <c r="Q184" s="71"/>
    </row>
    <row r="185" s="42" customFormat="1" ht="16" customHeight="1" spans="1:17">
      <c r="A185" s="57">
        <v>181</v>
      </c>
      <c r="B185" s="58"/>
      <c r="C185" s="59" t="s">
        <v>358</v>
      </c>
      <c r="D185" s="60" t="s">
        <v>338</v>
      </c>
      <c r="E185" s="60">
        <v>1</v>
      </c>
      <c r="F185" s="61"/>
      <c r="G185" s="62">
        <v>40179</v>
      </c>
      <c r="H185" s="62">
        <v>40179</v>
      </c>
      <c r="I185" s="66"/>
      <c r="J185" s="67"/>
      <c r="K185" s="67"/>
      <c r="L185" s="68">
        <v>980</v>
      </c>
      <c r="M185" s="69">
        <v>0</v>
      </c>
      <c r="N185" s="70">
        <v>4</v>
      </c>
      <c r="O185" s="70">
        <f t="shared" si="5"/>
        <v>4</v>
      </c>
      <c r="P185" s="67" t="s">
        <v>339</v>
      </c>
      <c r="Q185" s="71"/>
    </row>
    <row r="186" s="42" customFormat="1" ht="16" customHeight="1" spans="1:17">
      <c r="A186" s="57">
        <v>182</v>
      </c>
      <c r="B186" s="58"/>
      <c r="C186" s="59" t="s">
        <v>358</v>
      </c>
      <c r="D186" s="60" t="s">
        <v>338</v>
      </c>
      <c r="E186" s="60">
        <v>1</v>
      </c>
      <c r="F186" s="61"/>
      <c r="G186" s="62">
        <v>40179</v>
      </c>
      <c r="H186" s="62">
        <v>40179</v>
      </c>
      <c r="I186" s="66"/>
      <c r="J186" s="67"/>
      <c r="K186" s="67"/>
      <c r="L186" s="68">
        <v>980</v>
      </c>
      <c r="M186" s="69">
        <v>0</v>
      </c>
      <c r="N186" s="70">
        <v>4</v>
      </c>
      <c r="O186" s="70">
        <f t="shared" si="5"/>
        <v>4</v>
      </c>
      <c r="P186" s="67" t="s">
        <v>339</v>
      </c>
      <c r="Q186" s="71"/>
    </row>
    <row r="187" s="42" customFormat="1" ht="16" customHeight="1" spans="1:17">
      <c r="A187" s="57">
        <v>183</v>
      </c>
      <c r="B187" s="58"/>
      <c r="C187" s="59" t="s">
        <v>358</v>
      </c>
      <c r="D187" s="60" t="s">
        <v>338</v>
      </c>
      <c r="E187" s="60">
        <v>1</v>
      </c>
      <c r="F187" s="61"/>
      <c r="G187" s="62">
        <v>40179</v>
      </c>
      <c r="H187" s="62">
        <v>40179</v>
      </c>
      <c r="I187" s="66"/>
      <c r="J187" s="67"/>
      <c r="K187" s="67"/>
      <c r="L187" s="68">
        <v>980</v>
      </c>
      <c r="M187" s="69">
        <v>0</v>
      </c>
      <c r="N187" s="70">
        <v>4</v>
      </c>
      <c r="O187" s="70">
        <f t="shared" si="5"/>
        <v>4</v>
      </c>
      <c r="P187" s="67" t="s">
        <v>339</v>
      </c>
      <c r="Q187" s="71"/>
    </row>
    <row r="188" s="42" customFormat="1" ht="16" customHeight="1" spans="1:17">
      <c r="A188" s="57">
        <v>184</v>
      </c>
      <c r="B188" s="58"/>
      <c r="C188" s="59" t="s">
        <v>358</v>
      </c>
      <c r="D188" s="60" t="s">
        <v>338</v>
      </c>
      <c r="E188" s="60">
        <v>1</v>
      </c>
      <c r="F188" s="61"/>
      <c r="G188" s="62">
        <v>40179</v>
      </c>
      <c r="H188" s="62">
        <v>40179</v>
      </c>
      <c r="I188" s="66"/>
      <c r="J188" s="67"/>
      <c r="K188" s="67"/>
      <c r="L188" s="68">
        <v>980</v>
      </c>
      <c r="M188" s="69">
        <v>0</v>
      </c>
      <c r="N188" s="70">
        <v>4</v>
      </c>
      <c r="O188" s="70">
        <f t="shared" si="5"/>
        <v>4</v>
      </c>
      <c r="P188" s="67" t="s">
        <v>339</v>
      </c>
      <c r="Q188" s="71"/>
    </row>
    <row r="189" s="42" customFormat="1" ht="16" customHeight="1" spans="1:17">
      <c r="A189" s="57">
        <v>185</v>
      </c>
      <c r="B189" s="58"/>
      <c r="C189" s="59" t="s">
        <v>358</v>
      </c>
      <c r="D189" s="60" t="s">
        <v>338</v>
      </c>
      <c r="E189" s="60">
        <v>1</v>
      </c>
      <c r="F189" s="61"/>
      <c r="G189" s="62">
        <v>40179</v>
      </c>
      <c r="H189" s="62">
        <v>40179</v>
      </c>
      <c r="I189" s="66"/>
      <c r="J189" s="67"/>
      <c r="K189" s="67"/>
      <c r="L189" s="68">
        <v>980</v>
      </c>
      <c r="M189" s="69">
        <v>0</v>
      </c>
      <c r="N189" s="70">
        <v>4</v>
      </c>
      <c r="O189" s="70">
        <f t="shared" si="5"/>
        <v>4</v>
      </c>
      <c r="P189" s="67" t="s">
        <v>339</v>
      </c>
      <c r="Q189" s="71"/>
    </row>
    <row r="190" s="42" customFormat="1" ht="16" customHeight="1" spans="1:17">
      <c r="A190" s="57">
        <v>186</v>
      </c>
      <c r="B190" s="58"/>
      <c r="C190" s="59" t="s">
        <v>358</v>
      </c>
      <c r="D190" s="60" t="s">
        <v>338</v>
      </c>
      <c r="E190" s="60">
        <v>1</v>
      </c>
      <c r="F190" s="61"/>
      <c r="G190" s="62">
        <v>40179</v>
      </c>
      <c r="H190" s="62">
        <v>40179</v>
      </c>
      <c r="I190" s="66"/>
      <c r="J190" s="67"/>
      <c r="K190" s="67"/>
      <c r="L190" s="68">
        <v>980</v>
      </c>
      <c r="M190" s="69">
        <v>0</v>
      </c>
      <c r="N190" s="70">
        <v>4</v>
      </c>
      <c r="O190" s="70">
        <f t="shared" si="5"/>
        <v>4</v>
      </c>
      <c r="P190" s="67" t="s">
        <v>339</v>
      </c>
      <c r="Q190" s="71"/>
    </row>
    <row r="191" s="42" customFormat="1" ht="16" customHeight="1" spans="1:17">
      <c r="A191" s="57">
        <v>187</v>
      </c>
      <c r="B191" s="58"/>
      <c r="C191" s="59" t="s">
        <v>358</v>
      </c>
      <c r="D191" s="60" t="s">
        <v>338</v>
      </c>
      <c r="E191" s="60">
        <v>1</v>
      </c>
      <c r="F191" s="61"/>
      <c r="G191" s="62">
        <v>40179</v>
      </c>
      <c r="H191" s="62">
        <v>40179</v>
      </c>
      <c r="I191" s="66"/>
      <c r="J191" s="67"/>
      <c r="K191" s="67"/>
      <c r="L191" s="68">
        <v>980</v>
      </c>
      <c r="M191" s="69">
        <v>0</v>
      </c>
      <c r="N191" s="70">
        <v>4</v>
      </c>
      <c r="O191" s="70">
        <f t="shared" si="5"/>
        <v>4</v>
      </c>
      <c r="P191" s="67" t="s">
        <v>339</v>
      </c>
      <c r="Q191" s="71"/>
    </row>
    <row r="192" s="42" customFormat="1" ht="16" customHeight="1" spans="1:17">
      <c r="A192" s="57">
        <v>188</v>
      </c>
      <c r="B192" s="58"/>
      <c r="C192" s="59" t="s">
        <v>358</v>
      </c>
      <c r="D192" s="60" t="s">
        <v>338</v>
      </c>
      <c r="E192" s="60">
        <v>1</v>
      </c>
      <c r="F192" s="61"/>
      <c r="G192" s="62">
        <v>40179</v>
      </c>
      <c r="H192" s="62">
        <v>40179</v>
      </c>
      <c r="I192" s="66"/>
      <c r="J192" s="67"/>
      <c r="K192" s="67"/>
      <c r="L192" s="68">
        <v>980</v>
      </c>
      <c r="M192" s="69">
        <v>0</v>
      </c>
      <c r="N192" s="70">
        <v>4</v>
      </c>
      <c r="O192" s="70">
        <f t="shared" si="5"/>
        <v>4</v>
      </c>
      <c r="P192" s="67" t="s">
        <v>339</v>
      </c>
      <c r="Q192" s="71"/>
    </row>
    <row r="193" s="42" customFormat="1" ht="16" customHeight="1" spans="1:17">
      <c r="A193" s="57">
        <v>189</v>
      </c>
      <c r="B193" s="58"/>
      <c r="C193" s="59" t="s">
        <v>358</v>
      </c>
      <c r="D193" s="60" t="s">
        <v>338</v>
      </c>
      <c r="E193" s="60">
        <v>1</v>
      </c>
      <c r="F193" s="61"/>
      <c r="G193" s="62">
        <v>40179</v>
      </c>
      <c r="H193" s="62">
        <v>40179</v>
      </c>
      <c r="I193" s="66"/>
      <c r="J193" s="67"/>
      <c r="K193" s="67"/>
      <c r="L193" s="68">
        <v>980</v>
      </c>
      <c r="M193" s="69">
        <v>0</v>
      </c>
      <c r="N193" s="70">
        <v>4</v>
      </c>
      <c r="O193" s="70">
        <f t="shared" si="5"/>
        <v>4</v>
      </c>
      <c r="P193" s="67" t="s">
        <v>339</v>
      </c>
      <c r="Q193" s="71"/>
    </row>
    <row r="194" s="42" customFormat="1" ht="16" customHeight="1" spans="1:17">
      <c r="A194" s="57">
        <v>190</v>
      </c>
      <c r="B194" s="58"/>
      <c r="C194" s="59" t="s">
        <v>358</v>
      </c>
      <c r="D194" s="60" t="s">
        <v>338</v>
      </c>
      <c r="E194" s="60">
        <v>1</v>
      </c>
      <c r="F194" s="61"/>
      <c r="G194" s="62">
        <v>40179</v>
      </c>
      <c r="H194" s="62">
        <v>40179</v>
      </c>
      <c r="I194" s="66"/>
      <c r="J194" s="67"/>
      <c r="K194" s="67"/>
      <c r="L194" s="68">
        <v>980</v>
      </c>
      <c r="M194" s="69">
        <v>0</v>
      </c>
      <c r="N194" s="70">
        <v>4</v>
      </c>
      <c r="O194" s="70">
        <f t="shared" si="5"/>
        <v>4</v>
      </c>
      <c r="P194" s="67" t="s">
        <v>339</v>
      </c>
      <c r="Q194" s="71"/>
    </row>
    <row r="195" s="42" customFormat="1" ht="16" customHeight="1" spans="1:17">
      <c r="A195" s="57">
        <v>191</v>
      </c>
      <c r="B195" s="58"/>
      <c r="C195" s="59" t="s">
        <v>358</v>
      </c>
      <c r="D195" s="60" t="s">
        <v>338</v>
      </c>
      <c r="E195" s="60">
        <v>1</v>
      </c>
      <c r="F195" s="61"/>
      <c r="G195" s="62">
        <v>40179</v>
      </c>
      <c r="H195" s="62">
        <v>40179</v>
      </c>
      <c r="I195" s="66"/>
      <c r="J195" s="67"/>
      <c r="K195" s="67"/>
      <c r="L195" s="68">
        <v>980</v>
      </c>
      <c r="M195" s="69">
        <v>0</v>
      </c>
      <c r="N195" s="70">
        <v>4</v>
      </c>
      <c r="O195" s="70">
        <f t="shared" si="5"/>
        <v>4</v>
      </c>
      <c r="P195" s="67" t="s">
        <v>339</v>
      </c>
      <c r="Q195" s="71"/>
    </row>
    <row r="196" s="42" customFormat="1" ht="16" customHeight="1" spans="1:17">
      <c r="A196" s="57">
        <v>192</v>
      </c>
      <c r="B196" s="58"/>
      <c r="C196" s="59" t="s">
        <v>356</v>
      </c>
      <c r="D196" s="60" t="s">
        <v>338</v>
      </c>
      <c r="E196" s="60">
        <v>1</v>
      </c>
      <c r="F196" s="61"/>
      <c r="G196" s="62">
        <v>40449</v>
      </c>
      <c r="H196" s="62">
        <v>40449</v>
      </c>
      <c r="I196" s="66"/>
      <c r="J196" s="67"/>
      <c r="K196" s="67"/>
      <c r="L196" s="68">
        <v>4350</v>
      </c>
      <c r="M196" s="69">
        <v>0</v>
      </c>
      <c r="N196" s="70">
        <v>40</v>
      </c>
      <c r="O196" s="70">
        <f t="shared" si="5"/>
        <v>40</v>
      </c>
      <c r="P196" s="67" t="s">
        <v>339</v>
      </c>
      <c r="Q196" s="71"/>
    </row>
    <row r="197" s="42" customFormat="1" ht="16" customHeight="1" spans="1:17">
      <c r="A197" s="57">
        <v>193</v>
      </c>
      <c r="B197" s="58"/>
      <c r="C197" s="59" t="s">
        <v>356</v>
      </c>
      <c r="D197" s="60" t="s">
        <v>338</v>
      </c>
      <c r="E197" s="60">
        <v>1</v>
      </c>
      <c r="F197" s="61"/>
      <c r="G197" s="62">
        <v>40179</v>
      </c>
      <c r="H197" s="62">
        <v>40179</v>
      </c>
      <c r="I197" s="66"/>
      <c r="J197" s="67"/>
      <c r="K197" s="67"/>
      <c r="L197" s="68">
        <v>4350</v>
      </c>
      <c r="M197" s="69">
        <v>0</v>
      </c>
      <c r="N197" s="70">
        <v>40</v>
      </c>
      <c r="O197" s="70">
        <f t="shared" si="5"/>
        <v>40</v>
      </c>
      <c r="P197" s="67" t="s">
        <v>339</v>
      </c>
      <c r="Q197" s="71"/>
    </row>
    <row r="198" s="42" customFormat="1" ht="16" customHeight="1" spans="1:17">
      <c r="A198" s="57">
        <v>194</v>
      </c>
      <c r="B198" s="58"/>
      <c r="C198" s="59" t="s">
        <v>356</v>
      </c>
      <c r="D198" s="60" t="s">
        <v>338</v>
      </c>
      <c r="E198" s="60">
        <v>1</v>
      </c>
      <c r="F198" s="61"/>
      <c r="G198" s="62">
        <v>40179</v>
      </c>
      <c r="H198" s="62">
        <v>40179</v>
      </c>
      <c r="I198" s="66"/>
      <c r="J198" s="67"/>
      <c r="K198" s="67"/>
      <c r="L198" s="68">
        <v>4350</v>
      </c>
      <c r="M198" s="69">
        <v>0</v>
      </c>
      <c r="N198" s="70">
        <v>40</v>
      </c>
      <c r="O198" s="70">
        <f t="shared" si="5"/>
        <v>40</v>
      </c>
      <c r="P198" s="67" t="s">
        <v>339</v>
      </c>
      <c r="Q198" s="71"/>
    </row>
    <row r="199" s="42" customFormat="1" ht="16" customHeight="1" spans="1:17">
      <c r="A199" s="57">
        <v>195</v>
      </c>
      <c r="B199" s="58"/>
      <c r="C199" s="59" t="s">
        <v>356</v>
      </c>
      <c r="D199" s="60" t="s">
        <v>338</v>
      </c>
      <c r="E199" s="60">
        <v>1</v>
      </c>
      <c r="F199" s="61"/>
      <c r="G199" s="62">
        <v>40179</v>
      </c>
      <c r="H199" s="62">
        <v>40179</v>
      </c>
      <c r="I199" s="66"/>
      <c r="J199" s="67"/>
      <c r="K199" s="67"/>
      <c r="L199" s="68">
        <v>4350</v>
      </c>
      <c r="M199" s="69">
        <v>0</v>
      </c>
      <c r="N199" s="70">
        <v>40</v>
      </c>
      <c r="O199" s="70">
        <f t="shared" si="5"/>
        <v>40</v>
      </c>
      <c r="P199" s="67" t="s">
        <v>339</v>
      </c>
      <c r="Q199" s="71"/>
    </row>
    <row r="200" s="42" customFormat="1" ht="16" customHeight="1" spans="1:17">
      <c r="A200" s="57">
        <v>196</v>
      </c>
      <c r="B200" s="58"/>
      <c r="C200" s="59" t="s">
        <v>356</v>
      </c>
      <c r="D200" s="60" t="s">
        <v>338</v>
      </c>
      <c r="E200" s="60">
        <v>1</v>
      </c>
      <c r="F200" s="61"/>
      <c r="G200" s="62">
        <v>40449</v>
      </c>
      <c r="H200" s="62">
        <v>40449</v>
      </c>
      <c r="I200" s="66"/>
      <c r="J200" s="67"/>
      <c r="K200" s="67"/>
      <c r="L200" s="68">
        <v>4350</v>
      </c>
      <c r="M200" s="69">
        <v>0</v>
      </c>
      <c r="N200" s="70">
        <v>40</v>
      </c>
      <c r="O200" s="70">
        <f t="shared" si="5"/>
        <v>40</v>
      </c>
      <c r="P200" s="67" t="s">
        <v>339</v>
      </c>
      <c r="Q200" s="71"/>
    </row>
    <row r="201" s="42" customFormat="1" ht="16" customHeight="1" spans="1:17">
      <c r="A201" s="57">
        <v>197</v>
      </c>
      <c r="B201" s="58"/>
      <c r="C201" s="59" t="s">
        <v>346</v>
      </c>
      <c r="D201" s="60" t="s">
        <v>338</v>
      </c>
      <c r="E201" s="60">
        <v>1</v>
      </c>
      <c r="F201" s="61"/>
      <c r="G201" s="62">
        <v>40526</v>
      </c>
      <c r="H201" s="62">
        <v>40526</v>
      </c>
      <c r="I201" s="66"/>
      <c r="J201" s="67"/>
      <c r="K201" s="67"/>
      <c r="L201" s="68">
        <v>5850</v>
      </c>
      <c r="M201" s="69">
        <v>0</v>
      </c>
      <c r="N201" s="70">
        <v>60</v>
      </c>
      <c r="O201" s="70">
        <f t="shared" si="5"/>
        <v>60</v>
      </c>
      <c r="P201" s="67" t="s">
        <v>339</v>
      </c>
      <c r="Q201" s="71"/>
    </row>
    <row r="202" s="42" customFormat="1" ht="16" customHeight="1" spans="1:17">
      <c r="A202" s="57">
        <v>198</v>
      </c>
      <c r="B202" s="58"/>
      <c r="C202" s="59" t="s">
        <v>368</v>
      </c>
      <c r="D202" s="60" t="s">
        <v>338</v>
      </c>
      <c r="E202" s="60">
        <v>1</v>
      </c>
      <c r="F202" s="61"/>
      <c r="G202" s="62">
        <v>40526</v>
      </c>
      <c r="H202" s="62">
        <v>40526</v>
      </c>
      <c r="I202" s="66"/>
      <c r="J202" s="67"/>
      <c r="K202" s="67"/>
      <c r="L202" s="68">
        <v>4350</v>
      </c>
      <c r="M202" s="69">
        <v>0</v>
      </c>
      <c r="N202" s="70">
        <v>55</v>
      </c>
      <c r="O202" s="70">
        <f t="shared" si="5"/>
        <v>55</v>
      </c>
      <c r="P202" s="67" t="s">
        <v>339</v>
      </c>
      <c r="Q202" s="71"/>
    </row>
    <row r="203" s="42" customFormat="1" ht="16" customHeight="1" spans="1:17">
      <c r="A203" s="57">
        <v>199</v>
      </c>
      <c r="B203" s="58"/>
      <c r="C203" s="59" t="s">
        <v>368</v>
      </c>
      <c r="D203" s="60" t="s">
        <v>338</v>
      </c>
      <c r="E203" s="60">
        <v>1</v>
      </c>
      <c r="F203" s="61"/>
      <c r="G203" s="62">
        <v>40179</v>
      </c>
      <c r="H203" s="62">
        <v>40179</v>
      </c>
      <c r="I203" s="66"/>
      <c r="J203" s="67"/>
      <c r="K203" s="67"/>
      <c r="L203" s="68">
        <v>4350</v>
      </c>
      <c r="M203" s="69">
        <v>0</v>
      </c>
      <c r="N203" s="70">
        <v>55</v>
      </c>
      <c r="O203" s="70">
        <f t="shared" si="5"/>
        <v>55</v>
      </c>
      <c r="P203" s="67" t="s">
        <v>339</v>
      </c>
      <c r="Q203" s="71"/>
    </row>
    <row r="204" s="42" customFormat="1" ht="16" customHeight="1" spans="1:17">
      <c r="A204" s="57">
        <v>200</v>
      </c>
      <c r="B204" s="58"/>
      <c r="C204" s="59" t="s">
        <v>343</v>
      </c>
      <c r="D204" s="60" t="s">
        <v>338</v>
      </c>
      <c r="E204" s="60">
        <v>1</v>
      </c>
      <c r="F204" s="61"/>
      <c r="G204" s="62">
        <v>40179</v>
      </c>
      <c r="H204" s="62">
        <v>40179</v>
      </c>
      <c r="I204" s="66"/>
      <c r="J204" s="67"/>
      <c r="K204" s="67"/>
      <c r="L204" s="68">
        <v>4450</v>
      </c>
      <c r="M204" s="69">
        <v>0</v>
      </c>
      <c r="N204" s="70">
        <v>60</v>
      </c>
      <c r="O204" s="70">
        <f t="shared" si="5"/>
        <v>60</v>
      </c>
      <c r="P204" s="67" t="s">
        <v>339</v>
      </c>
      <c r="Q204" s="71"/>
    </row>
    <row r="205" s="42" customFormat="1" ht="16" customHeight="1" spans="1:17">
      <c r="A205" s="57">
        <v>201</v>
      </c>
      <c r="B205" s="58"/>
      <c r="C205" s="59" t="s">
        <v>343</v>
      </c>
      <c r="D205" s="60" t="s">
        <v>338</v>
      </c>
      <c r="E205" s="60">
        <v>1</v>
      </c>
      <c r="F205" s="61"/>
      <c r="G205" s="62">
        <v>40179</v>
      </c>
      <c r="H205" s="62">
        <v>40179</v>
      </c>
      <c r="I205" s="66"/>
      <c r="J205" s="67"/>
      <c r="K205" s="67"/>
      <c r="L205" s="68">
        <v>4450</v>
      </c>
      <c r="M205" s="69">
        <v>0</v>
      </c>
      <c r="N205" s="70">
        <v>60</v>
      </c>
      <c r="O205" s="70">
        <f t="shared" si="5"/>
        <v>60</v>
      </c>
      <c r="P205" s="67" t="s">
        <v>339</v>
      </c>
      <c r="Q205" s="71"/>
    </row>
    <row r="206" ht="16" customHeight="1" spans="1:17">
      <c r="A206" s="74"/>
      <c r="B206" s="74"/>
      <c r="C206" s="75"/>
      <c r="D206" s="67"/>
      <c r="E206" s="76"/>
      <c r="F206" s="67"/>
      <c r="G206" s="77"/>
      <c r="H206" s="77"/>
      <c r="I206" s="67"/>
      <c r="J206" s="67"/>
      <c r="K206" s="67"/>
      <c r="L206" s="70"/>
      <c r="M206" s="70"/>
      <c r="N206" s="70"/>
      <c r="O206" s="70"/>
      <c r="P206" s="67"/>
      <c r="Q206" s="12"/>
    </row>
    <row r="207" ht="12.75" spans="1:17">
      <c r="A207" s="74" t="s">
        <v>369</v>
      </c>
      <c r="B207" s="74"/>
      <c r="C207" s="75"/>
      <c r="D207" s="67"/>
      <c r="E207" s="78">
        <f>SUM(E5:E206)</f>
        <v>201</v>
      </c>
      <c r="F207" s="67"/>
      <c r="G207" s="77"/>
      <c r="H207" s="77"/>
      <c r="I207" s="67"/>
      <c r="J207" s="67"/>
      <c r="K207" s="67"/>
      <c r="L207" s="70">
        <f>SUM(L5:L206)</f>
        <v>1921917.69</v>
      </c>
      <c r="M207" s="70">
        <f>SUM(M5:M206)</f>
        <v>0</v>
      </c>
      <c r="N207" s="70">
        <f>SUM(N5:N206)</f>
        <v>5999</v>
      </c>
      <c r="O207" s="70">
        <f>SUM(O5:O206)</f>
        <v>5999</v>
      </c>
      <c r="P207" s="67"/>
      <c r="Q207" s="12"/>
    </row>
    <row r="208" spans="13:15">
      <c r="M208" s="79"/>
      <c r="N208" s="40"/>
      <c r="O208" s="79"/>
    </row>
    <row r="209" spans="13:15">
      <c r="M209" s="79"/>
      <c r="N209" s="40"/>
      <c r="O209" s="79"/>
    </row>
    <row r="210" spans="13:15">
      <c r="M210" s="79"/>
      <c r="N210" s="40"/>
      <c r="O210" s="79"/>
    </row>
    <row r="211" spans="13:15">
      <c r="M211" s="79"/>
      <c r="N211" s="40"/>
      <c r="O211" s="80"/>
    </row>
    <row r="212" spans="13:15">
      <c r="M212" s="79"/>
      <c r="N212" s="40"/>
      <c r="O212" s="79"/>
    </row>
  </sheetData>
  <mergeCells count="16">
    <mergeCell ref="A1:Q1"/>
    <mergeCell ref="A2:Q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</mergeCells>
  <pageMargins left="1.02361111111111" right="0.751388888888889" top="0.393055555555556" bottom="0.550694444444444" header="0.5" footer="0.5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287"/>
  <sheetViews>
    <sheetView view="pageBreakPreview" zoomScaleNormal="100" topLeftCell="C1" workbookViewId="0">
      <pane xSplit="3" ySplit="3" topLeftCell="K4" activePane="bottomRight" state="frozen"/>
      <selection/>
      <selection pane="topRight"/>
      <selection pane="bottomLeft"/>
      <selection pane="bottomRight" activeCell="J16" sqref="J16"/>
    </sheetView>
  </sheetViews>
  <sheetFormatPr defaultColWidth="8.725" defaultRowHeight="12"/>
  <cols>
    <col min="1" max="1" width="4.45833333333333" style="3" customWidth="1"/>
    <col min="2" max="2" width="12.8166666666667" style="3" customWidth="1"/>
    <col min="3" max="4" width="14.3666666666667" style="3" customWidth="1"/>
    <col min="5" max="5" width="13" style="3" customWidth="1"/>
    <col min="6" max="6" width="5.54166666666667" style="3" customWidth="1"/>
    <col min="7" max="7" width="9.81666666666667" style="3" customWidth="1"/>
    <col min="8" max="8" width="13.7583333333333" style="3" customWidth="1"/>
    <col min="9" max="9" width="10" style="3" customWidth="1"/>
    <col min="10" max="10" width="10.3666666666667" style="3" customWidth="1"/>
    <col min="11" max="11" width="9.725" style="3" hidden="1" customWidth="1"/>
    <col min="12" max="13" width="8.725" style="3" hidden="1" customWidth="1"/>
    <col min="14" max="14" width="10.5416666666667" style="4" customWidth="1"/>
    <col min="15" max="15" width="8.725" style="4" customWidth="1"/>
    <col min="16" max="16" width="16.1833333333333" style="4" customWidth="1"/>
    <col min="17" max="17" width="16.275" style="4" customWidth="1"/>
    <col min="18" max="18" width="15.4583333333333" style="4" customWidth="1"/>
    <col min="19" max="22" width="8.725" style="4" customWidth="1"/>
    <col min="23" max="23" width="8.725" style="3" customWidth="1"/>
    <col min="24" max="24" width="11.8166666666667" style="3" customWidth="1"/>
    <col min="25" max="16384" width="8.725" style="3"/>
  </cols>
  <sheetData>
    <row r="1" ht="18.75" spans="1:24">
      <c r="A1" s="5" t="s">
        <v>370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15"/>
      <c r="P1" s="15"/>
      <c r="Q1" s="15"/>
      <c r="R1" s="15"/>
      <c r="S1" s="15"/>
      <c r="T1" s="15"/>
      <c r="U1" s="15"/>
      <c r="V1" s="15"/>
      <c r="W1" s="5"/>
      <c r="X1" s="5"/>
    </row>
    <row r="2" spans="1:24">
      <c r="A2" s="6" t="s">
        <v>371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6"/>
      <c r="P2" s="16"/>
      <c r="Q2" s="16"/>
      <c r="R2" s="16"/>
      <c r="S2" s="16"/>
      <c r="T2" s="16"/>
      <c r="U2" s="16"/>
      <c r="V2" s="16"/>
      <c r="W2" s="6"/>
      <c r="X2" s="6"/>
    </row>
    <row r="3" spans="1:2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6"/>
      <c r="O3" s="16"/>
      <c r="P3" s="16"/>
      <c r="Q3" s="16"/>
      <c r="R3" s="16"/>
      <c r="S3" s="16"/>
      <c r="T3" s="16"/>
      <c r="U3" s="16"/>
      <c r="V3" s="16"/>
      <c r="W3" s="24" t="s">
        <v>40</v>
      </c>
      <c r="X3" s="6"/>
    </row>
    <row r="4" spans="1:24">
      <c r="A4" s="8" t="s">
        <v>41</v>
      </c>
      <c r="B4" s="9" t="s">
        <v>42</v>
      </c>
      <c r="C4" s="8" t="s">
        <v>372</v>
      </c>
      <c r="D4" s="10" t="s">
        <v>43</v>
      </c>
      <c r="E4" s="9" t="s">
        <v>44</v>
      </c>
      <c r="F4" s="9" t="s">
        <v>45</v>
      </c>
      <c r="G4" s="8" t="s">
        <v>46</v>
      </c>
      <c r="H4" s="9" t="s">
        <v>373</v>
      </c>
      <c r="I4" s="8" t="s">
        <v>48</v>
      </c>
      <c r="J4" s="8" t="s">
        <v>49</v>
      </c>
      <c r="K4" s="8" t="s">
        <v>50</v>
      </c>
      <c r="L4" s="8"/>
      <c r="M4" s="8"/>
      <c r="N4" s="17" t="s">
        <v>5</v>
      </c>
      <c r="O4" s="17"/>
      <c r="P4" s="18" t="s">
        <v>374</v>
      </c>
      <c r="Q4" s="18" t="s">
        <v>375</v>
      </c>
      <c r="R4" s="18" t="s">
        <v>376</v>
      </c>
      <c r="S4" s="25" t="s">
        <v>377</v>
      </c>
      <c r="T4" s="18" t="s">
        <v>378</v>
      </c>
      <c r="U4" s="8" t="s">
        <v>51</v>
      </c>
      <c r="V4" s="10" t="s">
        <v>7</v>
      </c>
      <c r="W4" s="8" t="s">
        <v>52</v>
      </c>
      <c r="X4" s="8" t="s">
        <v>53</v>
      </c>
    </row>
    <row r="5" spans="1:24">
      <c r="A5" s="8"/>
      <c r="B5" s="9"/>
      <c r="C5" s="8"/>
      <c r="D5" s="11"/>
      <c r="E5" s="9"/>
      <c r="F5" s="9"/>
      <c r="G5" s="8"/>
      <c r="H5" s="9"/>
      <c r="I5" s="8"/>
      <c r="J5" s="8"/>
      <c r="K5" s="8"/>
      <c r="L5" s="8" t="s">
        <v>54</v>
      </c>
      <c r="M5" s="8"/>
      <c r="N5" s="17" t="s">
        <v>8</v>
      </c>
      <c r="O5" s="17" t="s">
        <v>9</v>
      </c>
      <c r="P5" s="19"/>
      <c r="Q5" s="19"/>
      <c r="R5" s="19"/>
      <c r="S5" s="26"/>
      <c r="T5" s="19"/>
      <c r="U5" s="8"/>
      <c r="V5" s="11"/>
      <c r="W5" s="8"/>
      <c r="X5" s="8"/>
    </row>
    <row r="6" spans="1:24">
      <c r="A6" s="12">
        <v>1</v>
      </c>
      <c r="B6" s="12" t="s">
        <v>379</v>
      </c>
      <c r="C6" s="13" t="s">
        <v>380</v>
      </c>
      <c r="D6" s="13" t="s">
        <v>381</v>
      </c>
      <c r="E6" s="12" t="s">
        <v>382</v>
      </c>
      <c r="F6" s="12" t="s">
        <v>58</v>
      </c>
      <c r="G6" s="14">
        <v>1</v>
      </c>
      <c r="H6" s="12" t="s">
        <v>383</v>
      </c>
      <c r="I6" s="20">
        <v>37956</v>
      </c>
      <c r="J6" s="20">
        <v>37956</v>
      </c>
      <c r="K6" s="21" t="s">
        <v>384</v>
      </c>
      <c r="L6" s="12"/>
      <c r="M6" s="12"/>
      <c r="N6" s="22">
        <v>10800</v>
      </c>
      <c r="O6" s="23">
        <v>0</v>
      </c>
      <c r="P6" s="23">
        <v>48</v>
      </c>
      <c r="Q6" s="23">
        <v>50</v>
      </c>
      <c r="R6" s="23">
        <v>46</v>
      </c>
      <c r="S6" s="23"/>
      <c r="T6" s="23"/>
      <c r="U6" s="23">
        <f>AVERAGE(P6:R6)</f>
        <v>48</v>
      </c>
      <c r="V6" s="23">
        <f t="shared" ref="V6:V69" si="0">U6-O6</f>
        <v>48</v>
      </c>
      <c r="W6" s="12" t="s">
        <v>60</v>
      </c>
      <c r="X6" s="12"/>
    </row>
    <row r="7" spans="1:24">
      <c r="A7" s="12">
        <v>2</v>
      </c>
      <c r="B7" s="12" t="s">
        <v>385</v>
      </c>
      <c r="C7" s="13" t="s">
        <v>380</v>
      </c>
      <c r="D7" s="13" t="s">
        <v>381</v>
      </c>
      <c r="E7" s="12" t="s">
        <v>382</v>
      </c>
      <c r="F7" s="12" t="s">
        <v>58</v>
      </c>
      <c r="G7" s="14">
        <v>1</v>
      </c>
      <c r="H7" s="12" t="s">
        <v>383</v>
      </c>
      <c r="I7" s="20">
        <v>37956</v>
      </c>
      <c r="J7" s="20">
        <v>37956</v>
      </c>
      <c r="K7" s="21" t="s">
        <v>384</v>
      </c>
      <c r="L7" s="12"/>
      <c r="M7" s="12"/>
      <c r="N7" s="22">
        <v>5220</v>
      </c>
      <c r="O7" s="23">
        <v>0</v>
      </c>
      <c r="P7" s="23">
        <v>48</v>
      </c>
      <c r="Q7" s="23">
        <v>50</v>
      </c>
      <c r="R7" s="23">
        <v>46</v>
      </c>
      <c r="S7" s="23"/>
      <c r="T7" s="23"/>
      <c r="U7" s="23">
        <f t="shared" ref="U7:U55" si="1">AVERAGE(P7:R7)</f>
        <v>48</v>
      </c>
      <c r="V7" s="23">
        <f t="shared" si="0"/>
        <v>48</v>
      </c>
      <c r="W7" s="12" t="s">
        <v>60</v>
      </c>
      <c r="X7" s="12"/>
    </row>
    <row r="8" spans="1:24">
      <c r="A8" s="12">
        <v>3</v>
      </c>
      <c r="B8" s="12" t="s">
        <v>386</v>
      </c>
      <c r="C8" s="13" t="s">
        <v>380</v>
      </c>
      <c r="D8" s="13" t="s">
        <v>381</v>
      </c>
      <c r="E8" s="12" t="s">
        <v>382</v>
      </c>
      <c r="F8" s="12" t="s">
        <v>58</v>
      </c>
      <c r="G8" s="14">
        <v>1</v>
      </c>
      <c r="H8" s="12" t="s">
        <v>383</v>
      </c>
      <c r="I8" s="20">
        <v>39052</v>
      </c>
      <c r="J8" s="20">
        <v>39052</v>
      </c>
      <c r="K8" s="21" t="s">
        <v>384</v>
      </c>
      <c r="L8" s="12"/>
      <c r="M8" s="12"/>
      <c r="N8" s="22">
        <v>3265</v>
      </c>
      <c r="O8" s="23">
        <v>0</v>
      </c>
      <c r="P8" s="23">
        <v>48</v>
      </c>
      <c r="Q8" s="23">
        <v>50</v>
      </c>
      <c r="R8" s="23">
        <v>46</v>
      </c>
      <c r="S8" s="23"/>
      <c r="T8" s="23"/>
      <c r="U8" s="23">
        <f t="shared" si="1"/>
        <v>48</v>
      </c>
      <c r="V8" s="23">
        <f t="shared" si="0"/>
        <v>48</v>
      </c>
      <c r="W8" s="12" t="s">
        <v>60</v>
      </c>
      <c r="X8" s="12"/>
    </row>
    <row r="9" spans="1:24">
      <c r="A9" s="12">
        <v>4</v>
      </c>
      <c r="B9" s="12" t="s">
        <v>387</v>
      </c>
      <c r="C9" s="13" t="s">
        <v>56</v>
      </c>
      <c r="D9" s="13" t="s">
        <v>388</v>
      </c>
      <c r="E9" s="12" t="s">
        <v>389</v>
      </c>
      <c r="F9" s="12" t="s">
        <v>58</v>
      </c>
      <c r="G9" s="14">
        <v>1</v>
      </c>
      <c r="H9" s="12" t="s">
        <v>383</v>
      </c>
      <c r="I9" s="20">
        <v>39417</v>
      </c>
      <c r="J9" s="20">
        <v>39417</v>
      </c>
      <c r="K9" s="21" t="s">
        <v>384</v>
      </c>
      <c r="L9" s="12"/>
      <c r="M9" s="12"/>
      <c r="N9" s="22">
        <v>13800</v>
      </c>
      <c r="O9" s="23">
        <v>0</v>
      </c>
      <c r="P9" s="23">
        <v>60</v>
      </c>
      <c r="Q9" s="23">
        <v>56</v>
      </c>
      <c r="R9" s="23">
        <v>58</v>
      </c>
      <c r="S9" s="23"/>
      <c r="T9" s="23"/>
      <c r="U9" s="23">
        <f t="shared" si="1"/>
        <v>58</v>
      </c>
      <c r="V9" s="23">
        <f t="shared" si="0"/>
        <v>58</v>
      </c>
      <c r="W9" s="12" t="s">
        <v>60</v>
      </c>
      <c r="X9" s="12"/>
    </row>
    <row r="10" spans="1:24">
      <c r="A10" s="12">
        <v>5</v>
      </c>
      <c r="B10" s="12" t="s">
        <v>390</v>
      </c>
      <c r="C10" s="13" t="s">
        <v>56</v>
      </c>
      <c r="D10" s="13" t="s">
        <v>388</v>
      </c>
      <c r="E10" s="12" t="s">
        <v>391</v>
      </c>
      <c r="F10" s="12" t="s">
        <v>58</v>
      </c>
      <c r="G10" s="14">
        <v>1</v>
      </c>
      <c r="H10" s="12" t="s">
        <v>383</v>
      </c>
      <c r="I10" s="20">
        <v>39417</v>
      </c>
      <c r="J10" s="20">
        <v>39417</v>
      </c>
      <c r="K10" s="21" t="s">
        <v>384</v>
      </c>
      <c r="L10" s="12"/>
      <c r="M10" s="12"/>
      <c r="N10" s="22">
        <v>13800</v>
      </c>
      <c r="O10" s="23">
        <v>0</v>
      </c>
      <c r="P10" s="23">
        <v>60</v>
      </c>
      <c r="Q10" s="23">
        <v>56</v>
      </c>
      <c r="R10" s="23">
        <v>58</v>
      </c>
      <c r="S10" s="23"/>
      <c r="T10" s="23"/>
      <c r="U10" s="23">
        <f t="shared" si="1"/>
        <v>58</v>
      </c>
      <c r="V10" s="23">
        <f t="shared" si="0"/>
        <v>58</v>
      </c>
      <c r="W10" s="12" t="s">
        <v>60</v>
      </c>
      <c r="X10" s="12"/>
    </row>
    <row r="11" spans="1:24">
      <c r="A11" s="12">
        <v>6</v>
      </c>
      <c r="B11" s="12" t="s">
        <v>392</v>
      </c>
      <c r="C11" s="13" t="s">
        <v>380</v>
      </c>
      <c r="D11" s="13" t="s">
        <v>381</v>
      </c>
      <c r="E11" s="12" t="s">
        <v>382</v>
      </c>
      <c r="F11" s="12" t="s">
        <v>58</v>
      </c>
      <c r="G11" s="14">
        <v>1</v>
      </c>
      <c r="H11" s="12" t="s">
        <v>383</v>
      </c>
      <c r="I11" s="20">
        <v>39417</v>
      </c>
      <c r="J11" s="20">
        <v>39417</v>
      </c>
      <c r="K11" s="21" t="s">
        <v>384</v>
      </c>
      <c r="L11" s="12"/>
      <c r="M11" s="12"/>
      <c r="N11" s="22">
        <v>8700</v>
      </c>
      <c r="O11" s="23">
        <v>0</v>
      </c>
      <c r="P11" s="23">
        <v>48</v>
      </c>
      <c r="Q11" s="23">
        <v>50</v>
      </c>
      <c r="R11" s="23">
        <v>46</v>
      </c>
      <c r="S11" s="23"/>
      <c r="T11" s="23"/>
      <c r="U11" s="23">
        <f t="shared" si="1"/>
        <v>48</v>
      </c>
      <c r="V11" s="23">
        <f t="shared" si="0"/>
        <v>48</v>
      </c>
      <c r="W11" s="12" t="s">
        <v>60</v>
      </c>
      <c r="X11" s="12"/>
    </row>
    <row r="12" spans="1:24">
      <c r="A12" s="12">
        <v>7</v>
      </c>
      <c r="B12" s="12" t="s">
        <v>393</v>
      </c>
      <c r="C12" s="13" t="s">
        <v>380</v>
      </c>
      <c r="D12" s="13" t="s">
        <v>394</v>
      </c>
      <c r="E12" s="12" t="s">
        <v>382</v>
      </c>
      <c r="F12" s="12" t="s">
        <v>58</v>
      </c>
      <c r="G12" s="14">
        <v>1</v>
      </c>
      <c r="H12" s="12" t="s">
        <v>383</v>
      </c>
      <c r="I12" s="20">
        <v>39783</v>
      </c>
      <c r="J12" s="20">
        <v>39783</v>
      </c>
      <c r="K12" s="21" t="s">
        <v>384</v>
      </c>
      <c r="L12" s="12"/>
      <c r="M12" s="12"/>
      <c r="N12" s="22">
        <v>3350</v>
      </c>
      <c r="O12" s="23">
        <v>0</v>
      </c>
      <c r="P12" s="23">
        <v>48</v>
      </c>
      <c r="Q12" s="23">
        <v>50</v>
      </c>
      <c r="R12" s="23">
        <v>46</v>
      </c>
      <c r="S12" s="23"/>
      <c r="T12" s="23"/>
      <c r="U12" s="23">
        <f t="shared" si="1"/>
        <v>48</v>
      </c>
      <c r="V12" s="23">
        <f t="shared" si="0"/>
        <v>48</v>
      </c>
      <c r="W12" s="12" t="s">
        <v>60</v>
      </c>
      <c r="X12" s="12"/>
    </row>
    <row r="13" spans="1:24">
      <c r="A13" s="12">
        <v>8</v>
      </c>
      <c r="B13" s="12" t="s">
        <v>395</v>
      </c>
      <c r="C13" s="13" t="s">
        <v>380</v>
      </c>
      <c r="D13" s="13" t="s">
        <v>394</v>
      </c>
      <c r="E13" s="12" t="s">
        <v>382</v>
      </c>
      <c r="F13" s="12" t="s">
        <v>58</v>
      </c>
      <c r="G13" s="14">
        <v>1</v>
      </c>
      <c r="H13" s="12" t="s">
        <v>383</v>
      </c>
      <c r="I13" s="20">
        <v>39783</v>
      </c>
      <c r="J13" s="20">
        <v>39783</v>
      </c>
      <c r="K13" s="21" t="s">
        <v>384</v>
      </c>
      <c r="L13" s="12"/>
      <c r="M13" s="12"/>
      <c r="N13" s="22">
        <v>3350</v>
      </c>
      <c r="O13" s="23">
        <v>0</v>
      </c>
      <c r="P13" s="23">
        <v>48</v>
      </c>
      <c r="Q13" s="23">
        <v>50</v>
      </c>
      <c r="R13" s="23">
        <v>46</v>
      </c>
      <c r="S13" s="23"/>
      <c r="T13" s="23"/>
      <c r="U13" s="23">
        <f t="shared" si="1"/>
        <v>48</v>
      </c>
      <c r="V13" s="23">
        <f t="shared" si="0"/>
        <v>48</v>
      </c>
      <c r="W13" s="12" t="s">
        <v>60</v>
      </c>
      <c r="X13" s="12"/>
    </row>
    <row r="14" spans="1:24">
      <c r="A14" s="12">
        <v>9</v>
      </c>
      <c r="B14" s="12" t="s">
        <v>396</v>
      </c>
      <c r="C14" s="13" t="s">
        <v>56</v>
      </c>
      <c r="D14" s="13" t="s">
        <v>388</v>
      </c>
      <c r="E14" s="12" t="s">
        <v>397</v>
      </c>
      <c r="F14" s="12" t="s">
        <v>58</v>
      </c>
      <c r="G14" s="14">
        <v>1</v>
      </c>
      <c r="H14" s="12" t="s">
        <v>383</v>
      </c>
      <c r="I14" s="20">
        <v>39783</v>
      </c>
      <c r="J14" s="20">
        <v>39783</v>
      </c>
      <c r="K14" s="21" t="s">
        <v>384</v>
      </c>
      <c r="L14" s="12"/>
      <c r="M14" s="12"/>
      <c r="N14" s="22">
        <v>6000</v>
      </c>
      <c r="O14" s="23">
        <v>0</v>
      </c>
      <c r="P14" s="23">
        <v>60</v>
      </c>
      <c r="Q14" s="23">
        <v>56</v>
      </c>
      <c r="R14" s="23">
        <v>58</v>
      </c>
      <c r="S14" s="23"/>
      <c r="T14" s="23"/>
      <c r="U14" s="23">
        <f t="shared" si="1"/>
        <v>58</v>
      </c>
      <c r="V14" s="23">
        <f t="shared" si="0"/>
        <v>58</v>
      </c>
      <c r="W14" s="12" t="s">
        <v>60</v>
      </c>
      <c r="X14" s="12"/>
    </row>
    <row r="15" spans="1:24">
      <c r="A15" s="12">
        <v>10</v>
      </c>
      <c r="B15" s="12" t="s">
        <v>398</v>
      </c>
      <c r="C15" s="13" t="s">
        <v>380</v>
      </c>
      <c r="D15" s="13" t="s">
        <v>381</v>
      </c>
      <c r="E15" s="12" t="s">
        <v>382</v>
      </c>
      <c r="F15" s="12" t="s">
        <v>58</v>
      </c>
      <c r="G15" s="14">
        <v>1</v>
      </c>
      <c r="H15" s="12" t="s">
        <v>383</v>
      </c>
      <c r="I15" s="20">
        <v>39783</v>
      </c>
      <c r="J15" s="20">
        <v>39783</v>
      </c>
      <c r="K15" s="21" t="s">
        <v>384</v>
      </c>
      <c r="L15" s="12"/>
      <c r="M15" s="12"/>
      <c r="N15" s="22">
        <v>4900</v>
      </c>
      <c r="O15" s="23">
        <v>0</v>
      </c>
      <c r="P15" s="23">
        <v>48</v>
      </c>
      <c r="Q15" s="23">
        <v>50</v>
      </c>
      <c r="R15" s="23">
        <v>46</v>
      </c>
      <c r="S15" s="23"/>
      <c r="T15" s="23"/>
      <c r="U15" s="23">
        <f t="shared" si="1"/>
        <v>48</v>
      </c>
      <c r="V15" s="23">
        <f t="shared" si="0"/>
        <v>48</v>
      </c>
      <c r="W15" s="12" t="s">
        <v>60</v>
      </c>
      <c r="X15" s="12"/>
    </row>
    <row r="16" spans="1:24">
      <c r="A16" s="12">
        <v>11</v>
      </c>
      <c r="B16" s="12" t="s">
        <v>399</v>
      </c>
      <c r="C16" s="13" t="s">
        <v>380</v>
      </c>
      <c r="D16" s="13" t="s">
        <v>381</v>
      </c>
      <c r="E16" s="12" t="s">
        <v>382</v>
      </c>
      <c r="F16" s="12" t="s">
        <v>58</v>
      </c>
      <c r="G16" s="14">
        <v>1</v>
      </c>
      <c r="H16" s="12" t="s">
        <v>383</v>
      </c>
      <c r="I16" s="20">
        <v>39783</v>
      </c>
      <c r="J16" s="20">
        <v>39783</v>
      </c>
      <c r="K16" s="21" t="s">
        <v>400</v>
      </c>
      <c r="L16" s="12"/>
      <c r="M16" s="12"/>
      <c r="N16" s="22">
        <v>14100</v>
      </c>
      <c r="O16" s="23">
        <v>0</v>
      </c>
      <c r="P16" s="23">
        <v>48</v>
      </c>
      <c r="Q16" s="23">
        <v>50</v>
      </c>
      <c r="R16" s="23">
        <v>46</v>
      </c>
      <c r="S16" s="23"/>
      <c r="T16" s="23"/>
      <c r="U16" s="23">
        <f t="shared" si="1"/>
        <v>48</v>
      </c>
      <c r="V16" s="23">
        <f t="shared" si="0"/>
        <v>48</v>
      </c>
      <c r="W16" s="12" t="s">
        <v>60</v>
      </c>
      <c r="X16" s="12"/>
    </row>
    <row r="17" spans="1:24">
      <c r="A17" s="12">
        <v>12</v>
      </c>
      <c r="B17" s="12" t="s">
        <v>401</v>
      </c>
      <c r="C17" s="13" t="s">
        <v>380</v>
      </c>
      <c r="D17" s="13" t="s">
        <v>402</v>
      </c>
      <c r="E17" s="12" t="s">
        <v>382</v>
      </c>
      <c r="F17" s="12" t="s">
        <v>58</v>
      </c>
      <c r="G17" s="14">
        <v>1</v>
      </c>
      <c r="H17" s="12" t="s">
        <v>383</v>
      </c>
      <c r="I17" s="20">
        <v>40148</v>
      </c>
      <c r="J17" s="20">
        <v>40148</v>
      </c>
      <c r="K17" s="21" t="s">
        <v>403</v>
      </c>
      <c r="L17" s="12"/>
      <c r="M17" s="12"/>
      <c r="N17" s="22">
        <v>3880</v>
      </c>
      <c r="O17" s="23">
        <v>0</v>
      </c>
      <c r="P17" s="23">
        <v>48</v>
      </c>
      <c r="Q17" s="23">
        <v>50</v>
      </c>
      <c r="R17" s="23">
        <v>46</v>
      </c>
      <c r="S17" s="23"/>
      <c r="T17" s="23"/>
      <c r="U17" s="23">
        <f t="shared" si="1"/>
        <v>48</v>
      </c>
      <c r="V17" s="23">
        <f t="shared" si="0"/>
        <v>48</v>
      </c>
      <c r="W17" s="12" t="s">
        <v>60</v>
      </c>
      <c r="X17" s="12"/>
    </row>
    <row r="18" spans="1:24">
      <c r="A18" s="12">
        <v>13</v>
      </c>
      <c r="B18" s="12" t="s">
        <v>404</v>
      </c>
      <c r="C18" s="13" t="s">
        <v>380</v>
      </c>
      <c r="D18" s="13" t="s">
        <v>402</v>
      </c>
      <c r="E18" s="12" t="s">
        <v>382</v>
      </c>
      <c r="F18" s="12" t="s">
        <v>58</v>
      </c>
      <c r="G18" s="14">
        <v>1</v>
      </c>
      <c r="H18" s="12" t="s">
        <v>383</v>
      </c>
      <c r="I18" s="20">
        <v>40148</v>
      </c>
      <c r="J18" s="20">
        <v>40148</v>
      </c>
      <c r="K18" s="21" t="s">
        <v>405</v>
      </c>
      <c r="L18" s="12"/>
      <c r="M18" s="12"/>
      <c r="N18" s="22">
        <v>3880</v>
      </c>
      <c r="O18" s="23">
        <v>0</v>
      </c>
      <c r="P18" s="23">
        <v>48</v>
      </c>
      <c r="Q18" s="23">
        <v>50</v>
      </c>
      <c r="R18" s="23">
        <v>46</v>
      </c>
      <c r="S18" s="23"/>
      <c r="T18" s="23"/>
      <c r="U18" s="23">
        <f t="shared" si="1"/>
        <v>48</v>
      </c>
      <c r="V18" s="23">
        <f t="shared" si="0"/>
        <v>48</v>
      </c>
      <c r="W18" s="12" t="s">
        <v>60</v>
      </c>
      <c r="X18" s="12"/>
    </row>
    <row r="19" spans="1:24">
      <c r="A19" s="12">
        <v>14</v>
      </c>
      <c r="B19" s="12" t="s">
        <v>406</v>
      </c>
      <c r="C19" s="13" t="s">
        <v>380</v>
      </c>
      <c r="D19" s="13" t="s">
        <v>402</v>
      </c>
      <c r="E19" s="12" t="s">
        <v>382</v>
      </c>
      <c r="F19" s="12" t="s">
        <v>58</v>
      </c>
      <c r="G19" s="14">
        <v>1</v>
      </c>
      <c r="H19" s="12" t="s">
        <v>383</v>
      </c>
      <c r="I19" s="20">
        <v>40148</v>
      </c>
      <c r="J19" s="20">
        <v>40148</v>
      </c>
      <c r="K19" s="21" t="s">
        <v>403</v>
      </c>
      <c r="L19" s="12"/>
      <c r="M19" s="12"/>
      <c r="N19" s="22">
        <v>3880</v>
      </c>
      <c r="O19" s="23">
        <v>0</v>
      </c>
      <c r="P19" s="23">
        <v>48</v>
      </c>
      <c r="Q19" s="23">
        <v>50</v>
      </c>
      <c r="R19" s="23">
        <v>46</v>
      </c>
      <c r="S19" s="23"/>
      <c r="T19" s="23"/>
      <c r="U19" s="23">
        <f t="shared" si="1"/>
        <v>48</v>
      </c>
      <c r="V19" s="23">
        <f t="shared" si="0"/>
        <v>48</v>
      </c>
      <c r="W19" s="12" t="s">
        <v>60</v>
      </c>
      <c r="X19" s="12"/>
    </row>
    <row r="20" spans="1:24">
      <c r="A20" s="12">
        <v>15</v>
      </c>
      <c r="B20" s="12" t="s">
        <v>407</v>
      </c>
      <c r="C20" s="13" t="s">
        <v>380</v>
      </c>
      <c r="D20" s="13" t="s">
        <v>402</v>
      </c>
      <c r="E20" s="12" t="s">
        <v>382</v>
      </c>
      <c r="F20" s="12" t="s">
        <v>58</v>
      </c>
      <c r="G20" s="14">
        <v>1</v>
      </c>
      <c r="H20" s="12" t="s">
        <v>383</v>
      </c>
      <c r="I20" s="20">
        <v>40148</v>
      </c>
      <c r="J20" s="20">
        <v>40148</v>
      </c>
      <c r="K20" s="21"/>
      <c r="L20" s="12"/>
      <c r="M20" s="12"/>
      <c r="N20" s="22">
        <v>3880</v>
      </c>
      <c r="O20" s="23">
        <v>0</v>
      </c>
      <c r="P20" s="23">
        <v>48</v>
      </c>
      <c r="Q20" s="23">
        <v>50</v>
      </c>
      <c r="R20" s="23">
        <v>46</v>
      </c>
      <c r="S20" s="23"/>
      <c r="T20" s="23"/>
      <c r="U20" s="23">
        <f t="shared" si="1"/>
        <v>48</v>
      </c>
      <c r="V20" s="23">
        <f t="shared" si="0"/>
        <v>48</v>
      </c>
      <c r="W20" s="12" t="s">
        <v>60</v>
      </c>
      <c r="X20" s="12"/>
    </row>
    <row r="21" spans="1:24">
      <c r="A21" s="12">
        <v>16</v>
      </c>
      <c r="B21" s="12" t="s">
        <v>408</v>
      </c>
      <c r="C21" s="13" t="s">
        <v>380</v>
      </c>
      <c r="D21" s="13" t="s">
        <v>402</v>
      </c>
      <c r="E21" s="12" t="s">
        <v>382</v>
      </c>
      <c r="F21" s="12" t="s">
        <v>58</v>
      </c>
      <c r="G21" s="14">
        <v>1</v>
      </c>
      <c r="H21" s="12" t="s">
        <v>383</v>
      </c>
      <c r="I21" s="20">
        <v>40148</v>
      </c>
      <c r="J21" s="20">
        <v>40148</v>
      </c>
      <c r="K21" s="21"/>
      <c r="L21" s="12"/>
      <c r="M21" s="12"/>
      <c r="N21" s="22">
        <v>3880</v>
      </c>
      <c r="O21" s="23">
        <v>0</v>
      </c>
      <c r="P21" s="23">
        <v>48</v>
      </c>
      <c r="Q21" s="23">
        <v>50</v>
      </c>
      <c r="R21" s="23">
        <v>46</v>
      </c>
      <c r="S21" s="23"/>
      <c r="T21" s="23"/>
      <c r="U21" s="23">
        <f t="shared" si="1"/>
        <v>48</v>
      </c>
      <c r="V21" s="23">
        <f t="shared" si="0"/>
        <v>48</v>
      </c>
      <c r="W21" s="12" t="s">
        <v>60</v>
      </c>
      <c r="X21" s="12"/>
    </row>
    <row r="22" spans="1:24">
      <c r="A22" s="12">
        <v>17</v>
      </c>
      <c r="B22" s="12" t="s">
        <v>409</v>
      </c>
      <c r="C22" s="13" t="s">
        <v>380</v>
      </c>
      <c r="D22" s="13" t="s">
        <v>402</v>
      </c>
      <c r="E22" s="12" t="s">
        <v>382</v>
      </c>
      <c r="F22" s="12" t="s">
        <v>58</v>
      </c>
      <c r="G22" s="14">
        <v>1</v>
      </c>
      <c r="H22" s="12" t="s">
        <v>383</v>
      </c>
      <c r="I22" s="20">
        <v>40148</v>
      </c>
      <c r="J22" s="20">
        <v>40148</v>
      </c>
      <c r="K22" s="21"/>
      <c r="L22" s="12"/>
      <c r="M22" s="12"/>
      <c r="N22" s="22">
        <v>3880</v>
      </c>
      <c r="O22" s="23">
        <v>0</v>
      </c>
      <c r="P22" s="23">
        <v>48</v>
      </c>
      <c r="Q22" s="23">
        <v>50</v>
      </c>
      <c r="R22" s="23">
        <v>46</v>
      </c>
      <c r="S22" s="23"/>
      <c r="T22" s="23"/>
      <c r="U22" s="23">
        <f t="shared" si="1"/>
        <v>48</v>
      </c>
      <c r="V22" s="23">
        <f t="shared" si="0"/>
        <v>48</v>
      </c>
      <c r="W22" s="12" t="s">
        <v>60</v>
      </c>
      <c r="X22" s="12"/>
    </row>
    <row r="23" spans="1:24">
      <c r="A23" s="12">
        <v>18</v>
      </c>
      <c r="B23" s="12" t="s">
        <v>410</v>
      </c>
      <c r="C23" s="13" t="s">
        <v>380</v>
      </c>
      <c r="D23" s="13" t="s">
        <v>402</v>
      </c>
      <c r="E23" s="12" t="s">
        <v>382</v>
      </c>
      <c r="F23" s="12" t="s">
        <v>58</v>
      </c>
      <c r="G23" s="14">
        <v>1</v>
      </c>
      <c r="H23" s="12" t="s">
        <v>383</v>
      </c>
      <c r="I23" s="20">
        <v>40148</v>
      </c>
      <c r="J23" s="20">
        <v>40148</v>
      </c>
      <c r="K23" s="21"/>
      <c r="L23" s="12"/>
      <c r="M23" s="12"/>
      <c r="N23" s="22">
        <v>3880</v>
      </c>
      <c r="O23" s="23">
        <v>0</v>
      </c>
      <c r="P23" s="23">
        <v>48</v>
      </c>
      <c r="Q23" s="23">
        <v>50</v>
      </c>
      <c r="R23" s="23">
        <v>46</v>
      </c>
      <c r="S23" s="23"/>
      <c r="T23" s="23"/>
      <c r="U23" s="23">
        <f t="shared" si="1"/>
        <v>48</v>
      </c>
      <c r="V23" s="23">
        <f t="shared" si="0"/>
        <v>48</v>
      </c>
      <c r="W23" s="12" t="s">
        <v>60</v>
      </c>
      <c r="X23" s="12"/>
    </row>
    <row r="24" spans="1:24">
      <c r="A24" s="12">
        <v>19</v>
      </c>
      <c r="B24" s="12" t="s">
        <v>411</v>
      </c>
      <c r="C24" s="13" t="s">
        <v>380</v>
      </c>
      <c r="D24" s="13" t="s">
        <v>402</v>
      </c>
      <c r="E24" s="12" t="s">
        <v>382</v>
      </c>
      <c r="F24" s="12" t="s">
        <v>58</v>
      </c>
      <c r="G24" s="14">
        <v>1</v>
      </c>
      <c r="H24" s="12" t="s">
        <v>383</v>
      </c>
      <c r="I24" s="20">
        <v>40148</v>
      </c>
      <c r="J24" s="20">
        <v>40148</v>
      </c>
      <c r="K24" s="21"/>
      <c r="L24" s="12"/>
      <c r="M24" s="12"/>
      <c r="N24" s="22">
        <v>3880</v>
      </c>
      <c r="O24" s="23">
        <v>0</v>
      </c>
      <c r="P24" s="23">
        <v>48</v>
      </c>
      <c r="Q24" s="23">
        <v>50</v>
      </c>
      <c r="R24" s="23">
        <v>46</v>
      </c>
      <c r="S24" s="23"/>
      <c r="T24" s="23"/>
      <c r="U24" s="23">
        <f t="shared" si="1"/>
        <v>48</v>
      </c>
      <c r="V24" s="23">
        <f t="shared" si="0"/>
        <v>48</v>
      </c>
      <c r="W24" s="12" t="s">
        <v>60</v>
      </c>
      <c r="X24" s="12"/>
    </row>
    <row r="25" spans="1:24">
      <c r="A25" s="12">
        <v>20</v>
      </c>
      <c r="B25" s="12" t="s">
        <v>412</v>
      </c>
      <c r="C25" s="13" t="s">
        <v>380</v>
      </c>
      <c r="D25" s="13" t="s">
        <v>402</v>
      </c>
      <c r="E25" s="12" t="s">
        <v>382</v>
      </c>
      <c r="F25" s="12" t="s">
        <v>58</v>
      </c>
      <c r="G25" s="14">
        <v>1</v>
      </c>
      <c r="H25" s="12" t="s">
        <v>383</v>
      </c>
      <c r="I25" s="20">
        <v>40148</v>
      </c>
      <c r="J25" s="20">
        <v>40148</v>
      </c>
      <c r="K25" s="21"/>
      <c r="L25" s="12"/>
      <c r="M25" s="12"/>
      <c r="N25" s="22">
        <v>3880</v>
      </c>
      <c r="O25" s="23">
        <v>0</v>
      </c>
      <c r="P25" s="23">
        <v>48</v>
      </c>
      <c r="Q25" s="23">
        <v>50</v>
      </c>
      <c r="R25" s="23">
        <v>46</v>
      </c>
      <c r="S25" s="23"/>
      <c r="T25" s="23"/>
      <c r="U25" s="23">
        <f t="shared" si="1"/>
        <v>48</v>
      </c>
      <c r="V25" s="23">
        <f t="shared" si="0"/>
        <v>48</v>
      </c>
      <c r="W25" s="12" t="s">
        <v>60</v>
      </c>
      <c r="X25" s="12"/>
    </row>
    <row r="26" spans="1:24">
      <c r="A26" s="12">
        <v>21</v>
      </c>
      <c r="B26" s="12" t="s">
        <v>413</v>
      </c>
      <c r="C26" s="13" t="s">
        <v>380</v>
      </c>
      <c r="D26" s="13" t="s">
        <v>402</v>
      </c>
      <c r="E26" s="12" t="s">
        <v>382</v>
      </c>
      <c r="F26" s="12" t="s">
        <v>58</v>
      </c>
      <c r="G26" s="14">
        <v>1</v>
      </c>
      <c r="H26" s="12" t="s">
        <v>383</v>
      </c>
      <c r="I26" s="20">
        <v>40148</v>
      </c>
      <c r="J26" s="20">
        <v>40148</v>
      </c>
      <c r="K26" s="21"/>
      <c r="L26" s="12"/>
      <c r="M26" s="12"/>
      <c r="N26" s="22">
        <v>3880</v>
      </c>
      <c r="O26" s="23">
        <v>0</v>
      </c>
      <c r="P26" s="23">
        <v>48</v>
      </c>
      <c r="Q26" s="23">
        <v>50</v>
      </c>
      <c r="R26" s="23">
        <v>46</v>
      </c>
      <c r="S26" s="23"/>
      <c r="T26" s="23"/>
      <c r="U26" s="23">
        <f t="shared" si="1"/>
        <v>48</v>
      </c>
      <c r="V26" s="23">
        <f t="shared" si="0"/>
        <v>48</v>
      </c>
      <c r="W26" s="12" t="s">
        <v>60</v>
      </c>
      <c r="X26" s="12"/>
    </row>
    <row r="27" spans="1:24">
      <c r="A27" s="12">
        <v>22</v>
      </c>
      <c r="B27" s="12" t="s">
        <v>414</v>
      </c>
      <c r="C27" s="13" t="s">
        <v>380</v>
      </c>
      <c r="D27" s="13" t="s">
        <v>402</v>
      </c>
      <c r="E27" s="12" t="s">
        <v>382</v>
      </c>
      <c r="F27" s="12" t="s">
        <v>58</v>
      </c>
      <c r="G27" s="14">
        <v>1</v>
      </c>
      <c r="H27" s="12" t="s">
        <v>383</v>
      </c>
      <c r="I27" s="20">
        <v>40148</v>
      </c>
      <c r="J27" s="20">
        <v>40148</v>
      </c>
      <c r="K27" s="21"/>
      <c r="L27" s="12"/>
      <c r="M27" s="12"/>
      <c r="N27" s="22">
        <v>3880</v>
      </c>
      <c r="O27" s="23">
        <v>0</v>
      </c>
      <c r="P27" s="23">
        <v>48</v>
      </c>
      <c r="Q27" s="23">
        <v>50</v>
      </c>
      <c r="R27" s="23">
        <v>46</v>
      </c>
      <c r="S27" s="23"/>
      <c r="T27" s="23"/>
      <c r="U27" s="23">
        <f t="shared" si="1"/>
        <v>48</v>
      </c>
      <c r="V27" s="23">
        <f t="shared" si="0"/>
        <v>48</v>
      </c>
      <c r="W27" s="12" t="s">
        <v>60</v>
      </c>
      <c r="X27" s="12"/>
    </row>
    <row r="28" spans="1:24">
      <c r="A28" s="12">
        <v>23</v>
      </c>
      <c r="B28" s="12" t="s">
        <v>415</v>
      </c>
      <c r="C28" s="13" t="s">
        <v>380</v>
      </c>
      <c r="D28" s="13" t="s">
        <v>402</v>
      </c>
      <c r="E28" s="12" t="s">
        <v>382</v>
      </c>
      <c r="F28" s="12" t="s">
        <v>58</v>
      </c>
      <c r="G28" s="14">
        <v>1</v>
      </c>
      <c r="H28" s="12" t="s">
        <v>383</v>
      </c>
      <c r="I28" s="20">
        <v>40148</v>
      </c>
      <c r="J28" s="20">
        <v>40148</v>
      </c>
      <c r="K28" s="21"/>
      <c r="L28" s="12"/>
      <c r="M28" s="12"/>
      <c r="N28" s="22">
        <v>3880</v>
      </c>
      <c r="O28" s="23">
        <v>0</v>
      </c>
      <c r="P28" s="23">
        <v>48</v>
      </c>
      <c r="Q28" s="23">
        <v>50</v>
      </c>
      <c r="R28" s="23">
        <v>46</v>
      </c>
      <c r="S28" s="23"/>
      <c r="T28" s="23"/>
      <c r="U28" s="23">
        <f t="shared" si="1"/>
        <v>48</v>
      </c>
      <c r="V28" s="23">
        <f t="shared" si="0"/>
        <v>48</v>
      </c>
      <c r="W28" s="12" t="s">
        <v>60</v>
      </c>
      <c r="X28" s="12"/>
    </row>
    <row r="29" spans="1:24">
      <c r="A29" s="12">
        <v>24</v>
      </c>
      <c r="B29" s="12" t="s">
        <v>416</v>
      </c>
      <c r="C29" s="13" t="s">
        <v>380</v>
      </c>
      <c r="D29" s="13" t="s">
        <v>402</v>
      </c>
      <c r="E29" s="12" t="s">
        <v>382</v>
      </c>
      <c r="F29" s="12" t="s">
        <v>58</v>
      </c>
      <c r="G29" s="14">
        <v>1</v>
      </c>
      <c r="H29" s="12" t="s">
        <v>383</v>
      </c>
      <c r="I29" s="20">
        <v>40148</v>
      </c>
      <c r="J29" s="20">
        <v>40148</v>
      </c>
      <c r="K29" s="21"/>
      <c r="L29" s="12"/>
      <c r="M29" s="12"/>
      <c r="N29" s="22">
        <v>3880</v>
      </c>
      <c r="O29" s="23">
        <v>0</v>
      </c>
      <c r="P29" s="23">
        <v>48</v>
      </c>
      <c r="Q29" s="23">
        <v>50</v>
      </c>
      <c r="R29" s="23">
        <v>46</v>
      </c>
      <c r="S29" s="23"/>
      <c r="T29" s="23"/>
      <c r="U29" s="23">
        <f t="shared" si="1"/>
        <v>48</v>
      </c>
      <c r="V29" s="23">
        <f t="shared" si="0"/>
        <v>48</v>
      </c>
      <c r="W29" s="12" t="s">
        <v>60</v>
      </c>
      <c r="X29" s="12"/>
    </row>
    <row r="30" spans="1:24">
      <c r="A30" s="12">
        <v>25</v>
      </c>
      <c r="B30" s="12" t="s">
        <v>417</v>
      </c>
      <c r="C30" s="13" t="s">
        <v>380</v>
      </c>
      <c r="D30" s="13" t="s">
        <v>402</v>
      </c>
      <c r="E30" s="12" t="s">
        <v>382</v>
      </c>
      <c r="F30" s="12" t="s">
        <v>58</v>
      </c>
      <c r="G30" s="14">
        <v>1</v>
      </c>
      <c r="H30" s="12" t="s">
        <v>383</v>
      </c>
      <c r="I30" s="20">
        <v>40148</v>
      </c>
      <c r="J30" s="20">
        <v>40148</v>
      </c>
      <c r="K30" s="21"/>
      <c r="L30" s="12"/>
      <c r="M30" s="12"/>
      <c r="N30" s="22">
        <v>3880</v>
      </c>
      <c r="O30" s="23">
        <v>0</v>
      </c>
      <c r="P30" s="23">
        <v>48</v>
      </c>
      <c r="Q30" s="23">
        <v>50</v>
      </c>
      <c r="R30" s="23">
        <v>46</v>
      </c>
      <c r="S30" s="23"/>
      <c r="T30" s="23"/>
      <c r="U30" s="23">
        <f t="shared" si="1"/>
        <v>48</v>
      </c>
      <c r="V30" s="23">
        <f t="shared" si="0"/>
        <v>48</v>
      </c>
      <c r="W30" s="12" t="s">
        <v>60</v>
      </c>
      <c r="X30" s="12"/>
    </row>
    <row r="31" spans="1:24">
      <c r="A31" s="12">
        <v>26</v>
      </c>
      <c r="B31" s="12" t="s">
        <v>418</v>
      </c>
      <c r="C31" s="13" t="s">
        <v>380</v>
      </c>
      <c r="D31" s="13" t="s">
        <v>402</v>
      </c>
      <c r="E31" s="12" t="s">
        <v>382</v>
      </c>
      <c r="F31" s="12" t="s">
        <v>58</v>
      </c>
      <c r="G31" s="14">
        <v>1</v>
      </c>
      <c r="H31" s="12" t="s">
        <v>383</v>
      </c>
      <c r="I31" s="20">
        <v>40148</v>
      </c>
      <c r="J31" s="20">
        <v>40148</v>
      </c>
      <c r="K31" s="21"/>
      <c r="L31" s="12"/>
      <c r="M31" s="12"/>
      <c r="N31" s="22">
        <v>3880</v>
      </c>
      <c r="O31" s="23">
        <v>0</v>
      </c>
      <c r="P31" s="23">
        <v>48</v>
      </c>
      <c r="Q31" s="23">
        <v>50</v>
      </c>
      <c r="R31" s="23">
        <v>46</v>
      </c>
      <c r="S31" s="23"/>
      <c r="T31" s="23"/>
      <c r="U31" s="23">
        <f t="shared" si="1"/>
        <v>48</v>
      </c>
      <c r="V31" s="23">
        <f t="shared" si="0"/>
        <v>48</v>
      </c>
      <c r="W31" s="12" t="s">
        <v>60</v>
      </c>
      <c r="X31" s="12"/>
    </row>
    <row r="32" spans="1:24">
      <c r="A32" s="12">
        <v>27</v>
      </c>
      <c r="B32" s="12" t="s">
        <v>419</v>
      </c>
      <c r="C32" s="13" t="s">
        <v>380</v>
      </c>
      <c r="D32" s="13" t="s">
        <v>402</v>
      </c>
      <c r="E32" s="12" t="s">
        <v>382</v>
      </c>
      <c r="F32" s="12" t="s">
        <v>58</v>
      </c>
      <c r="G32" s="14">
        <v>1</v>
      </c>
      <c r="H32" s="12" t="s">
        <v>383</v>
      </c>
      <c r="I32" s="20">
        <v>40148</v>
      </c>
      <c r="J32" s="20">
        <v>40148</v>
      </c>
      <c r="K32" s="21"/>
      <c r="L32" s="12"/>
      <c r="M32" s="12"/>
      <c r="N32" s="22">
        <v>3880</v>
      </c>
      <c r="O32" s="23">
        <v>0</v>
      </c>
      <c r="P32" s="23">
        <v>48</v>
      </c>
      <c r="Q32" s="23">
        <v>50</v>
      </c>
      <c r="R32" s="23">
        <v>46</v>
      </c>
      <c r="S32" s="23"/>
      <c r="T32" s="23"/>
      <c r="U32" s="23">
        <f t="shared" si="1"/>
        <v>48</v>
      </c>
      <c r="V32" s="23">
        <f t="shared" si="0"/>
        <v>48</v>
      </c>
      <c r="W32" s="12" t="s">
        <v>60</v>
      </c>
      <c r="X32" s="12"/>
    </row>
    <row r="33" spans="1:24">
      <c r="A33" s="12">
        <v>28</v>
      </c>
      <c r="B33" s="12" t="s">
        <v>420</v>
      </c>
      <c r="C33" s="13" t="s">
        <v>380</v>
      </c>
      <c r="D33" s="13" t="s">
        <v>402</v>
      </c>
      <c r="E33" s="12" t="s">
        <v>382</v>
      </c>
      <c r="F33" s="12" t="s">
        <v>58</v>
      </c>
      <c r="G33" s="14">
        <v>1</v>
      </c>
      <c r="H33" s="12" t="s">
        <v>383</v>
      </c>
      <c r="I33" s="20">
        <v>40148</v>
      </c>
      <c r="J33" s="20">
        <v>40148</v>
      </c>
      <c r="K33" s="21"/>
      <c r="L33" s="12"/>
      <c r="M33" s="12"/>
      <c r="N33" s="22">
        <v>3880</v>
      </c>
      <c r="O33" s="23">
        <v>0</v>
      </c>
      <c r="P33" s="23">
        <v>48</v>
      </c>
      <c r="Q33" s="23">
        <v>50</v>
      </c>
      <c r="R33" s="23">
        <v>46</v>
      </c>
      <c r="S33" s="23"/>
      <c r="T33" s="23"/>
      <c r="U33" s="23">
        <f t="shared" si="1"/>
        <v>48</v>
      </c>
      <c r="V33" s="23">
        <f t="shared" si="0"/>
        <v>48</v>
      </c>
      <c r="W33" s="12" t="s">
        <v>60</v>
      </c>
      <c r="X33" s="12"/>
    </row>
    <row r="34" spans="1:24">
      <c r="A34" s="12">
        <v>29</v>
      </c>
      <c r="B34" s="12" t="s">
        <v>421</v>
      </c>
      <c r="C34" s="13" t="s">
        <v>380</v>
      </c>
      <c r="D34" s="13" t="s">
        <v>402</v>
      </c>
      <c r="E34" s="12" t="s">
        <v>382</v>
      </c>
      <c r="F34" s="12" t="s">
        <v>58</v>
      </c>
      <c r="G34" s="14">
        <v>1</v>
      </c>
      <c r="H34" s="12" t="s">
        <v>383</v>
      </c>
      <c r="I34" s="20">
        <v>40148</v>
      </c>
      <c r="J34" s="20">
        <v>40148</v>
      </c>
      <c r="K34" s="21"/>
      <c r="L34" s="12"/>
      <c r="M34" s="12"/>
      <c r="N34" s="22">
        <v>3880</v>
      </c>
      <c r="O34" s="23">
        <v>0</v>
      </c>
      <c r="P34" s="23">
        <v>48</v>
      </c>
      <c r="Q34" s="23">
        <v>50</v>
      </c>
      <c r="R34" s="23">
        <v>46</v>
      </c>
      <c r="S34" s="23"/>
      <c r="T34" s="23"/>
      <c r="U34" s="23">
        <f t="shared" si="1"/>
        <v>48</v>
      </c>
      <c r="V34" s="23">
        <f t="shared" si="0"/>
        <v>48</v>
      </c>
      <c r="W34" s="12" t="s">
        <v>60</v>
      </c>
      <c r="X34" s="12"/>
    </row>
    <row r="35" spans="1:24">
      <c r="A35" s="12">
        <v>30</v>
      </c>
      <c r="B35" s="12" t="s">
        <v>318</v>
      </c>
      <c r="C35" s="13" t="s">
        <v>380</v>
      </c>
      <c r="D35" s="13" t="s">
        <v>402</v>
      </c>
      <c r="E35" s="12" t="s">
        <v>382</v>
      </c>
      <c r="F35" s="12" t="s">
        <v>58</v>
      </c>
      <c r="G35" s="14">
        <v>1</v>
      </c>
      <c r="H35" s="12" t="s">
        <v>383</v>
      </c>
      <c r="I35" s="20">
        <v>40148</v>
      </c>
      <c r="J35" s="20">
        <v>40148</v>
      </c>
      <c r="K35" s="21"/>
      <c r="L35" s="12"/>
      <c r="M35" s="12"/>
      <c r="N35" s="22">
        <v>3880</v>
      </c>
      <c r="O35" s="23">
        <v>0</v>
      </c>
      <c r="P35" s="23">
        <v>48</v>
      </c>
      <c r="Q35" s="23">
        <v>50</v>
      </c>
      <c r="R35" s="23">
        <v>46</v>
      </c>
      <c r="S35" s="23"/>
      <c r="T35" s="23"/>
      <c r="U35" s="23">
        <f t="shared" si="1"/>
        <v>48</v>
      </c>
      <c r="V35" s="23">
        <f t="shared" si="0"/>
        <v>48</v>
      </c>
      <c r="W35" s="12" t="s">
        <v>60</v>
      </c>
      <c r="X35" s="12"/>
    </row>
    <row r="36" spans="1:24">
      <c r="A36" s="12">
        <v>31</v>
      </c>
      <c r="B36" s="12" t="s">
        <v>422</v>
      </c>
      <c r="C36" s="13" t="s">
        <v>380</v>
      </c>
      <c r="D36" s="13" t="s">
        <v>402</v>
      </c>
      <c r="E36" s="12" t="s">
        <v>382</v>
      </c>
      <c r="F36" s="12" t="s">
        <v>58</v>
      </c>
      <c r="G36" s="14">
        <v>1</v>
      </c>
      <c r="H36" s="12" t="s">
        <v>383</v>
      </c>
      <c r="I36" s="20">
        <v>40148</v>
      </c>
      <c r="J36" s="20">
        <v>40148</v>
      </c>
      <c r="K36" s="21"/>
      <c r="L36" s="12"/>
      <c r="M36" s="12"/>
      <c r="N36" s="22">
        <v>3880</v>
      </c>
      <c r="O36" s="23">
        <v>0</v>
      </c>
      <c r="P36" s="23">
        <v>48</v>
      </c>
      <c r="Q36" s="23">
        <v>50</v>
      </c>
      <c r="R36" s="23">
        <v>46</v>
      </c>
      <c r="S36" s="23"/>
      <c r="T36" s="23"/>
      <c r="U36" s="23">
        <f t="shared" si="1"/>
        <v>48</v>
      </c>
      <c r="V36" s="23">
        <f t="shared" si="0"/>
        <v>48</v>
      </c>
      <c r="W36" s="12" t="s">
        <v>60</v>
      </c>
      <c r="X36" s="12"/>
    </row>
    <row r="37" spans="1:24">
      <c r="A37" s="12">
        <v>32</v>
      </c>
      <c r="B37" s="12" t="s">
        <v>423</v>
      </c>
      <c r="C37" s="13" t="s">
        <v>380</v>
      </c>
      <c r="D37" s="13" t="s">
        <v>402</v>
      </c>
      <c r="E37" s="12" t="s">
        <v>382</v>
      </c>
      <c r="F37" s="12" t="s">
        <v>58</v>
      </c>
      <c r="G37" s="14">
        <v>1</v>
      </c>
      <c r="H37" s="12" t="s">
        <v>383</v>
      </c>
      <c r="I37" s="20">
        <v>40148</v>
      </c>
      <c r="J37" s="20">
        <v>40148</v>
      </c>
      <c r="K37" s="21"/>
      <c r="L37" s="12"/>
      <c r="M37" s="12"/>
      <c r="N37" s="22">
        <v>3880</v>
      </c>
      <c r="O37" s="23">
        <v>0</v>
      </c>
      <c r="P37" s="23">
        <v>48</v>
      </c>
      <c r="Q37" s="23">
        <v>50</v>
      </c>
      <c r="R37" s="23">
        <v>46</v>
      </c>
      <c r="S37" s="23"/>
      <c r="T37" s="23"/>
      <c r="U37" s="23">
        <f t="shared" si="1"/>
        <v>48</v>
      </c>
      <c r="V37" s="23">
        <f t="shared" si="0"/>
        <v>48</v>
      </c>
      <c r="W37" s="12" t="s">
        <v>60</v>
      </c>
      <c r="X37" s="12"/>
    </row>
    <row r="38" spans="1:24">
      <c r="A38" s="12">
        <v>33</v>
      </c>
      <c r="B38" s="12" t="s">
        <v>424</v>
      </c>
      <c r="C38" s="13" t="s">
        <v>380</v>
      </c>
      <c r="D38" s="13" t="s">
        <v>402</v>
      </c>
      <c r="E38" s="12" t="s">
        <v>382</v>
      </c>
      <c r="F38" s="12" t="s">
        <v>58</v>
      </c>
      <c r="G38" s="14">
        <v>1</v>
      </c>
      <c r="H38" s="12" t="s">
        <v>383</v>
      </c>
      <c r="I38" s="20">
        <v>40148</v>
      </c>
      <c r="J38" s="20">
        <v>40148</v>
      </c>
      <c r="K38" s="21"/>
      <c r="L38" s="12"/>
      <c r="M38" s="12"/>
      <c r="N38" s="22">
        <v>3880</v>
      </c>
      <c r="O38" s="23">
        <v>0</v>
      </c>
      <c r="P38" s="23">
        <v>48</v>
      </c>
      <c r="Q38" s="23">
        <v>50</v>
      </c>
      <c r="R38" s="23">
        <v>46</v>
      </c>
      <c r="S38" s="23"/>
      <c r="T38" s="23"/>
      <c r="U38" s="23">
        <f t="shared" si="1"/>
        <v>48</v>
      </c>
      <c r="V38" s="23">
        <f t="shared" si="0"/>
        <v>48</v>
      </c>
      <c r="W38" s="12" t="s">
        <v>60</v>
      </c>
      <c r="X38" s="12"/>
    </row>
    <row r="39" spans="1:24">
      <c r="A39" s="12">
        <v>34</v>
      </c>
      <c r="B39" s="12" t="s">
        <v>425</v>
      </c>
      <c r="C39" s="13" t="s">
        <v>380</v>
      </c>
      <c r="D39" s="13" t="s">
        <v>402</v>
      </c>
      <c r="E39" s="12" t="s">
        <v>382</v>
      </c>
      <c r="F39" s="12" t="s">
        <v>58</v>
      </c>
      <c r="G39" s="14">
        <v>1</v>
      </c>
      <c r="H39" s="12" t="s">
        <v>383</v>
      </c>
      <c r="I39" s="20">
        <v>40148</v>
      </c>
      <c r="J39" s="20">
        <v>40148</v>
      </c>
      <c r="K39" s="21"/>
      <c r="L39" s="12"/>
      <c r="M39" s="12"/>
      <c r="N39" s="22">
        <v>3880</v>
      </c>
      <c r="O39" s="23">
        <v>0</v>
      </c>
      <c r="P39" s="23">
        <v>48</v>
      </c>
      <c r="Q39" s="23">
        <v>50</v>
      </c>
      <c r="R39" s="23">
        <v>46</v>
      </c>
      <c r="S39" s="23"/>
      <c r="T39" s="23"/>
      <c r="U39" s="23">
        <f t="shared" si="1"/>
        <v>48</v>
      </c>
      <c r="V39" s="23">
        <f t="shared" si="0"/>
        <v>48</v>
      </c>
      <c r="W39" s="12" t="s">
        <v>60</v>
      </c>
      <c r="X39" s="12"/>
    </row>
    <row r="40" spans="1:24">
      <c r="A40" s="12">
        <v>35</v>
      </c>
      <c r="B40" s="12" t="s">
        <v>426</v>
      </c>
      <c r="C40" s="13" t="s">
        <v>380</v>
      </c>
      <c r="D40" s="13" t="s">
        <v>402</v>
      </c>
      <c r="E40" s="12" t="s">
        <v>382</v>
      </c>
      <c r="F40" s="12" t="s">
        <v>58</v>
      </c>
      <c r="G40" s="14">
        <v>1</v>
      </c>
      <c r="H40" s="12" t="s">
        <v>383</v>
      </c>
      <c r="I40" s="20">
        <v>40148</v>
      </c>
      <c r="J40" s="20">
        <v>40148</v>
      </c>
      <c r="K40" s="21"/>
      <c r="L40" s="12"/>
      <c r="M40" s="12"/>
      <c r="N40" s="22">
        <v>3880</v>
      </c>
      <c r="O40" s="23">
        <v>0</v>
      </c>
      <c r="P40" s="23">
        <v>48</v>
      </c>
      <c r="Q40" s="23">
        <v>50</v>
      </c>
      <c r="R40" s="23">
        <v>46</v>
      </c>
      <c r="S40" s="23"/>
      <c r="T40" s="23"/>
      <c r="U40" s="23">
        <f t="shared" si="1"/>
        <v>48</v>
      </c>
      <c r="V40" s="23">
        <f t="shared" si="0"/>
        <v>48</v>
      </c>
      <c r="W40" s="12" t="s">
        <v>60</v>
      </c>
      <c r="X40" s="12"/>
    </row>
    <row r="41" spans="1:24">
      <c r="A41" s="12">
        <v>36</v>
      </c>
      <c r="B41" s="12" t="s">
        <v>427</v>
      </c>
      <c r="C41" s="13" t="s">
        <v>380</v>
      </c>
      <c r="D41" s="13" t="s">
        <v>402</v>
      </c>
      <c r="E41" s="12" t="s">
        <v>382</v>
      </c>
      <c r="F41" s="12" t="s">
        <v>58</v>
      </c>
      <c r="G41" s="14">
        <v>1</v>
      </c>
      <c r="H41" s="12" t="s">
        <v>383</v>
      </c>
      <c r="I41" s="20">
        <v>40148</v>
      </c>
      <c r="J41" s="20">
        <v>40148</v>
      </c>
      <c r="K41" s="21"/>
      <c r="L41" s="12"/>
      <c r="M41" s="12"/>
      <c r="N41" s="22">
        <v>3880</v>
      </c>
      <c r="O41" s="23">
        <v>0</v>
      </c>
      <c r="P41" s="23">
        <v>48</v>
      </c>
      <c r="Q41" s="23">
        <v>50</v>
      </c>
      <c r="R41" s="23">
        <v>46</v>
      </c>
      <c r="S41" s="23"/>
      <c r="T41" s="23"/>
      <c r="U41" s="23">
        <f t="shared" si="1"/>
        <v>48</v>
      </c>
      <c r="V41" s="23">
        <f t="shared" si="0"/>
        <v>48</v>
      </c>
      <c r="W41" s="12" t="s">
        <v>60</v>
      </c>
      <c r="X41" s="12"/>
    </row>
    <row r="42" spans="1:24">
      <c r="A42" s="12">
        <v>37</v>
      </c>
      <c r="B42" s="12" t="s">
        <v>428</v>
      </c>
      <c r="C42" s="13" t="s">
        <v>380</v>
      </c>
      <c r="D42" s="13" t="s">
        <v>402</v>
      </c>
      <c r="E42" s="12" t="s">
        <v>382</v>
      </c>
      <c r="F42" s="12" t="s">
        <v>58</v>
      </c>
      <c r="G42" s="14">
        <v>1</v>
      </c>
      <c r="H42" s="12" t="s">
        <v>383</v>
      </c>
      <c r="I42" s="20">
        <v>40148</v>
      </c>
      <c r="J42" s="20">
        <v>40148</v>
      </c>
      <c r="K42" s="21"/>
      <c r="L42" s="12"/>
      <c r="M42" s="12"/>
      <c r="N42" s="22">
        <v>3880</v>
      </c>
      <c r="O42" s="23">
        <v>0</v>
      </c>
      <c r="P42" s="23">
        <v>48</v>
      </c>
      <c r="Q42" s="23">
        <v>50</v>
      </c>
      <c r="R42" s="23">
        <v>46</v>
      </c>
      <c r="S42" s="23"/>
      <c r="T42" s="23"/>
      <c r="U42" s="23">
        <f t="shared" si="1"/>
        <v>48</v>
      </c>
      <c r="V42" s="23">
        <f t="shared" si="0"/>
        <v>48</v>
      </c>
      <c r="W42" s="12" t="s">
        <v>60</v>
      </c>
      <c r="X42" s="12"/>
    </row>
    <row r="43" spans="1:24">
      <c r="A43" s="12">
        <v>38</v>
      </c>
      <c r="B43" s="12" t="s">
        <v>429</v>
      </c>
      <c r="C43" s="13" t="s">
        <v>380</v>
      </c>
      <c r="D43" s="13" t="s">
        <v>402</v>
      </c>
      <c r="E43" s="12" t="s">
        <v>382</v>
      </c>
      <c r="F43" s="12" t="s">
        <v>58</v>
      </c>
      <c r="G43" s="14">
        <v>1</v>
      </c>
      <c r="H43" s="12" t="s">
        <v>383</v>
      </c>
      <c r="I43" s="20">
        <v>40148</v>
      </c>
      <c r="J43" s="20">
        <v>40148</v>
      </c>
      <c r="K43" s="21"/>
      <c r="L43" s="12"/>
      <c r="M43" s="12"/>
      <c r="N43" s="22">
        <v>3880</v>
      </c>
      <c r="O43" s="23">
        <v>0</v>
      </c>
      <c r="P43" s="23">
        <v>48</v>
      </c>
      <c r="Q43" s="23">
        <v>50</v>
      </c>
      <c r="R43" s="23">
        <v>46</v>
      </c>
      <c r="S43" s="23"/>
      <c r="T43" s="23"/>
      <c r="U43" s="23">
        <f t="shared" si="1"/>
        <v>48</v>
      </c>
      <c r="V43" s="23">
        <f t="shared" si="0"/>
        <v>48</v>
      </c>
      <c r="W43" s="12" t="s">
        <v>60</v>
      </c>
      <c r="X43" s="12"/>
    </row>
    <row r="44" spans="1:24">
      <c r="A44" s="12">
        <v>39</v>
      </c>
      <c r="B44" s="12" t="s">
        <v>430</v>
      </c>
      <c r="C44" s="13" t="s">
        <v>380</v>
      </c>
      <c r="D44" s="13" t="s">
        <v>402</v>
      </c>
      <c r="E44" s="12" t="s">
        <v>382</v>
      </c>
      <c r="F44" s="12" t="s">
        <v>58</v>
      </c>
      <c r="G44" s="14">
        <v>1</v>
      </c>
      <c r="H44" s="12" t="s">
        <v>383</v>
      </c>
      <c r="I44" s="20">
        <v>40148</v>
      </c>
      <c r="J44" s="20">
        <v>40148</v>
      </c>
      <c r="K44" s="21"/>
      <c r="L44" s="12"/>
      <c r="M44" s="12"/>
      <c r="N44" s="22">
        <v>3880</v>
      </c>
      <c r="O44" s="23">
        <v>0</v>
      </c>
      <c r="P44" s="23">
        <v>48</v>
      </c>
      <c r="Q44" s="23">
        <v>50</v>
      </c>
      <c r="R44" s="23">
        <v>46</v>
      </c>
      <c r="S44" s="23"/>
      <c r="T44" s="23"/>
      <c r="U44" s="23">
        <f t="shared" si="1"/>
        <v>48</v>
      </c>
      <c r="V44" s="23">
        <f t="shared" si="0"/>
        <v>48</v>
      </c>
      <c r="W44" s="12" t="s">
        <v>60</v>
      </c>
      <c r="X44" s="12"/>
    </row>
    <row r="45" spans="1:24">
      <c r="A45" s="12">
        <v>40</v>
      </c>
      <c r="B45" s="12" t="s">
        <v>431</v>
      </c>
      <c r="C45" s="13" t="s">
        <v>380</v>
      </c>
      <c r="D45" s="13" t="s">
        <v>402</v>
      </c>
      <c r="E45" s="12" t="s">
        <v>382</v>
      </c>
      <c r="F45" s="12" t="s">
        <v>58</v>
      </c>
      <c r="G45" s="14">
        <v>1</v>
      </c>
      <c r="H45" s="12" t="s">
        <v>383</v>
      </c>
      <c r="I45" s="20">
        <v>40148</v>
      </c>
      <c r="J45" s="20">
        <v>40148</v>
      </c>
      <c r="K45" s="21"/>
      <c r="L45" s="12"/>
      <c r="M45" s="12"/>
      <c r="N45" s="22">
        <v>3880</v>
      </c>
      <c r="O45" s="23">
        <v>0</v>
      </c>
      <c r="P45" s="23">
        <v>48</v>
      </c>
      <c r="Q45" s="23">
        <v>50</v>
      </c>
      <c r="R45" s="23">
        <v>46</v>
      </c>
      <c r="S45" s="23"/>
      <c r="T45" s="23"/>
      <c r="U45" s="23">
        <f t="shared" si="1"/>
        <v>48</v>
      </c>
      <c r="V45" s="23">
        <f t="shared" si="0"/>
        <v>48</v>
      </c>
      <c r="W45" s="12" t="s">
        <v>60</v>
      </c>
      <c r="X45" s="12"/>
    </row>
    <row r="46" spans="1:24">
      <c r="A46" s="12">
        <v>41</v>
      </c>
      <c r="B46" s="12" t="s">
        <v>432</v>
      </c>
      <c r="C46" s="13" t="s">
        <v>380</v>
      </c>
      <c r="D46" s="13" t="s">
        <v>402</v>
      </c>
      <c r="E46" s="12" t="s">
        <v>382</v>
      </c>
      <c r="F46" s="12" t="s">
        <v>58</v>
      </c>
      <c r="G46" s="14">
        <v>1</v>
      </c>
      <c r="H46" s="12" t="s">
        <v>383</v>
      </c>
      <c r="I46" s="20">
        <v>40148</v>
      </c>
      <c r="J46" s="20">
        <v>40148</v>
      </c>
      <c r="K46" s="21"/>
      <c r="L46" s="12"/>
      <c r="M46" s="12"/>
      <c r="N46" s="22">
        <v>3880</v>
      </c>
      <c r="O46" s="23">
        <v>0</v>
      </c>
      <c r="P46" s="23">
        <v>48</v>
      </c>
      <c r="Q46" s="23">
        <v>50</v>
      </c>
      <c r="R46" s="23">
        <v>46</v>
      </c>
      <c r="S46" s="23"/>
      <c r="T46" s="23"/>
      <c r="U46" s="23">
        <f t="shared" si="1"/>
        <v>48</v>
      </c>
      <c r="V46" s="23">
        <f t="shared" si="0"/>
        <v>48</v>
      </c>
      <c r="W46" s="12" t="s">
        <v>60</v>
      </c>
      <c r="X46" s="12"/>
    </row>
    <row r="47" spans="1:24">
      <c r="A47" s="12">
        <v>42</v>
      </c>
      <c r="B47" s="12" t="s">
        <v>433</v>
      </c>
      <c r="C47" s="13" t="s">
        <v>380</v>
      </c>
      <c r="D47" s="13" t="s">
        <v>402</v>
      </c>
      <c r="E47" s="12" t="s">
        <v>382</v>
      </c>
      <c r="F47" s="12" t="s">
        <v>58</v>
      </c>
      <c r="G47" s="14">
        <v>1</v>
      </c>
      <c r="H47" s="12" t="s">
        <v>383</v>
      </c>
      <c r="I47" s="20">
        <v>40148</v>
      </c>
      <c r="J47" s="20">
        <v>40148</v>
      </c>
      <c r="K47" s="21"/>
      <c r="L47" s="12"/>
      <c r="M47" s="12"/>
      <c r="N47" s="22">
        <v>3880</v>
      </c>
      <c r="O47" s="23">
        <v>0</v>
      </c>
      <c r="P47" s="23">
        <v>48</v>
      </c>
      <c r="Q47" s="23">
        <v>50</v>
      </c>
      <c r="R47" s="23">
        <v>46</v>
      </c>
      <c r="S47" s="23"/>
      <c r="T47" s="23"/>
      <c r="U47" s="23">
        <f t="shared" si="1"/>
        <v>48</v>
      </c>
      <c r="V47" s="23">
        <f t="shared" si="0"/>
        <v>48</v>
      </c>
      <c r="W47" s="12" t="s">
        <v>60</v>
      </c>
      <c r="X47" s="12"/>
    </row>
    <row r="48" spans="1:24">
      <c r="A48" s="12">
        <v>43</v>
      </c>
      <c r="B48" s="12" t="s">
        <v>434</v>
      </c>
      <c r="C48" s="13" t="s">
        <v>380</v>
      </c>
      <c r="D48" s="13" t="s">
        <v>402</v>
      </c>
      <c r="E48" s="12" t="s">
        <v>382</v>
      </c>
      <c r="F48" s="12" t="s">
        <v>58</v>
      </c>
      <c r="G48" s="14">
        <v>1</v>
      </c>
      <c r="H48" s="12" t="s">
        <v>383</v>
      </c>
      <c r="I48" s="20">
        <v>40148</v>
      </c>
      <c r="J48" s="20">
        <v>40148</v>
      </c>
      <c r="K48" s="21"/>
      <c r="L48" s="12"/>
      <c r="M48" s="12"/>
      <c r="N48" s="22">
        <v>3880</v>
      </c>
      <c r="O48" s="23">
        <v>0</v>
      </c>
      <c r="P48" s="23">
        <v>48</v>
      </c>
      <c r="Q48" s="23">
        <v>50</v>
      </c>
      <c r="R48" s="23">
        <v>46</v>
      </c>
      <c r="S48" s="23"/>
      <c r="T48" s="23"/>
      <c r="U48" s="23">
        <f t="shared" si="1"/>
        <v>48</v>
      </c>
      <c r="V48" s="23">
        <f t="shared" si="0"/>
        <v>48</v>
      </c>
      <c r="W48" s="12" t="s">
        <v>60</v>
      </c>
      <c r="X48" s="12"/>
    </row>
    <row r="49" spans="1:24">
      <c r="A49" s="12">
        <v>44</v>
      </c>
      <c r="B49" s="12" t="s">
        <v>435</v>
      </c>
      <c r="C49" s="13" t="s">
        <v>380</v>
      </c>
      <c r="D49" s="13" t="s">
        <v>402</v>
      </c>
      <c r="E49" s="12" t="s">
        <v>382</v>
      </c>
      <c r="F49" s="12" t="s">
        <v>58</v>
      </c>
      <c r="G49" s="14">
        <v>1</v>
      </c>
      <c r="H49" s="12" t="s">
        <v>383</v>
      </c>
      <c r="I49" s="20">
        <v>40148</v>
      </c>
      <c r="J49" s="20">
        <v>40148</v>
      </c>
      <c r="K49" s="21"/>
      <c r="L49" s="12"/>
      <c r="M49" s="12"/>
      <c r="N49" s="22">
        <v>3880</v>
      </c>
      <c r="O49" s="23">
        <v>0</v>
      </c>
      <c r="P49" s="23">
        <v>48</v>
      </c>
      <c r="Q49" s="23">
        <v>50</v>
      </c>
      <c r="R49" s="23">
        <v>46</v>
      </c>
      <c r="S49" s="23"/>
      <c r="T49" s="23"/>
      <c r="U49" s="23">
        <f t="shared" si="1"/>
        <v>48</v>
      </c>
      <c r="V49" s="23">
        <f t="shared" si="0"/>
        <v>48</v>
      </c>
      <c r="W49" s="12" t="s">
        <v>60</v>
      </c>
      <c r="X49" s="12"/>
    </row>
    <row r="50" spans="1:24">
      <c r="A50" s="12">
        <v>45</v>
      </c>
      <c r="B50" s="12" t="s">
        <v>436</v>
      </c>
      <c r="C50" s="13" t="s">
        <v>380</v>
      </c>
      <c r="D50" s="13" t="s">
        <v>402</v>
      </c>
      <c r="E50" s="12" t="s">
        <v>382</v>
      </c>
      <c r="F50" s="12" t="s">
        <v>58</v>
      </c>
      <c r="G50" s="14">
        <v>1</v>
      </c>
      <c r="H50" s="12" t="s">
        <v>383</v>
      </c>
      <c r="I50" s="20">
        <v>40148</v>
      </c>
      <c r="J50" s="20">
        <v>40148</v>
      </c>
      <c r="K50" s="21"/>
      <c r="L50" s="12"/>
      <c r="M50" s="12"/>
      <c r="N50" s="22">
        <v>3880</v>
      </c>
      <c r="O50" s="23">
        <v>0</v>
      </c>
      <c r="P50" s="23">
        <v>48</v>
      </c>
      <c r="Q50" s="23">
        <v>50</v>
      </c>
      <c r="R50" s="23">
        <v>46</v>
      </c>
      <c r="S50" s="23"/>
      <c r="T50" s="23"/>
      <c r="U50" s="23">
        <f t="shared" si="1"/>
        <v>48</v>
      </c>
      <c r="V50" s="23">
        <f t="shared" si="0"/>
        <v>48</v>
      </c>
      <c r="W50" s="12" t="s">
        <v>60</v>
      </c>
      <c r="X50" s="12"/>
    </row>
    <row r="51" spans="1:24">
      <c r="A51" s="12">
        <v>46</v>
      </c>
      <c r="B51" s="12" t="s">
        <v>437</v>
      </c>
      <c r="C51" s="13" t="s">
        <v>380</v>
      </c>
      <c r="D51" s="13" t="s">
        <v>402</v>
      </c>
      <c r="E51" s="12" t="s">
        <v>382</v>
      </c>
      <c r="F51" s="12" t="s">
        <v>58</v>
      </c>
      <c r="G51" s="14">
        <v>1</v>
      </c>
      <c r="H51" s="12" t="s">
        <v>383</v>
      </c>
      <c r="I51" s="20">
        <v>40148</v>
      </c>
      <c r="J51" s="20">
        <v>40148</v>
      </c>
      <c r="K51" s="21"/>
      <c r="L51" s="12"/>
      <c r="M51" s="12"/>
      <c r="N51" s="22">
        <v>3880</v>
      </c>
      <c r="O51" s="23">
        <v>0</v>
      </c>
      <c r="P51" s="23">
        <v>48</v>
      </c>
      <c r="Q51" s="23">
        <v>50</v>
      </c>
      <c r="R51" s="23">
        <v>46</v>
      </c>
      <c r="S51" s="23"/>
      <c r="T51" s="23"/>
      <c r="U51" s="23">
        <f t="shared" si="1"/>
        <v>48</v>
      </c>
      <c r="V51" s="23">
        <f t="shared" si="0"/>
        <v>48</v>
      </c>
      <c r="W51" s="12" t="s">
        <v>60</v>
      </c>
      <c r="X51" s="12"/>
    </row>
    <row r="52" spans="1:24">
      <c r="A52" s="12">
        <v>47</v>
      </c>
      <c r="B52" s="12" t="s">
        <v>438</v>
      </c>
      <c r="C52" s="13" t="s">
        <v>380</v>
      </c>
      <c r="D52" s="13" t="s">
        <v>402</v>
      </c>
      <c r="E52" s="12" t="s">
        <v>382</v>
      </c>
      <c r="F52" s="12" t="s">
        <v>58</v>
      </c>
      <c r="G52" s="14">
        <v>1</v>
      </c>
      <c r="H52" s="12" t="s">
        <v>383</v>
      </c>
      <c r="I52" s="20">
        <v>40148</v>
      </c>
      <c r="J52" s="20">
        <v>40148</v>
      </c>
      <c r="K52" s="21"/>
      <c r="L52" s="12"/>
      <c r="M52" s="12"/>
      <c r="N52" s="22">
        <v>3880</v>
      </c>
      <c r="O52" s="23">
        <v>0</v>
      </c>
      <c r="P52" s="23">
        <v>48</v>
      </c>
      <c r="Q52" s="23">
        <v>50</v>
      </c>
      <c r="R52" s="23">
        <v>46</v>
      </c>
      <c r="S52" s="23"/>
      <c r="T52" s="23"/>
      <c r="U52" s="23">
        <f t="shared" si="1"/>
        <v>48</v>
      </c>
      <c r="V52" s="23">
        <f t="shared" si="0"/>
        <v>48</v>
      </c>
      <c r="W52" s="12" t="s">
        <v>60</v>
      </c>
      <c r="X52" s="12"/>
    </row>
    <row r="53" spans="1:24">
      <c r="A53" s="12">
        <v>48</v>
      </c>
      <c r="B53" s="12" t="s">
        <v>439</v>
      </c>
      <c r="C53" s="13" t="s">
        <v>380</v>
      </c>
      <c r="D53" s="13" t="s">
        <v>381</v>
      </c>
      <c r="E53" s="12" t="s">
        <v>382</v>
      </c>
      <c r="F53" s="12" t="s">
        <v>58</v>
      </c>
      <c r="G53" s="14">
        <v>1</v>
      </c>
      <c r="H53" s="12" t="s">
        <v>383</v>
      </c>
      <c r="I53" s="20">
        <v>40148</v>
      </c>
      <c r="J53" s="20">
        <v>40148</v>
      </c>
      <c r="K53" s="21"/>
      <c r="L53" s="12"/>
      <c r="M53" s="12"/>
      <c r="N53" s="22">
        <v>5180</v>
      </c>
      <c r="O53" s="23">
        <v>0</v>
      </c>
      <c r="P53" s="23">
        <v>48</v>
      </c>
      <c r="Q53" s="23">
        <v>50</v>
      </c>
      <c r="R53" s="23">
        <v>46</v>
      </c>
      <c r="S53" s="23"/>
      <c r="T53" s="23"/>
      <c r="U53" s="23">
        <f t="shared" si="1"/>
        <v>48</v>
      </c>
      <c r="V53" s="23">
        <f t="shared" si="0"/>
        <v>48</v>
      </c>
      <c r="W53" s="12" t="s">
        <v>60</v>
      </c>
      <c r="X53" s="12"/>
    </row>
    <row r="54" spans="1:24">
      <c r="A54" s="12">
        <v>49</v>
      </c>
      <c r="B54" s="12" t="s">
        <v>287</v>
      </c>
      <c r="C54" s="13" t="s">
        <v>380</v>
      </c>
      <c r="D54" s="13" t="s">
        <v>440</v>
      </c>
      <c r="E54" s="12" t="s">
        <v>382</v>
      </c>
      <c r="F54" s="12" t="s">
        <v>58</v>
      </c>
      <c r="G54" s="14">
        <v>1</v>
      </c>
      <c r="H54" s="12" t="s">
        <v>383</v>
      </c>
      <c r="I54" s="20">
        <v>40148</v>
      </c>
      <c r="J54" s="20">
        <v>40148</v>
      </c>
      <c r="K54" s="21"/>
      <c r="L54" s="12"/>
      <c r="M54" s="12"/>
      <c r="N54" s="22">
        <v>3200</v>
      </c>
      <c r="O54" s="23">
        <v>0</v>
      </c>
      <c r="P54" s="23">
        <v>26</v>
      </c>
      <c r="Q54" s="23">
        <v>28</v>
      </c>
      <c r="R54" s="23">
        <v>30</v>
      </c>
      <c r="S54" s="23"/>
      <c r="T54" s="23"/>
      <c r="U54" s="23">
        <f t="shared" si="1"/>
        <v>28</v>
      </c>
      <c r="V54" s="23">
        <f t="shared" si="0"/>
        <v>28</v>
      </c>
      <c r="W54" s="12" t="s">
        <v>60</v>
      </c>
      <c r="X54" s="12"/>
    </row>
    <row r="55" ht="24" spans="1:24">
      <c r="A55" s="12">
        <v>50</v>
      </c>
      <c r="B55" s="12" t="s">
        <v>441</v>
      </c>
      <c r="C55" s="13" t="s">
        <v>442</v>
      </c>
      <c r="D55" s="13" t="s">
        <v>443</v>
      </c>
      <c r="E55" s="12"/>
      <c r="F55" s="12" t="s">
        <v>58</v>
      </c>
      <c r="G55" s="14">
        <v>1</v>
      </c>
      <c r="H55" s="12" t="s">
        <v>383</v>
      </c>
      <c r="I55" s="20">
        <v>41274</v>
      </c>
      <c r="J55" s="20">
        <v>41274</v>
      </c>
      <c r="K55" s="21"/>
      <c r="L55" s="12"/>
      <c r="M55" s="12"/>
      <c r="N55" s="22">
        <v>13000</v>
      </c>
      <c r="O55" s="23">
        <v>0</v>
      </c>
      <c r="P55" s="23">
        <v>48</v>
      </c>
      <c r="Q55" s="23">
        <v>50</v>
      </c>
      <c r="R55" s="23">
        <v>46</v>
      </c>
      <c r="S55" s="23"/>
      <c r="T55" s="23"/>
      <c r="U55" s="23">
        <f t="shared" si="1"/>
        <v>48</v>
      </c>
      <c r="V55" s="23">
        <f t="shared" si="0"/>
        <v>48</v>
      </c>
      <c r="W55" s="12" t="s">
        <v>60</v>
      </c>
      <c r="X55" s="12"/>
    </row>
    <row r="56" spans="1:24">
      <c r="A56" s="12">
        <v>51</v>
      </c>
      <c r="B56" s="12" t="s">
        <v>444</v>
      </c>
      <c r="C56" s="13" t="s">
        <v>445</v>
      </c>
      <c r="D56" s="13" t="s">
        <v>446</v>
      </c>
      <c r="E56" s="12" t="s">
        <v>447</v>
      </c>
      <c r="F56" s="12" t="s">
        <v>448</v>
      </c>
      <c r="G56" s="14">
        <v>1</v>
      </c>
      <c r="H56" s="12" t="s">
        <v>383</v>
      </c>
      <c r="I56" s="20">
        <v>37926</v>
      </c>
      <c r="J56" s="20">
        <v>37926</v>
      </c>
      <c r="K56" s="21"/>
      <c r="L56" s="12"/>
      <c r="M56" s="12"/>
      <c r="N56" s="22">
        <v>120</v>
      </c>
      <c r="O56" s="23">
        <v>0</v>
      </c>
      <c r="P56" s="23"/>
      <c r="Q56" s="23"/>
      <c r="R56" s="23"/>
      <c r="S56" s="23"/>
      <c r="T56" s="23"/>
      <c r="U56" s="23">
        <f>[1]测算表!P56</f>
        <v>0</v>
      </c>
      <c r="V56" s="23">
        <f t="shared" si="0"/>
        <v>0</v>
      </c>
      <c r="W56" s="12" t="s">
        <v>60</v>
      </c>
      <c r="X56" s="12"/>
    </row>
    <row r="57" spans="1:24">
      <c r="A57" s="12">
        <v>52</v>
      </c>
      <c r="B57" s="12" t="s">
        <v>449</v>
      </c>
      <c r="C57" s="13" t="s">
        <v>445</v>
      </c>
      <c r="D57" s="13" t="s">
        <v>446</v>
      </c>
      <c r="E57" s="12" t="s">
        <v>447</v>
      </c>
      <c r="F57" s="12" t="s">
        <v>448</v>
      </c>
      <c r="G57" s="14">
        <v>1</v>
      </c>
      <c r="H57" s="12" t="s">
        <v>383</v>
      </c>
      <c r="I57" s="20">
        <v>37926</v>
      </c>
      <c r="J57" s="20">
        <v>37926</v>
      </c>
      <c r="K57" s="21"/>
      <c r="L57" s="12"/>
      <c r="M57" s="12"/>
      <c r="N57" s="22">
        <v>120</v>
      </c>
      <c r="O57" s="23">
        <v>0</v>
      </c>
      <c r="P57" s="23"/>
      <c r="Q57" s="23"/>
      <c r="R57" s="23"/>
      <c r="S57" s="23"/>
      <c r="T57" s="23"/>
      <c r="U57" s="23">
        <f>[1]测算表!P57</f>
        <v>0</v>
      </c>
      <c r="V57" s="23">
        <f t="shared" si="0"/>
        <v>0</v>
      </c>
      <c r="W57" s="12" t="s">
        <v>60</v>
      </c>
      <c r="X57" s="12"/>
    </row>
    <row r="58" spans="1:24">
      <c r="A58" s="12">
        <v>53</v>
      </c>
      <c r="B58" s="12" t="s">
        <v>450</v>
      </c>
      <c r="C58" s="13" t="s">
        <v>445</v>
      </c>
      <c r="D58" s="13" t="s">
        <v>446</v>
      </c>
      <c r="E58" s="12" t="s">
        <v>447</v>
      </c>
      <c r="F58" s="12" t="s">
        <v>448</v>
      </c>
      <c r="G58" s="14">
        <v>1</v>
      </c>
      <c r="H58" s="12" t="s">
        <v>383</v>
      </c>
      <c r="I58" s="20">
        <v>37926</v>
      </c>
      <c r="J58" s="20">
        <v>37926</v>
      </c>
      <c r="K58" s="21"/>
      <c r="L58" s="12"/>
      <c r="M58" s="12"/>
      <c r="N58" s="22">
        <v>120</v>
      </c>
      <c r="O58" s="23">
        <v>0</v>
      </c>
      <c r="P58" s="23"/>
      <c r="Q58" s="23"/>
      <c r="R58" s="23"/>
      <c r="S58" s="23"/>
      <c r="T58" s="23"/>
      <c r="U58" s="23">
        <f>[1]测算表!P58</f>
        <v>0</v>
      </c>
      <c r="V58" s="23">
        <f t="shared" si="0"/>
        <v>0</v>
      </c>
      <c r="W58" s="12" t="s">
        <v>60</v>
      </c>
      <c r="X58" s="12"/>
    </row>
    <row r="59" spans="1:24">
      <c r="A59" s="12">
        <v>54</v>
      </c>
      <c r="B59" s="12" t="s">
        <v>451</v>
      </c>
      <c r="C59" s="13" t="s">
        <v>445</v>
      </c>
      <c r="D59" s="13" t="s">
        <v>446</v>
      </c>
      <c r="E59" s="12" t="s">
        <v>447</v>
      </c>
      <c r="F59" s="12" t="s">
        <v>448</v>
      </c>
      <c r="G59" s="14">
        <v>1</v>
      </c>
      <c r="H59" s="12" t="s">
        <v>383</v>
      </c>
      <c r="I59" s="20">
        <v>37926</v>
      </c>
      <c r="J59" s="20">
        <v>37926</v>
      </c>
      <c r="K59" s="21"/>
      <c r="L59" s="12"/>
      <c r="M59" s="12"/>
      <c r="N59" s="22">
        <v>120</v>
      </c>
      <c r="O59" s="23">
        <v>0</v>
      </c>
      <c r="P59" s="23"/>
      <c r="Q59" s="23"/>
      <c r="R59" s="23"/>
      <c r="S59" s="23"/>
      <c r="T59" s="23"/>
      <c r="U59" s="23">
        <f>[1]测算表!P59</f>
        <v>0</v>
      </c>
      <c r="V59" s="23">
        <f t="shared" si="0"/>
        <v>0</v>
      </c>
      <c r="W59" s="12" t="s">
        <v>60</v>
      </c>
      <c r="X59" s="12"/>
    </row>
    <row r="60" spans="1:24">
      <c r="A60" s="12">
        <v>55</v>
      </c>
      <c r="B60" s="12" t="s">
        <v>452</v>
      </c>
      <c r="C60" s="13" t="s">
        <v>445</v>
      </c>
      <c r="D60" s="13" t="s">
        <v>446</v>
      </c>
      <c r="E60" s="12" t="s">
        <v>447</v>
      </c>
      <c r="F60" s="12" t="s">
        <v>448</v>
      </c>
      <c r="G60" s="14">
        <v>1</v>
      </c>
      <c r="H60" s="12" t="s">
        <v>383</v>
      </c>
      <c r="I60" s="20">
        <v>37926</v>
      </c>
      <c r="J60" s="20">
        <v>37926</v>
      </c>
      <c r="K60" s="21"/>
      <c r="L60" s="12"/>
      <c r="M60" s="12"/>
      <c r="N60" s="22">
        <v>120</v>
      </c>
      <c r="O60" s="23">
        <v>0</v>
      </c>
      <c r="P60" s="23"/>
      <c r="Q60" s="23"/>
      <c r="R60" s="23"/>
      <c r="S60" s="23"/>
      <c r="T60" s="23"/>
      <c r="U60" s="23">
        <f>[1]测算表!P60</f>
        <v>0</v>
      </c>
      <c r="V60" s="23">
        <f t="shared" si="0"/>
        <v>0</v>
      </c>
      <c r="W60" s="12" t="s">
        <v>60</v>
      </c>
      <c r="X60" s="12"/>
    </row>
    <row r="61" spans="1:24">
      <c r="A61" s="12">
        <v>56</v>
      </c>
      <c r="B61" s="12" t="s">
        <v>453</v>
      </c>
      <c r="C61" s="13" t="s">
        <v>445</v>
      </c>
      <c r="D61" s="13" t="s">
        <v>446</v>
      </c>
      <c r="E61" s="12" t="s">
        <v>447</v>
      </c>
      <c r="F61" s="12" t="s">
        <v>448</v>
      </c>
      <c r="G61" s="14">
        <v>1</v>
      </c>
      <c r="H61" s="12" t="s">
        <v>383</v>
      </c>
      <c r="I61" s="20">
        <v>37926</v>
      </c>
      <c r="J61" s="20">
        <v>37926</v>
      </c>
      <c r="K61" s="21"/>
      <c r="L61" s="12"/>
      <c r="M61" s="12"/>
      <c r="N61" s="22">
        <v>120</v>
      </c>
      <c r="O61" s="23">
        <v>0</v>
      </c>
      <c r="P61" s="23"/>
      <c r="Q61" s="23"/>
      <c r="R61" s="23"/>
      <c r="S61" s="23"/>
      <c r="T61" s="23"/>
      <c r="U61" s="23">
        <f>[1]测算表!P61</f>
        <v>0</v>
      </c>
      <c r="V61" s="23">
        <f t="shared" si="0"/>
        <v>0</v>
      </c>
      <c r="W61" s="12" t="s">
        <v>60</v>
      </c>
      <c r="X61" s="12"/>
    </row>
    <row r="62" spans="1:24">
      <c r="A62" s="12">
        <v>57</v>
      </c>
      <c r="B62" s="12" t="s">
        <v>454</v>
      </c>
      <c r="C62" s="13" t="s">
        <v>445</v>
      </c>
      <c r="D62" s="13" t="s">
        <v>446</v>
      </c>
      <c r="E62" s="12" t="s">
        <v>447</v>
      </c>
      <c r="F62" s="12" t="s">
        <v>448</v>
      </c>
      <c r="G62" s="14">
        <v>1</v>
      </c>
      <c r="H62" s="12" t="s">
        <v>383</v>
      </c>
      <c r="I62" s="20">
        <v>37926</v>
      </c>
      <c r="J62" s="20">
        <v>37926</v>
      </c>
      <c r="K62" s="21"/>
      <c r="L62" s="12"/>
      <c r="M62" s="12"/>
      <c r="N62" s="22">
        <v>120</v>
      </c>
      <c r="O62" s="23">
        <v>0</v>
      </c>
      <c r="P62" s="23"/>
      <c r="Q62" s="23"/>
      <c r="R62" s="23"/>
      <c r="S62" s="23"/>
      <c r="T62" s="23"/>
      <c r="U62" s="23">
        <f>[1]测算表!P62</f>
        <v>0</v>
      </c>
      <c r="V62" s="23">
        <f t="shared" si="0"/>
        <v>0</v>
      </c>
      <c r="W62" s="12" t="s">
        <v>60</v>
      </c>
      <c r="X62" s="12"/>
    </row>
    <row r="63" spans="1:24">
      <c r="A63" s="12">
        <v>58</v>
      </c>
      <c r="B63" s="12" t="s">
        <v>455</v>
      </c>
      <c r="C63" s="13" t="s">
        <v>445</v>
      </c>
      <c r="D63" s="13" t="s">
        <v>446</v>
      </c>
      <c r="E63" s="12" t="s">
        <v>447</v>
      </c>
      <c r="F63" s="12" t="s">
        <v>448</v>
      </c>
      <c r="G63" s="14">
        <v>1</v>
      </c>
      <c r="H63" s="12" t="s">
        <v>383</v>
      </c>
      <c r="I63" s="20">
        <v>37926</v>
      </c>
      <c r="J63" s="20">
        <v>37926</v>
      </c>
      <c r="K63" s="21"/>
      <c r="L63" s="12"/>
      <c r="M63" s="12"/>
      <c r="N63" s="22">
        <v>120</v>
      </c>
      <c r="O63" s="23">
        <v>0</v>
      </c>
      <c r="P63" s="23"/>
      <c r="Q63" s="23"/>
      <c r="R63" s="23"/>
      <c r="S63" s="23"/>
      <c r="T63" s="23"/>
      <c r="U63" s="23">
        <f>[1]测算表!P63</f>
        <v>0</v>
      </c>
      <c r="V63" s="23">
        <f t="shared" si="0"/>
        <v>0</v>
      </c>
      <c r="W63" s="12" t="s">
        <v>60</v>
      </c>
      <c r="X63" s="12"/>
    </row>
    <row r="64" spans="1:24">
      <c r="A64" s="12">
        <v>59</v>
      </c>
      <c r="B64" s="12" t="s">
        <v>456</v>
      </c>
      <c r="C64" s="13" t="s">
        <v>445</v>
      </c>
      <c r="D64" s="13" t="s">
        <v>446</v>
      </c>
      <c r="E64" s="12" t="s">
        <v>447</v>
      </c>
      <c r="F64" s="12" t="s">
        <v>448</v>
      </c>
      <c r="G64" s="14">
        <v>1</v>
      </c>
      <c r="H64" s="12" t="s">
        <v>383</v>
      </c>
      <c r="I64" s="20">
        <v>37926</v>
      </c>
      <c r="J64" s="20">
        <v>37926</v>
      </c>
      <c r="K64" s="21"/>
      <c r="L64" s="12"/>
      <c r="M64" s="12"/>
      <c r="N64" s="22">
        <v>120</v>
      </c>
      <c r="O64" s="23">
        <v>0</v>
      </c>
      <c r="P64" s="23"/>
      <c r="Q64" s="23"/>
      <c r="R64" s="23"/>
      <c r="S64" s="23"/>
      <c r="T64" s="23"/>
      <c r="U64" s="23">
        <f>[1]测算表!P64</f>
        <v>0</v>
      </c>
      <c r="V64" s="23">
        <f t="shared" si="0"/>
        <v>0</v>
      </c>
      <c r="W64" s="12" t="s">
        <v>60</v>
      </c>
      <c r="X64" s="12"/>
    </row>
    <row r="65" spans="1:24">
      <c r="A65" s="12">
        <v>60</v>
      </c>
      <c r="B65" s="12" t="s">
        <v>457</v>
      </c>
      <c r="C65" s="13" t="s">
        <v>445</v>
      </c>
      <c r="D65" s="13" t="s">
        <v>446</v>
      </c>
      <c r="E65" s="12" t="s">
        <v>447</v>
      </c>
      <c r="F65" s="12" t="s">
        <v>448</v>
      </c>
      <c r="G65" s="14">
        <v>1</v>
      </c>
      <c r="H65" s="12" t="s">
        <v>383</v>
      </c>
      <c r="I65" s="20">
        <v>37926</v>
      </c>
      <c r="J65" s="20">
        <v>37926</v>
      </c>
      <c r="K65" s="21"/>
      <c r="L65" s="12"/>
      <c r="M65" s="12"/>
      <c r="N65" s="22">
        <v>120</v>
      </c>
      <c r="O65" s="23">
        <v>0</v>
      </c>
      <c r="P65" s="23"/>
      <c r="Q65" s="23"/>
      <c r="R65" s="23"/>
      <c r="S65" s="23"/>
      <c r="T65" s="23"/>
      <c r="U65" s="23">
        <f>[1]测算表!P65</f>
        <v>0</v>
      </c>
      <c r="V65" s="23">
        <f t="shared" si="0"/>
        <v>0</v>
      </c>
      <c r="W65" s="12" t="s">
        <v>60</v>
      </c>
      <c r="X65" s="12"/>
    </row>
    <row r="66" spans="1:24">
      <c r="A66" s="12">
        <v>61</v>
      </c>
      <c r="B66" s="12" t="s">
        <v>458</v>
      </c>
      <c r="C66" s="13" t="s">
        <v>445</v>
      </c>
      <c r="D66" s="13" t="s">
        <v>446</v>
      </c>
      <c r="E66" s="12" t="s">
        <v>447</v>
      </c>
      <c r="F66" s="12" t="s">
        <v>448</v>
      </c>
      <c r="G66" s="14">
        <v>1</v>
      </c>
      <c r="H66" s="12" t="s">
        <v>383</v>
      </c>
      <c r="I66" s="20">
        <v>37926</v>
      </c>
      <c r="J66" s="20">
        <v>37926</v>
      </c>
      <c r="K66" s="21"/>
      <c r="L66" s="12"/>
      <c r="M66" s="12"/>
      <c r="N66" s="22">
        <v>120</v>
      </c>
      <c r="O66" s="23">
        <v>0</v>
      </c>
      <c r="P66" s="23"/>
      <c r="Q66" s="23"/>
      <c r="R66" s="23"/>
      <c r="S66" s="23"/>
      <c r="T66" s="23"/>
      <c r="U66" s="23">
        <f>[1]测算表!P66</f>
        <v>0</v>
      </c>
      <c r="V66" s="23">
        <f t="shared" si="0"/>
        <v>0</v>
      </c>
      <c r="W66" s="12" t="s">
        <v>60</v>
      </c>
      <c r="X66" s="12"/>
    </row>
    <row r="67" spans="1:24">
      <c r="A67" s="12">
        <v>62</v>
      </c>
      <c r="B67" s="12" t="s">
        <v>459</v>
      </c>
      <c r="C67" s="13" t="s">
        <v>445</v>
      </c>
      <c r="D67" s="13" t="s">
        <v>446</v>
      </c>
      <c r="E67" s="12" t="s">
        <v>447</v>
      </c>
      <c r="F67" s="12" t="s">
        <v>448</v>
      </c>
      <c r="G67" s="14">
        <v>1</v>
      </c>
      <c r="H67" s="12" t="s">
        <v>383</v>
      </c>
      <c r="I67" s="20">
        <v>37926</v>
      </c>
      <c r="J67" s="20">
        <v>37926</v>
      </c>
      <c r="K67" s="21"/>
      <c r="L67" s="12"/>
      <c r="M67" s="12"/>
      <c r="N67" s="22">
        <v>120</v>
      </c>
      <c r="O67" s="23">
        <v>0</v>
      </c>
      <c r="P67" s="23"/>
      <c r="Q67" s="23"/>
      <c r="R67" s="23"/>
      <c r="S67" s="23"/>
      <c r="T67" s="23"/>
      <c r="U67" s="23">
        <f>[1]测算表!P67</f>
        <v>0</v>
      </c>
      <c r="V67" s="23">
        <f t="shared" si="0"/>
        <v>0</v>
      </c>
      <c r="W67" s="12" t="s">
        <v>60</v>
      </c>
      <c r="X67" s="12"/>
    </row>
    <row r="68" spans="1:24">
      <c r="A68" s="12">
        <v>63</v>
      </c>
      <c r="B68" s="12" t="s">
        <v>460</v>
      </c>
      <c r="C68" s="13" t="s">
        <v>380</v>
      </c>
      <c r="D68" s="13" t="s">
        <v>461</v>
      </c>
      <c r="E68" s="12"/>
      <c r="F68" s="12" t="s">
        <v>448</v>
      </c>
      <c r="G68" s="14">
        <v>1</v>
      </c>
      <c r="H68" s="12" t="s">
        <v>383</v>
      </c>
      <c r="I68" s="20">
        <v>37926</v>
      </c>
      <c r="J68" s="20">
        <v>37926</v>
      </c>
      <c r="K68" s="21"/>
      <c r="L68" s="12"/>
      <c r="M68" s="12"/>
      <c r="N68" s="22">
        <v>1080</v>
      </c>
      <c r="O68" s="23">
        <v>0</v>
      </c>
      <c r="P68" s="23"/>
      <c r="Q68" s="23"/>
      <c r="R68" s="23"/>
      <c r="S68" s="23">
        <v>13.3333333333333</v>
      </c>
      <c r="T68" s="23">
        <v>0.6</v>
      </c>
      <c r="U68" s="23">
        <f>[1]测算表!P68</f>
        <v>8</v>
      </c>
      <c r="V68" s="23">
        <f t="shared" si="0"/>
        <v>8</v>
      </c>
      <c r="W68" s="12" t="s">
        <v>60</v>
      </c>
      <c r="X68" s="12"/>
    </row>
    <row r="69" spans="1:24">
      <c r="A69" s="12">
        <v>64</v>
      </c>
      <c r="B69" s="12" t="s">
        <v>462</v>
      </c>
      <c r="C69" s="13" t="s">
        <v>445</v>
      </c>
      <c r="D69" s="13" t="s">
        <v>463</v>
      </c>
      <c r="E69" s="12"/>
      <c r="F69" s="12" t="s">
        <v>227</v>
      </c>
      <c r="G69" s="14">
        <v>1</v>
      </c>
      <c r="H69" s="12" t="s">
        <v>383</v>
      </c>
      <c r="I69" s="20">
        <v>37926</v>
      </c>
      <c r="J69" s="20">
        <v>37926</v>
      </c>
      <c r="K69" s="21"/>
      <c r="L69" s="12"/>
      <c r="M69" s="12"/>
      <c r="N69" s="22">
        <v>780</v>
      </c>
      <c r="O69" s="23">
        <v>0</v>
      </c>
      <c r="P69" s="23"/>
      <c r="Q69" s="23"/>
      <c r="R69" s="23"/>
      <c r="S69" s="23">
        <v>4.66666666666667</v>
      </c>
      <c r="T69" s="23">
        <v>1.5</v>
      </c>
      <c r="U69" s="23">
        <f>[1]测算表!P69</f>
        <v>7</v>
      </c>
      <c r="V69" s="23">
        <f t="shared" si="0"/>
        <v>7</v>
      </c>
      <c r="W69" s="12" t="s">
        <v>60</v>
      </c>
      <c r="X69" s="12"/>
    </row>
    <row r="70" spans="1:24">
      <c r="A70" s="12">
        <v>65</v>
      </c>
      <c r="B70" s="12" t="s">
        <v>464</v>
      </c>
      <c r="C70" s="13" t="s">
        <v>465</v>
      </c>
      <c r="D70" s="13" t="s">
        <v>466</v>
      </c>
      <c r="E70" s="12"/>
      <c r="F70" s="12" t="s">
        <v>58</v>
      </c>
      <c r="G70" s="14">
        <v>1</v>
      </c>
      <c r="H70" s="12" t="s">
        <v>383</v>
      </c>
      <c r="I70" s="20">
        <v>37926</v>
      </c>
      <c r="J70" s="20">
        <v>37926</v>
      </c>
      <c r="K70" s="21"/>
      <c r="L70" s="12"/>
      <c r="M70" s="12"/>
      <c r="N70" s="22">
        <v>17500</v>
      </c>
      <c r="O70" s="23">
        <v>0</v>
      </c>
      <c r="P70" s="23"/>
      <c r="Q70" s="23"/>
      <c r="R70" s="23"/>
      <c r="S70" s="23">
        <v>25</v>
      </c>
      <c r="T70" s="23">
        <v>0.6</v>
      </c>
      <c r="U70" s="23">
        <f>[1]测算表!P70</f>
        <v>15</v>
      </c>
      <c r="V70" s="23">
        <f t="shared" ref="V70:V133" si="2">U70-O70</f>
        <v>15</v>
      </c>
      <c r="W70" s="12" t="s">
        <v>60</v>
      </c>
      <c r="X70" s="12"/>
    </row>
    <row r="71" spans="1:24">
      <c r="A71" s="12">
        <v>66</v>
      </c>
      <c r="B71" s="12" t="s">
        <v>467</v>
      </c>
      <c r="C71" s="13" t="s">
        <v>445</v>
      </c>
      <c r="D71" s="13" t="s">
        <v>446</v>
      </c>
      <c r="E71" s="12" t="s">
        <v>447</v>
      </c>
      <c r="F71" s="12" t="s">
        <v>448</v>
      </c>
      <c r="G71" s="14">
        <v>1</v>
      </c>
      <c r="H71" s="12" t="s">
        <v>383</v>
      </c>
      <c r="I71" s="20">
        <v>37926</v>
      </c>
      <c r="J71" s="20">
        <v>37926</v>
      </c>
      <c r="K71" s="21"/>
      <c r="L71" s="12"/>
      <c r="M71" s="12"/>
      <c r="N71" s="22">
        <v>120</v>
      </c>
      <c r="O71" s="23">
        <v>0</v>
      </c>
      <c r="P71" s="23"/>
      <c r="Q71" s="23"/>
      <c r="R71" s="23"/>
      <c r="S71" s="23"/>
      <c r="T71" s="23"/>
      <c r="U71" s="23">
        <f>[1]测算表!P71</f>
        <v>0</v>
      </c>
      <c r="V71" s="23">
        <f t="shared" si="2"/>
        <v>0</v>
      </c>
      <c r="W71" s="12" t="s">
        <v>60</v>
      </c>
      <c r="X71" s="12"/>
    </row>
    <row r="72" spans="1:24">
      <c r="A72" s="12">
        <v>67</v>
      </c>
      <c r="B72" s="12" t="s">
        <v>468</v>
      </c>
      <c r="C72" s="13" t="s">
        <v>445</v>
      </c>
      <c r="D72" s="13" t="s">
        <v>446</v>
      </c>
      <c r="E72" s="12" t="s">
        <v>447</v>
      </c>
      <c r="F72" s="12" t="s">
        <v>448</v>
      </c>
      <c r="G72" s="14">
        <v>1</v>
      </c>
      <c r="H72" s="12" t="s">
        <v>383</v>
      </c>
      <c r="I72" s="20">
        <v>37926</v>
      </c>
      <c r="J72" s="20">
        <v>37926</v>
      </c>
      <c r="K72" s="21"/>
      <c r="L72" s="12"/>
      <c r="M72" s="12"/>
      <c r="N72" s="22">
        <v>120</v>
      </c>
      <c r="O72" s="23">
        <v>0</v>
      </c>
      <c r="P72" s="23"/>
      <c r="Q72" s="23"/>
      <c r="R72" s="23"/>
      <c r="S72" s="23"/>
      <c r="T72" s="23"/>
      <c r="U72" s="23">
        <f>[1]测算表!P72</f>
        <v>0</v>
      </c>
      <c r="V72" s="23">
        <f t="shared" si="2"/>
        <v>0</v>
      </c>
      <c r="W72" s="12" t="s">
        <v>60</v>
      </c>
      <c r="X72" s="12"/>
    </row>
    <row r="73" spans="1:24">
      <c r="A73" s="12">
        <v>68</v>
      </c>
      <c r="B73" s="12" t="s">
        <v>469</v>
      </c>
      <c r="C73" s="13" t="s">
        <v>445</v>
      </c>
      <c r="D73" s="13" t="s">
        <v>446</v>
      </c>
      <c r="E73" s="12" t="s">
        <v>447</v>
      </c>
      <c r="F73" s="12" t="s">
        <v>448</v>
      </c>
      <c r="G73" s="14">
        <v>1</v>
      </c>
      <c r="H73" s="12" t="s">
        <v>383</v>
      </c>
      <c r="I73" s="20">
        <v>37926</v>
      </c>
      <c r="J73" s="20">
        <v>37926</v>
      </c>
      <c r="K73" s="21"/>
      <c r="L73" s="12"/>
      <c r="M73" s="12"/>
      <c r="N73" s="22">
        <v>120</v>
      </c>
      <c r="O73" s="23">
        <v>0</v>
      </c>
      <c r="P73" s="23"/>
      <c r="Q73" s="23"/>
      <c r="R73" s="23"/>
      <c r="S73" s="23"/>
      <c r="T73" s="23"/>
      <c r="U73" s="23">
        <f>[1]测算表!P73</f>
        <v>0</v>
      </c>
      <c r="V73" s="23">
        <f t="shared" si="2"/>
        <v>0</v>
      </c>
      <c r="W73" s="12" t="s">
        <v>60</v>
      </c>
      <c r="X73" s="12"/>
    </row>
    <row r="74" spans="1:24">
      <c r="A74" s="12">
        <v>69</v>
      </c>
      <c r="B74" s="12" t="s">
        <v>470</v>
      </c>
      <c r="C74" s="13" t="s">
        <v>445</v>
      </c>
      <c r="D74" s="13" t="s">
        <v>446</v>
      </c>
      <c r="E74" s="12" t="s">
        <v>447</v>
      </c>
      <c r="F74" s="12" t="s">
        <v>448</v>
      </c>
      <c r="G74" s="14">
        <v>1</v>
      </c>
      <c r="H74" s="12" t="s">
        <v>383</v>
      </c>
      <c r="I74" s="20">
        <v>37926</v>
      </c>
      <c r="J74" s="20">
        <v>37926</v>
      </c>
      <c r="K74" s="21"/>
      <c r="L74" s="12"/>
      <c r="M74" s="12"/>
      <c r="N74" s="22">
        <v>120</v>
      </c>
      <c r="O74" s="23">
        <v>0</v>
      </c>
      <c r="P74" s="23"/>
      <c r="Q74" s="23"/>
      <c r="R74" s="23"/>
      <c r="S74" s="23"/>
      <c r="T74" s="23"/>
      <c r="U74" s="23">
        <f>[1]测算表!P74</f>
        <v>0</v>
      </c>
      <c r="V74" s="23">
        <f t="shared" si="2"/>
        <v>0</v>
      </c>
      <c r="W74" s="12" t="s">
        <v>60</v>
      </c>
      <c r="X74" s="12"/>
    </row>
    <row r="75" spans="1:24">
      <c r="A75" s="12">
        <v>70</v>
      </c>
      <c r="B75" s="12" t="s">
        <v>471</v>
      </c>
      <c r="C75" s="13" t="s">
        <v>445</v>
      </c>
      <c r="D75" s="13" t="s">
        <v>446</v>
      </c>
      <c r="E75" s="12" t="s">
        <v>447</v>
      </c>
      <c r="F75" s="12" t="s">
        <v>448</v>
      </c>
      <c r="G75" s="14">
        <v>1</v>
      </c>
      <c r="H75" s="12" t="s">
        <v>383</v>
      </c>
      <c r="I75" s="20">
        <v>37926</v>
      </c>
      <c r="J75" s="20">
        <v>37926</v>
      </c>
      <c r="K75" s="21"/>
      <c r="L75" s="12"/>
      <c r="M75" s="12"/>
      <c r="N75" s="22">
        <v>120</v>
      </c>
      <c r="O75" s="23">
        <v>0</v>
      </c>
      <c r="P75" s="23"/>
      <c r="Q75" s="23"/>
      <c r="R75" s="23"/>
      <c r="S75" s="23"/>
      <c r="T75" s="23"/>
      <c r="U75" s="23">
        <f>[1]测算表!P75</f>
        <v>0</v>
      </c>
      <c r="V75" s="23">
        <f t="shared" si="2"/>
        <v>0</v>
      </c>
      <c r="W75" s="12" t="s">
        <v>60</v>
      </c>
      <c r="X75" s="12"/>
    </row>
    <row r="76" spans="1:24">
      <c r="A76" s="12">
        <v>71</v>
      </c>
      <c r="B76" s="12" t="s">
        <v>472</v>
      </c>
      <c r="C76" s="13" t="s">
        <v>445</v>
      </c>
      <c r="D76" s="13" t="s">
        <v>446</v>
      </c>
      <c r="E76" s="12" t="s">
        <v>447</v>
      </c>
      <c r="F76" s="12" t="s">
        <v>448</v>
      </c>
      <c r="G76" s="14">
        <v>1</v>
      </c>
      <c r="H76" s="12" t="s">
        <v>383</v>
      </c>
      <c r="I76" s="20">
        <v>37926</v>
      </c>
      <c r="J76" s="20">
        <v>37926</v>
      </c>
      <c r="K76" s="21"/>
      <c r="L76" s="12"/>
      <c r="M76" s="12"/>
      <c r="N76" s="22">
        <v>120</v>
      </c>
      <c r="O76" s="23">
        <v>0</v>
      </c>
      <c r="P76" s="23"/>
      <c r="Q76" s="23"/>
      <c r="R76" s="23"/>
      <c r="S76" s="23"/>
      <c r="T76" s="23"/>
      <c r="U76" s="23">
        <f>[1]测算表!P76</f>
        <v>0</v>
      </c>
      <c r="V76" s="23">
        <f t="shared" si="2"/>
        <v>0</v>
      </c>
      <c r="W76" s="12" t="s">
        <v>60</v>
      </c>
      <c r="X76" s="12"/>
    </row>
    <row r="77" s="1" customFormat="1" spans="1:24">
      <c r="A77" s="12">
        <v>72</v>
      </c>
      <c r="B77" s="12" t="s">
        <v>473</v>
      </c>
      <c r="C77" s="13" t="s">
        <v>445</v>
      </c>
      <c r="D77" s="13" t="s">
        <v>446</v>
      </c>
      <c r="E77" s="12" t="s">
        <v>447</v>
      </c>
      <c r="F77" s="12" t="s">
        <v>448</v>
      </c>
      <c r="G77" s="14">
        <v>1</v>
      </c>
      <c r="H77" s="12" t="s">
        <v>383</v>
      </c>
      <c r="I77" s="20">
        <v>37926</v>
      </c>
      <c r="J77" s="20">
        <v>37926</v>
      </c>
      <c r="K77" s="21"/>
      <c r="L77" s="12"/>
      <c r="M77" s="12"/>
      <c r="N77" s="22">
        <v>120</v>
      </c>
      <c r="O77" s="23">
        <v>0</v>
      </c>
      <c r="P77" s="23"/>
      <c r="Q77" s="23"/>
      <c r="R77" s="23"/>
      <c r="S77" s="23"/>
      <c r="T77" s="23"/>
      <c r="U77" s="23">
        <f>[1]测算表!P77</f>
        <v>0</v>
      </c>
      <c r="V77" s="23">
        <f t="shared" si="2"/>
        <v>0</v>
      </c>
      <c r="W77" s="12" t="s">
        <v>60</v>
      </c>
      <c r="X77" s="12"/>
    </row>
    <row r="78" spans="1:24">
      <c r="A78" s="12">
        <v>73</v>
      </c>
      <c r="B78" s="12" t="s">
        <v>474</v>
      </c>
      <c r="C78" s="13" t="s">
        <v>445</v>
      </c>
      <c r="D78" s="13" t="s">
        <v>446</v>
      </c>
      <c r="E78" s="12" t="s">
        <v>447</v>
      </c>
      <c r="F78" s="12" t="s">
        <v>448</v>
      </c>
      <c r="G78" s="14">
        <v>1</v>
      </c>
      <c r="H78" s="12" t="s">
        <v>383</v>
      </c>
      <c r="I78" s="20">
        <v>37926</v>
      </c>
      <c r="J78" s="20">
        <v>37926</v>
      </c>
      <c r="K78" s="21"/>
      <c r="L78" s="12"/>
      <c r="M78" s="12"/>
      <c r="N78" s="22">
        <v>120</v>
      </c>
      <c r="O78" s="23">
        <v>0</v>
      </c>
      <c r="P78" s="23"/>
      <c r="Q78" s="23"/>
      <c r="R78" s="23"/>
      <c r="S78" s="23"/>
      <c r="T78" s="23"/>
      <c r="U78" s="23">
        <f>[1]测算表!P78</f>
        <v>0</v>
      </c>
      <c r="V78" s="23">
        <f t="shared" si="2"/>
        <v>0</v>
      </c>
      <c r="W78" s="12" t="s">
        <v>60</v>
      </c>
      <c r="X78" s="12"/>
    </row>
    <row r="79" spans="1:24">
      <c r="A79" s="12">
        <v>74</v>
      </c>
      <c r="B79" s="12" t="s">
        <v>475</v>
      </c>
      <c r="C79" s="13" t="s">
        <v>445</v>
      </c>
      <c r="D79" s="13" t="s">
        <v>446</v>
      </c>
      <c r="E79" s="12" t="s">
        <v>447</v>
      </c>
      <c r="F79" s="12" t="s">
        <v>448</v>
      </c>
      <c r="G79" s="14">
        <v>1</v>
      </c>
      <c r="H79" s="12" t="s">
        <v>383</v>
      </c>
      <c r="I79" s="20">
        <v>37926</v>
      </c>
      <c r="J79" s="20">
        <v>37926</v>
      </c>
      <c r="K79" s="21"/>
      <c r="L79" s="12"/>
      <c r="M79" s="12"/>
      <c r="N79" s="22">
        <v>120</v>
      </c>
      <c r="O79" s="23">
        <v>0</v>
      </c>
      <c r="P79" s="23"/>
      <c r="Q79" s="23"/>
      <c r="R79" s="23"/>
      <c r="S79" s="23"/>
      <c r="T79" s="23"/>
      <c r="U79" s="23">
        <f>[1]测算表!P79</f>
        <v>0</v>
      </c>
      <c r="V79" s="23">
        <f t="shared" si="2"/>
        <v>0</v>
      </c>
      <c r="W79" s="12" t="s">
        <v>60</v>
      </c>
      <c r="X79" s="12"/>
    </row>
    <row r="80" spans="1:24">
      <c r="A80" s="12">
        <v>75</v>
      </c>
      <c r="B80" s="12" t="s">
        <v>476</v>
      </c>
      <c r="C80" s="13" t="s">
        <v>445</v>
      </c>
      <c r="D80" s="13" t="s">
        <v>463</v>
      </c>
      <c r="E80" s="12"/>
      <c r="F80" s="12" t="s">
        <v>227</v>
      </c>
      <c r="G80" s="14">
        <v>1</v>
      </c>
      <c r="H80" s="12" t="s">
        <v>383</v>
      </c>
      <c r="I80" s="20">
        <v>37926</v>
      </c>
      <c r="J80" s="20">
        <v>37926</v>
      </c>
      <c r="K80" s="21"/>
      <c r="L80" s="12"/>
      <c r="M80" s="12"/>
      <c r="N80" s="22">
        <v>780</v>
      </c>
      <c r="O80" s="23">
        <v>0</v>
      </c>
      <c r="P80" s="23"/>
      <c r="Q80" s="23"/>
      <c r="R80" s="23"/>
      <c r="S80" s="23">
        <v>4.66666666666667</v>
      </c>
      <c r="T80" s="23">
        <v>1.5</v>
      </c>
      <c r="U80" s="23">
        <f>[1]测算表!P80</f>
        <v>7</v>
      </c>
      <c r="V80" s="23">
        <f t="shared" si="2"/>
        <v>7</v>
      </c>
      <c r="W80" s="12" t="s">
        <v>60</v>
      </c>
      <c r="X80" s="12"/>
    </row>
    <row r="81" spans="1:24">
      <c r="A81" s="12">
        <v>76</v>
      </c>
      <c r="B81" s="12" t="s">
        <v>477</v>
      </c>
      <c r="C81" s="13" t="s">
        <v>445</v>
      </c>
      <c r="D81" s="13" t="s">
        <v>478</v>
      </c>
      <c r="E81" s="12" t="s">
        <v>479</v>
      </c>
      <c r="F81" s="12" t="s">
        <v>158</v>
      </c>
      <c r="G81" s="14">
        <v>1</v>
      </c>
      <c r="H81" s="12" t="s">
        <v>383</v>
      </c>
      <c r="I81" s="20">
        <v>37926</v>
      </c>
      <c r="J81" s="20">
        <v>37926</v>
      </c>
      <c r="K81" s="21"/>
      <c r="L81" s="12"/>
      <c r="M81" s="12"/>
      <c r="N81" s="22">
        <v>380</v>
      </c>
      <c r="O81" s="23">
        <v>0</v>
      </c>
      <c r="P81" s="23"/>
      <c r="Q81" s="23"/>
      <c r="R81" s="23"/>
      <c r="S81" s="23">
        <v>40</v>
      </c>
      <c r="T81" s="23">
        <v>1.5</v>
      </c>
      <c r="U81" s="23">
        <f>[1]测算表!P81</f>
        <v>60</v>
      </c>
      <c r="V81" s="23">
        <f t="shared" si="2"/>
        <v>60</v>
      </c>
      <c r="W81" s="12" t="s">
        <v>60</v>
      </c>
      <c r="X81" s="12"/>
    </row>
    <row r="82" spans="1:24">
      <c r="A82" s="12">
        <v>77</v>
      </c>
      <c r="B82" s="12" t="s">
        <v>480</v>
      </c>
      <c r="C82" s="13" t="s">
        <v>445</v>
      </c>
      <c r="D82" s="13" t="s">
        <v>478</v>
      </c>
      <c r="E82" s="12" t="s">
        <v>479</v>
      </c>
      <c r="F82" s="12" t="s">
        <v>158</v>
      </c>
      <c r="G82" s="14">
        <v>1</v>
      </c>
      <c r="H82" s="12" t="s">
        <v>383</v>
      </c>
      <c r="I82" s="20">
        <v>37926</v>
      </c>
      <c r="J82" s="20">
        <v>37926</v>
      </c>
      <c r="K82" s="21"/>
      <c r="L82" s="12"/>
      <c r="M82" s="12"/>
      <c r="N82" s="22">
        <v>380</v>
      </c>
      <c r="O82" s="23">
        <v>0</v>
      </c>
      <c r="P82" s="23"/>
      <c r="Q82" s="23"/>
      <c r="R82" s="23"/>
      <c r="S82" s="23">
        <v>40</v>
      </c>
      <c r="T82" s="23">
        <v>1.5</v>
      </c>
      <c r="U82" s="23">
        <f>[1]测算表!P82</f>
        <v>60</v>
      </c>
      <c r="V82" s="23">
        <f t="shared" si="2"/>
        <v>60</v>
      </c>
      <c r="W82" s="12" t="s">
        <v>60</v>
      </c>
      <c r="X82" s="12"/>
    </row>
    <row r="83" spans="1:24">
      <c r="A83" s="12">
        <v>78</v>
      </c>
      <c r="B83" s="12" t="s">
        <v>481</v>
      </c>
      <c r="C83" s="13" t="s">
        <v>445</v>
      </c>
      <c r="D83" s="13" t="s">
        <v>478</v>
      </c>
      <c r="E83" s="12" t="s">
        <v>479</v>
      </c>
      <c r="F83" s="12" t="s">
        <v>158</v>
      </c>
      <c r="G83" s="14">
        <v>1</v>
      </c>
      <c r="H83" s="12" t="s">
        <v>383</v>
      </c>
      <c r="I83" s="20">
        <v>37926</v>
      </c>
      <c r="J83" s="20">
        <v>37926</v>
      </c>
      <c r="K83" s="21"/>
      <c r="L83" s="12"/>
      <c r="M83" s="12"/>
      <c r="N83" s="22">
        <v>380</v>
      </c>
      <c r="O83" s="23">
        <v>0</v>
      </c>
      <c r="P83" s="23"/>
      <c r="Q83" s="23"/>
      <c r="R83" s="23"/>
      <c r="S83" s="23">
        <v>40</v>
      </c>
      <c r="T83" s="23">
        <v>1.5</v>
      </c>
      <c r="U83" s="23">
        <f>[1]测算表!P83</f>
        <v>60</v>
      </c>
      <c r="V83" s="23">
        <f t="shared" si="2"/>
        <v>60</v>
      </c>
      <c r="W83" s="12" t="s">
        <v>60</v>
      </c>
      <c r="X83" s="12"/>
    </row>
    <row r="84" spans="1:24">
      <c r="A84" s="12">
        <v>79</v>
      </c>
      <c r="B84" s="12" t="s">
        <v>482</v>
      </c>
      <c r="C84" s="13" t="s">
        <v>445</v>
      </c>
      <c r="D84" s="13" t="s">
        <v>478</v>
      </c>
      <c r="E84" s="12" t="s">
        <v>479</v>
      </c>
      <c r="F84" s="12" t="s">
        <v>158</v>
      </c>
      <c r="G84" s="14">
        <v>1</v>
      </c>
      <c r="H84" s="12" t="s">
        <v>383</v>
      </c>
      <c r="I84" s="20">
        <v>37926</v>
      </c>
      <c r="J84" s="20">
        <v>37926</v>
      </c>
      <c r="K84" s="21"/>
      <c r="L84" s="12"/>
      <c r="M84" s="12"/>
      <c r="N84" s="22">
        <v>380</v>
      </c>
      <c r="O84" s="23">
        <v>0</v>
      </c>
      <c r="P84" s="23"/>
      <c r="Q84" s="23"/>
      <c r="R84" s="23"/>
      <c r="S84" s="23">
        <v>40</v>
      </c>
      <c r="T84" s="23">
        <v>1.5</v>
      </c>
      <c r="U84" s="23">
        <f>[1]测算表!P84</f>
        <v>60</v>
      </c>
      <c r="V84" s="23">
        <f t="shared" si="2"/>
        <v>60</v>
      </c>
      <c r="W84" s="12" t="s">
        <v>60</v>
      </c>
      <c r="X84" s="12"/>
    </row>
    <row r="85" spans="1:24">
      <c r="A85" s="12">
        <v>80</v>
      </c>
      <c r="B85" s="12" t="s">
        <v>483</v>
      </c>
      <c r="C85" s="13" t="s">
        <v>445</v>
      </c>
      <c r="D85" s="13" t="s">
        <v>478</v>
      </c>
      <c r="E85" s="12" t="s">
        <v>479</v>
      </c>
      <c r="F85" s="12" t="s">
        <v>158</v>
      </c>
      <c r="G85" s="14">
        <v>1</v>
      </c>
      <c r="H85" s="12" t="s">
        <v>383</v>
      </c>
      <c r="I85" s="20">
        <v>37926</v>
      </c>
      <c r="J85" s="20">
        <v>37926</v>
      </c>
      <c r="K85" s="21"/>
      <c r="L85" s="12"/>
      <c r="M85" s="12"/>
      <c r="N85" s="22">
        <v>380</v>
      </c>
      <c r="O85" s="23">
        <v>0</v>
      </c>
      <c r="P85" s="23"/>
      <c r="Q85" s="23"/>
      <c r="R85" s="23"/>
      <c r="S85" s="23">
        <v>40</v>
      </c>
      <c r="T85" s="23">
        <v>1.5</v>
      </c>
      <c r="U85" s="23">
        <f>[1]测算表!P85</f>
        <v>60</v>
      </c>
      <c r="V85" s="23">
        <f t="shared" si="2"/>
        <v>60</v>
      </c>
      <c r="W85" s="12" t="s">
        <v>60</v>
      </c>
      <c r="X85" s="12"/>
    </row>
    <row r="86" spans="1:24">
      <c r="A86" s="12">
        <v>81</v>
      </c>
      <c r="B86" s="12" t="s">
        <v>484</v>
      </c>
      <c r="C86" s="13" t="s">
        <v>445</v>
      </c>
      <c r="D86" s="13" t="s">
        <v>478</v>
      </c>
      <c r="E86" s="12" t="s">
        <v>479</v>
      </c>
      <c r="F86" s="12" t="s">
        <v>158</v>
      </c>
      <c r="G86" s="14">
        <v>1</v>
      </c>
      <c r="H86" s="12" t="s">
        <v>383</v>
      </c>
      <c r="I86" s="20">
        <v>37926</v>
      </c>
      <c r="J86" s="20">
        <v>37926</v>
      </c>
      <c r="K86" s="21"/>
      <c r="L86" s="12"/>
      <c r="M86" s="12"/>
      <c r="N86" s="22">
        <v>380</v>
      </c>
      <c r="O86" s="23">
        <v>0</v>
      </c>
      <c r="P86" s="23"/>
      <c r="Q86" s="23"/>
      <c r="R86" s="23"/>
      <c r="S86" s="23">
        <v>40</v>
      </c>
      <c r="T86" s="23">
        <v>1.5</v>
      </c>
      <c r="U86" s="23">
        <f>[1]测算表!P86</f>
        <v>60</v>
      </c>
      <c r="V86" s="23">
        <f t="shared" si="2"/>
        <v>60</v>
      </c>
      <c r="W86" s="12" t="s">
        <v>60</v>
      </c>
      <c r="X86" s="12"/>
    </row>
    <row r="87" spans="1:24">
      <c r="A87" s="12">
        <v>82</v>
      </c>
      <c r="B87" s="12" t="s">
        <v>485</v>
      </c>
      <c r="C87" s="13" t="s">
        <v>445</v>
      </c>
      <c r="D87" s="13" t="s">
        <v>478</v>
      </c>
      <c r="E87" s="12" t="s">
        <v>479</v>
      </c>
      <c r="F87" s="12" t="s">
        <v>158</v>
      </c>
      <c r="G87" s="14">
        <v>1</v>
      </c>
      <c r="H87" s="12" t="s">
        <v>383</v>
      </c>
      <c r="I87" s="20">
        <v>37926</v>
      </c>
      <c r="J87" s="20">
        <v>37926</v>
      </c>
      <c r="K87" s="21"/>
      <c r="L87" s="12"/>
      <c r="M87" s="12"/>
      <c r="N87" s="22">
        <v>380</v>
      </c>
      <c r="O87" s="23">
        <v>0</v>
      </c>
      <c r="P87" s="23"/>
      <c r="Q87" s="23"/>
      <c r="R87" s="23"/>
      <c r="S87" s="23">
        <v>40</v>
      </c>
      <c r="T87" s="23">
        <v>1.5</v>
      </c>
      <c r="U87" s="23">
        <f>[1]测算表!P87</f>
        <v>60</v>
      </c>
      <c r="V87" s="23">
        <f t="shared" si="2"/>
        <v>60</v>
      </c>
      <c r="W87" s="12" t="s">
        <v>60</v>
      </c>
      <c r="X87" s="12"/>
    </row>
    <row r="88" spans="1:24">
      <c r="A88" s="12">
        <v>83</v>
      </c>
      <c r="B88" s="12" t="s">
        <v>486</v>
      </c>
      <c r="C88" s="13" t="s">
        <v>445</v>
      </c>
      <c r="D88" s="13" t="s">
        <v>487</v>
      </c>
      <c r="E88" s="12"/>
      <c r="F88" s="12" t="s">
        <v>227</v>
      </c>
      <c r="G88" s="14">
        <v>1</v>
      </c>
      <c r="H88" s="12" t="s">
        <v>383</v>
      </c>
      <c r="I88" s="20">
        <v>37926</v>
      </c>
      <c r="J88" s="20">
        <v>37926</v>
      </c>
      <c r="K88" s="21"/>
      <c r="L88" s="12"/>
      <c r="M88" s="12"/>
      <c r="N88" s="22">
        <v>800</v>
      </c>
      <c r="O88" s="23">
        <v>0</v>
      </c>
      <c r="P88" s="23"/>
      <c r="Q88" s="23"/>
      <c r="R88" s="23"/>
      <c r="S88" s="23">
        <v>6.66666666666667</v>
      </c>
      <c r="T88" s="23">
        <v>1.5</v>
      </c>
      <c r="U88" s="23">
        <f>[1]测算表!P88</f>
        <v>10</v>
      </c>
      <c r="V88" s="23">
        <f t="shared" si="2"/>
        <v>10</v>
      </c>
      <c r="W88" s="12" t="s">
        <v>60</v>
      </c>
      <c r="X88" s="12"/>
    </row>
    <row r="89" spans="1:24">
      <c r="A89" s="12">
        <v>84</v>
      </c>
      <c r="B89" s="12" t="s">
        <v>488</v>
      </c>
      <c r="C89" s="13" t="s">
        <v>445</v>
      </c>
      <c r="D89" s="13" t="s">
        <v>489</v>
      </c>
      <c r="E89" s="12"/>
      <c r="F89" s="12" t="s">
        <v>227</v>
      </c>
      <c r="G89" s="14">
        <v>1</v>
      </c>
      <c r="H89" s="12" t="s">
        <v>383</v>
      </c>
      <c r="I89" s="20">
        <v>37926</v>
      </c>
      <c r="J89" s="20">
        <v>37926</v>
      </c>
      <c r="K89" s="21"/>
      <c r="L89" s="12"/>
      <c r="M89" s="12"/>
      <c r="N89" s="22">
        <v>800</v>
      </c>
      <c r="O89" s="23">
        <v>0</v>
      </c>
      <c r="P89" s="23"/>
      <c r="Q89" s="23"/>
      <c r="R89" s="23"/>
      <c r="S89" s="23">
        <v>6.66666666666667</v>
      </c>
      <c r="T89" s="23">
        <v>1.5</v>
      </c>
      <c r="U89" s="23">
        <f>[1]测算表!P89</f>
        <v>10</v>
      </c>
      <c r="V89" s="23">
        <f t="shared" si="2"/>
        <v>10</v>
      </c>
      <c r="W89" s="12" t="s">
        <v>60</v>
      </c>
      <c r="X89" s="12"/>
    </row>
    <row r="90" spans="1:24">
      <c r="A90" s="12">
        <v>85</v>
      </c>
      <c r="B90" s="12" t="s">
        <v>490</v>
      </c>
      <c r="C90" s="13" t="s">
        <v>445</v>
      </c>
      <c r="D90" s="13" t="s">
        <v>446</v>
      </c>
      <c r="E90" s="12" t="s">
        <v>447</v>
      </c>
      <c r="F90" s="12" t="s">
        <v>448</v>
      </c>
      <c r="G90" s="14">
        <v>1</v>
      </c>
      <c r="H90" s="12" t="s">
        <v>383</v>
      </c>
      <c r="I90" s="20">
        <v>37926</v>
      </c>
      <c r="J90" s="20">
        <v>37926</v>
      </c>
      <c r="K90" s="21"/>
      <c r="L90" s="12"/>
      <c r="M90" s="12"/>
      <c r="N90" s="22">
        <v>120</v>
      </c>
      <c r="O90" s="23">
        <v>0</v>
      </c>
      <c r="P90" s="23"/>
      <c r="Q90" s="23"/>
      <c r="R90" s="23"/>
      <c r="S90" s="23"/>
      <c r="T90" s="23"/>
      <c r="U90" s="23">
        <f>[1]测算表!P90</f>
        <v>0</v>
      </c>
      <c r="V90" s="23">
        <f t="shared" si="2"/>
        <v>0</v>
      </c>
      <c r="W90" s="12" t="s">
        <v>60</v>
      </c>
      <c r="X90" s="12"/>
    </row>
    <row r="91" spans="1:24">
      <c r="A91" s="12">
        <v>86</v>
      </c>
      <c r="B91" s="12" t="s">
        <v>491</v>
      </c>
      <c r="C91" s="13" t="s">
        <v>445</v>
      </c>
      <c r="D91" s="13" t="s">
        <v>446</v>
      </c>
      <c r="E91" s="12" t="s">
        <v>447</v>
      </c>
      <c r="F91" s="12" t="s">
        <v>448</v>
      </c>
      <c r="G91" s="14">
        <v>1</v>
      </c>
      <c r="H91" s="12" t="s">
        <v>383</v>
      </c>
      <c r="I91" s="20">
        <v>37926</v>
      </c>
      <c r="J91" s="20">
        <v>37926</v>
      </c>
      <c r="K91" s="21"/>
      <c r="L91" s="12"/>
      <c r="M91" s="12"/>
      <c r="N91" s="22">
        <v>120</v>
      </c>
      <c r="O91" s="23">
        <v>0</v>
      </c>
      <c r="P91" s="23"/>
      <c r="Q91" s="23"/>
      <c r="R91" s="23"/>
      <c r="S91" s="23"/>
      <c r="T91" s="23"/>
      <c r="U91" s="23">
        <f>[1]测算表!P91</f>
        <v>0</v>
      </c>
      <c r="V91" s="23">
        <f t="shared" si="2"/>
        <v>0</v>
      </c>
      <c r="W91" s="12" t="s">
        <v>60</v>
      </c>
      <c r="X91" s="12"/>
    </row>
    <row r="92" spans="1:24">
      <c r="A92" s="12">
        <v>87</v>
      </c>
      <c r="B92" s="12" t="s">
        <v>492</v>
      </c>
      <c r="C92" s="13" t="s">
        <v>445</v>
      </c>
      <c r="D92" s="13" t="s">
        <v>446</v>
      </c>
      <c r="E92" s="12" t="s">
        <v>447</v>
      </c>
      <c r="F92" s="12" t="s">
        <v>448</v>
      </c>
      <c r="G92" s="14">
        <v>1</v>
      </c>
      <c r="H92" s="12" t="s">
        <v>383</v>
      </c>
      <c r="I92" s="20">
        <v>37926</v>
      </c>
      <c r="J92" s="20">
        <v>37926</v>
      </c>
      <c r="K92" s="21"/>
      <c r="L92" s="12"/>
      <c r="M92" s="12"/>
      <c r="N92" s="22">
        <v>120</v>
      </c>
      <c r="O92" s="23">
        <v>0</v>
      </c>
      <c r="P92" s="23"/>
      <c r="Q92" s="23"/>
      <c r="R92" s="23"/>
      <c r="S92" s="23"/>
      <c r="T92" s="23"/>
      <c r="U92" s="23">
        <f>[1]测算表!P92</f>
        <v>0</v>
      </c>
      <c r="V92" s="23">
        <f t="shared" si="2"/>
        <v>0</v>
      </c>
      <c r="W92" s="12" t="s">
        <v>60</v>
      </c>
      <c r="X92" s="12"/>
    </row>
    <row r="93" spans="1:24">
      <c r="A93" s="12">
        <v>88</v>
      </c>
      <c r="B93" s="12" t="s">
        <v>493</v>
      </c>
      <c r="C93" s="13" t="s">
        <v>445</v>
      </c>
      <c r="D93" s="13" t="s">
        <v>446</v>
      </c>
      <c r="E93" s="12" t="s">
        <v>447</v>
      </c>
      <c r="F93" s="12" t="s">
        <v>448</v>
      </c>
      <c r="G93" s="14">
        <v>1</v>
      </c>
      <c r="H93" s="12" t="s">
        <v>383</v>
      </c>
      <c r="I93" s="20">
        <v>37926</v>
      </c>
      <c r="J93" s="20">
        <v>37926</v>
      </c>
      <c r="K93" s="21"/>
      <c r="L93" s="12"/>
      <c r="M93" s="12"/>
      <c r="N93" s="22">
        <v>120</v>
      </c>
      <c r="O93" s="23">
        <v>0</v>
      </c>
      <c r="P93" s="23"/>
      <c r="Q93" s="23"/>
      <c r="R93" s="23"/>
      <c r="S93" s="23"/>
      <c r="T93" s="23"/>
      <c r="U93" s="23">
        <f>[1]测算表!P93</f>
        <v>0</v>
      </c>
      <c r="V93" s="23">
        <f t="shared" si="2"/>
        <v>0</v>
      </c>
      <c r="W93" s="12" t="s">
        <v>60</v>
      </c>
      <c r="X93" s="12"/>
    </row>
    <row r="94" spans="1:24">
      <c r="A94" s="12">
        <v>89</v>
      </c>
      <c r="B94" s="12" t="s">
        <v>494</v>
      </c>
      <c r="C94" s="13" t="s">
        <v>445</v>
      </c>
      <c r="D94" s="13" t="s">
        <v>446</v>
      </c>
      <c r="E94" s="12" t="s">
        <v>447</v>
      </c>
      <c r="F94" s="12" t="s">
        <v>448</v>
      </c>
      <c r="G94" s="14">
        <v>1</v>
      </c>
      <c r="H94" s="12" t="s">
        <v>383</v>
      </c>
      <c r="I94" s="20">
        <v>37926</v>
      </c>
      <c r="J94" s="20">
        <v>37926</v>
      </c>
      <c r="K94" s="21"/>
      <c r="L94" s="12"/>
      <c r="M94" s="12"/>
      <c r="N94" s="22">
        <v>120</v>
      </c>
      <c r="O94" s="23">
        <v>0</v>
      </c>
      <c r="P94" s="23"/>
      <c r="Q94" s="23"/>
      <c r="R94" s="23"/>
      <c r="S94" s="23"/>
      <c r="T94" s="23"/>
      <c r="U94" s="23">
        <f>[1]测算表!P94</f>
        <v>0</v>
      </c>
      <c r="V94" s="23">
        <f t="shared" si="2"/>
        <v>0</v>
      </c>
      <c r="W94" s="12" t="s">
        <v>60</v>
      </c>
      <c r="X94" s="12"/>
    </row>
    <row r="95" spans="1:24">
      <c r="A95" s="12">
        <v>90</v>
      </c>
      <c r="B95" s="12" t="s">
        <v>495</v>
      </c>
      <c r="C95" s="13" t="s">
        <v>445</v>
      </c>
      <c r="D95" s="13" t="s">
        <v>446</v>
      </c>
      <c r="E95" s="12" t="s">
        <v>447</v>
      </c>
      <c r="F95" s="12" t="s">
        <v>448</v>
      </c>
      <c r="G95" s="14">
        <v>1</v>
      </c>
      <c r="H95" s="12" t="s">
        <v>383</v>
      </c>
      <c r="I95" s="20">
        <v>37926</v>
      </c>
      <c r="J95" s="20">
        <v>37926</v>
      </c>
      <c r="K95" s="21"/>
      <c r="L95" s="12"/>
      <c r="M95" s="12"/>
      <c r="N95" s="22">
        <v>120</v>
      </c>
      <c r="O95" s="23">
        <v>0</v>
      </c>
      <c r="P95" s="23"/>
      <c r="Q95" s="23"/>
      <c r="R95" s="23"/>
      <c r="S95" s="23"/>
      <c r="T95" s="23"/>
      <c r="U95" s="23">
        <f>[1]测算表!P95</f>
        <v>0</v>
      </c>
      <c r="V95" s="23">
        <f t="shared" si="2"/>
        <v>0</v>
      </c>
      <c r="W95" s="12" t="s">
        <v>60</v>
      </c>
      <c r="X95" s="12"/>
    </row>
    <row r="96" spans="1:24">
      <c r="A96" s="12">
        <v>91</v>
      </c>
      <c r="B96" s="12" t="s">
        <v>496</v>
      </c>
      <c r="C96" s="13" t="s">
        <v>445</v>
      </c>
      <c r="D96" s="13" t="s">
        <v>446</v>
      </c>
      <c r="E96" s="12" t="s">
        <v>447</v>
      </c>
      <c r="F96" s="12" t="s">
        <v>448</v>
      </c>
      <c r="G96" s="14">
        <v>1</v>
      </c>
      <c r="H96" s="12" t="s">
        <v>383</v>
      </c>
      <c r="I96" s="20">
        <v>37926</v>
      </c>
      <c r="J96" s="20">
        <v>37926</v>
      </c>
      <c r="K96" s="21"/>
      <c r="L96" s="12"/>
      <c r="M96" s="12"/>
      <c r="N96" s="22">
        <v>120</v>
      </c>
      <c r="O96" s="23">
        <v>0</v>
      </c>
      <c r="P96" s="23"/>
      <c r="Q96" s="23"/>
      <c r="R96" s="23"/>
      <c r="S96" s="23"/>
      <c r="T96" s="23"/>
      <c r="U96" s="23">
        <f>[1]测算表!P96</f>
        <v>0</v>
      </c>
      <c r="V96" s="23">
        <f t="shared" si="2"/>
        <v>0</v>
      </c>
      <c r="W96" s="12" t="s">
        <v>60</v>
      </c>
      <c r="X96" s="12"/>
    </row>
    <row r="97" spans="1:24">
      <c r="A97" s="12">
        <v>92</v>
      </c>
      <c r="B97" s="12" t="s">
        <v>497</v>
      </c>
      <c r="C97" s="13" t="s">
        <v>445</v>
      </c>
      <c r="D97" s="13" t="s">
        <v>446</v>
      </c>
      <c r="E97" s="12" t="s">
        <v>447</v>
      </c>
      <c r="F97" s="12" t="s">
        <v>448</v>
      </c>
      <c r="G97" s="14">
        <v>1</v>
      </c>
      <c r="H97" s="12" t="s">
        <v>383</v>
      </c>
      <c r="I97" s="20">
        <v>37926</v>
      </c>
      <c r="J97" s="20">
        <v>37926</v>
      </c>
      <c r="K97" s="21"/>
      <c r="L97" s="12"/>
      <c r="M97" s="12"/>
      <c r="N97" s="22">
        <v>120</v>
      </c>
      <c r="O97" s="23">
        <v>0</v>
      </c>
      <c r="P97" s="23"/>
      <c r="Q97" s="23"/>
      <c r="R97" s="23"/>
      <c r="S97" s="23"/>
      <c r="T97" s="23"/>
      <c r="U97" s="23">
        <f>[1]测算表!P97</f>
        <v>0</v>
      </c>
      <c r="V97" s="23">
        <f t="shared" si="2"/>
        <v>0</v>
      </c>
      <c r="W97" s="12" t="s">
        <v>60</v>
      </c>
      <c r="X97" s="12"/>
    </row>
    <row r="98" spans="1:24">
      <c r="A98" s="12">
        <v>93</v>
      </c>
      <c r="B98" s="12" t="s">
        <v>498</v>
      </c>
      <c r="C98" s="13" t="s">
        <v>445</v>
      </c>
      <c r="D98" s="13" t="s">
        <v>446</v>
      </c>
      <c r="E98" s="12" t="s">
        <v>447</v>
      </c>
      <c r="F98" s="12" t="s">
        <v>448</v>
      </c>
      <c r="G98" s="14">
        <v>1</v>
      </c>
      <c r="H98" s="12" t="s">
        <v>383</v>
      </c>
      <c r="I98" s="20">
        <v>37926</v>
      </c>
      <c r="J98" s="20">
        <v>37926</v>
      </c>
      <c r="K98" s="21"/>
      <c r="L98" s="12"/>
      <c r="M98" s="12"/>
      <c r="N98" s="22">
        <v>120</v>
      </c>
      <c r="O98" s="23">
        <v>0</v>
      </c>
      <c r="P98" s="23"/>
      <c r="Q98" s="23"/>
      <c r="R98" s="23"/>
      <c r="S98" s="23"/>
      <c r="T98" s="23"/>
      <c r="U98" s="23">
        <f>[1]测算表!P98</f>
        <v>0</v>
      </c>
      <c r="V98" s="23">
        <f t="shared" si="2"/>
        <v>0</v>
      </c>
      <c r="W98" s="12" t="s">
        <v>60</v>
      </c>
      <c r="X98" s="12"/>
    </row>
    <row r="99" spans="1:24">
      <c r="A99" s="12">
        <v>94</v>
      </c>
      <c r="B99" s="12" t="s">
        <v>499</v>
      </c>
      <c r="C99" s="13" t="s">
        <v>445</v>
      </c>
      <c r="D99" s="13" t="s">
        <v>446</v>
      </c>
      <c r="E99" s="12" t="s">
        <v>447</v>
      </c>
      <c r="F99" s="12" t="s">
        <v>448</v>
      </c>
      <c r="G99" s="14">
        <v>1</v>
      </c>
      <c r="H99" s="12" t="s">
        <v>383</v>
      </c>
      <c r="I99" s="20">
        <v>37926</v>
      </c>
      <c r="J99" s="20">
        <v>37926</v>
      </c>
      <c r="K99" s="21"/>
      <c r="L99" s="12"/>
      <c r="M99" s="12"/>
      <c r="N99" s="22">
        <v>120</v>
      </c>
      <c r="O99" s="23">
        <v>0</v>
      </c>
      <c r="P99" s="23"/>
      <c r="Q99" s="23"/>
      <c r="R99" s="23"/>
      <c r="S99" s="23"/>
      <c r="T99" s="23"/>
      <c r="U99" s="23">
        <f>[1]测算表!P99</f>
        <v>0</v>
      </c>
      <c r="V99" s="23">
        <f t="shared" si="2"/>
        <v>0</v>
      </c>
      <c r="W99" s="12" t="s">
        <v>60</v>
      </c>
      <c r="X99" s="12"/>
    </row>
    <row r="100" spans="1:24">
      <c r="A100" s="12">
        <v>95</v>
      </c>
      <c r="B100" s="12" t="s">
        <v>500</v>
      </c>
      <c r="C100" s="13" t="s">
        <v>445</v>
      </c>
      <c r="D100" s="13" t="s">
        <v>446</v>
      </c>
      <c r="E100" s="12" t="s">
        <v>447</v>
      </c>
      <c r="F100" s="12" t="s">
        <v>448</v>
      </c>
      <c r="G100" s="14">
        <v>1</v>
      </c>
      <c r="H100" s="12" t="s">
        <v>383</v>
      </c>
      <c r="I100" s="20">
        <v>37926</v>
      </c>
      <c r="J100" s="20">
        <v>37926</v>
      </c>
      <c r="K100" s="21"/>
      <c r="L100" s="12"/>
      <c r="M100" s="12"/>
      <c r="N100" s="22">
        <v>120</v>
      </c>
      <c r="O100" s="23">
        <v>0</v>
      </c>
      <c r="P100" s="23"/>
      <c r="Q100" s="23"/>
      <c r="R100" s="23"/>
      <c r="S100" s="23"/>
      <c r="T100" s="23"/>
      <c r="U100" s="23">
        <f>[1]测算表!P100</f>
        <v>0</v>
      </c>
      <c r="V100" s="23">
        <f t="shared" si="2"/>
        <v>0</v>
      </c>
      <c r="W100" s="12" t="s">
        <v>60</v>
      </c>
      <c r="X100" s="12"/>
    </row>
    <row r="101" spans="1:24">
      <c r="A101" s="12">
        <v>96</v>
      </c>
      <c r="B101" s="12" t="s">
        <v>501</v>
      </c>
      <c r="C101" s="13" t="s">
        <v>445</v>
      </c>
      <c r="D101" s="13" t="s">
        <v>446</v>
      </c>
      <c r="E101" s="12" t="s">
        <v>447</v>
      </c>
      <c r="F101" s="12" t="s">
        <v>448</v>
      </c>
      <c r="G101" s="14">
        <v>1</v>
      </c>
      <c r="H101" s="12" t="s">
        <v>383</v>
      </c>
      <c r="I101" s="20">
        <v>37926</v>
      </c>
      <c r="J101" s="20">
        <v>37926</v>
      </c>
      <c r="K101" s="21"/>
      <c r="L101" s="12"/>
      <c r="M101" s="12"/>
      <c r="N101" s="22">
        <v>120</v>
      </c>
      <c r="O101" s="23">
        <v>0</v>
      </c>
      <c r="P101" s="23"/>
      <c r="Q101" s="23"/>
      <c r="R101" s="23"/>
      <c r="S101" s="23"/>
      <c r="T101" s="23"/>
      <c r="U101" s="23">
        <f>[1]测算表!P101</f>
        <v>0</v>
      </c>
      <c r="V101" s="23">
        <f t="shared" si="2"/>
        <v>0</v>
      </c>
      <c r="W101" s="12" t="s">
        <v>60</v>
      </c>
      <c r="X101" s="12"/>
    </row>
    <row r="102" spans="1:24">
      <c r="A102" s="12">
        <v>97</v>
      </c>
      <c r="B102" s="12" t="s">
        <v>502</v>
      </c>
      <c r="C102" s="13" t="s">
        <v>445</v>
      </c>
      <c r="D102" s="13" t="s">
        <v>446</v>
      </c>
      <c r="E102" s="12" t="s">
        <v>447</v>
      </c>
      <c r="F102" s="12" t="s">
        <v>448</v>
      </c>
      <c r="G102" s="14">
        <v>1</v>
      </c>
      <c r="H102" s="12" t="s">
        <v>383</v>
      </c>
      <c r="I102" s="20">
        <v>37926</v>
      </c>
      <c r="J102" s="20">
        <v>37926</v>
      </c>
      <c r="K102" s="21"/>
      <c r="L102" s="12"/>
      <c r="M102" s="12"/>
      <c r="N102" s="22">
        <v>120</v>
      </c>
      <c r="O102" s="23">
        <v>0</v>
      </c>
      <c r="P102" s="23"/>
      <c r="Q102" s="23"/>
      <c r="R102" s="23"/>
      <c r="S102" s="23"/>
      <c r="T102" s="23"/>
      <c r="U102" s="23">
        <f>[1]测算表!P102</f>
        <v>0</v>
      </c>
      <c r="V102" s="23">
        <f t="shared" si="2"/>
        <v>0</v>
      </c>
      <c r="W102" s="12" t="s">
        <v>60</v>
      </c>
      <c r="X102" s="12"/>
    </row>
    <row r="103" spans="1:24">
      <c r="A103" s="12">
        <v>98</v>
      </c>
      <c r="B103" s="12" t="s">
        <v>503</v>
      </c>
      <c r="C103" s="13" t="s">
        <v>445</v>
      </c>
      <c r="D103" s="13" t="s">
        <v>446</v>
      </c>
      <c r="E103" s="12" t="s">
        <v>447</v>
      </c>
      <c r="F103" s="12" t="s">
        <v>448</v>
      </c>
      <c r="G103" s="14">
        <v>1</v>
      </c>
      <c r="H103" s="12" t="s">
        <v>383</v>
      </c>
      <c r="I103" s="20">
        <v>37926</v>
      </c>
      <c r="J103" s="20">
        <v>37926</v>
      </c>
      <c r="K103" s="21"/>
      <c r="L103" s="12"/>
      <c r="M103" s="12"/>
      <c r="N103" s="22">
        <v>120</v>
      </c>
      <c r="O103" s="23">
        <v>0</v>
      </c>
      <c r="P103" s="23"/>
      <c r="Q103" s="23"/>
      <c r="R103" s="23"/>
      <c r="S103" s="23"/>
      <c r="T103" s="23"/>
      <c r="U103" s="23">
        <f>[1]测算表!P103</f>
        <v>0</v>
      </c>
      <c r="V103" s="23">
        <f t="shared" si="2"/>
        <v>0</v>
      </c>
      <c r="W103" s="12" t="s">
        <v>60</v>
      </c>
      <c r="X103" s="12"/>
    </row>
    <row r="104" spans="1:24">
      <c r="A104" s="12">
        <v>99</v>
      </c>
      <c r="B104" s="12" t="s">
        <v>504</v>
      </c>
      <c r="C104" s="13" t="s">
        <v>445</v>
      </c>
      <c r="D104" s="13" t="s">
        <v>446</v>
      </c>
      <c r="E104" s="12" t="s">
        <v>447</v>
      </c>
      <c r="F104" s="12" t="s">
        <v>448</v>
      </c>
      <c r="G104" s="14">
        <v>1</v>
      </c>
      <c r="H104" s="12" t="s">
        <v>383</v>
      </c>
      <c r="I104" s="20">
        <v>37926</v>
      </c>
      <c r="J104" s="20">
        <v>37926</v>
      </c>
      <c r="K104" s="21"/>
      <c r="L104" s="12"/>
      <c r="M104" s="12"/>
      <c r="N104" s="22">
        <v>120</v>
      </c>
      <c r="O104" s="23">
        <v>0</v>
      </c>
      <c r="P104" s="23"/>
      <c r="Q104" s="23"/>
      <c r="R104" s="23"/>
      <c r="S104" s="23"/>
      <c r="T104" s="23"/>
      <c r="U104" s="23">
        <f>[1]测算表!P104</f>
        <v>0</v>
      </c>
      <c r="V104" s="23">
        <f t="shared" si="2"/>
        <v>0</v>
      </c>
      <c r="W104" s="12" t="s">
        <v>60</v>
      </c>
      <c r="X104" s="12"/>
    </row>
    <row r="105" spans="1:24">
      <c r="A105" s="12">
        <v>100</v>
      </c>
      <c r="B105" s="12" t="s">
        <v>505</v>
      </c>
      <c r="C105" s="13" t="s">
        <v>445</v>
      </c>
      <c r="D105" s="13" t="s">
        <v>446</v>
      </c>
      <c r="E105" s="12" t="s">
        <v>447</v>
      </c>
      <c r="F105" s="12" t="s">
        <v>448</v>
      </c>
      <c r="G105" s="14">
        <v>1</v>
      </c>
      <c r="H105" s="12" t="s">
        <v>383</v>
      </c>
      <c r="I105" s="20">
        <v>37926</v>
      </c>
      <c r="J105" s="20">
        <v>37926</v>
      </c>
      <c r="K105" s="21"/>
      <c r="L105" s="12"/>
      <c r="M105" s="12"/>
      <c r="N105" s="22">
        <v>120</v>
      </c>
      <c r="O105" s="23">
        <v>0</v>
      </c>
      <c r="P105" s="23"/>
      <c r="Q105" s="23"/>
      <c r="R105" s="23"/>
      <c r="S105" s="23"/>
      <c r="T105" s="23"/>
      <c r="U105" s="23">
        <f>[1]测算表!P105</f>
        <v>0</v>
      </c>
      <c r="V105" s="23">
        <f t="shared" si="2"/>
        <v>0</v>
      </c>
      <c r="W105" s="12" t="s">
        <v>60</v>
      </c>
      <c r="X105" s="12"/>
    </row>
    <row r="106" spans="1:24">
      <c r="A106" s="12">
        <v>101</v>
      </c>
      <c r="B106" s="12" t="s">
        <v>506</v>
      </c>
      <c r="C106" s="13" t="s">
        <v>445</v>
      </c>
      <c r="D106" s="13" t="s">
        <v>446</v>
      </c>
      <c r="E106" s="12" t="s">
        <v>447</v>
      </c>
      <c r="F106" s="12" t="s">
        <v>448</v>
      </c>
      <c r="G106" s="14">
        <v>1</v>
      </c>
      <c r="H106" s="12" t="s">
        <v>383</v>
      </c>
      <c r="I106" s="20">
        <v>37926</v>
      </c>
      <c r="J106" s="20">
        <v>37926</v>
      </c>
      <c r="K106" s="21"/>
      <c r="L106" s="12"/>
      <c r="M106" s="12"/>
      <c r="N106" s="22">
        <v>120</v>
      </c>
      <c r="O106" s="23">
        <v>0</v>
      </c>
      <c r="P106" s="23"/>
      <c r="Q106" s="23"/>
      <c r="R106" s="23"/>
      <c r="S106" s="23"/>
      <c r="T106" s="23"/>
      <c r="U106" s="23">
        <f>[1]测算表!P106</f>
        <v>0</v>
      </c>
      <c r="V106" s="23">
        <f t="shared" si="2"/>
        <v>0</v>
      </c>
      <c r="W106" s="12" t="s">
        <v>60</v>
      </c>
      <c r="X106" s="12"/>
    </row>
    <row r="107" spans="1:24">
      <c r="A107" s="12">
        <v>102</v>
      </c>
      <c r="B107" s="12" t="s">
        <v>507</v>
      </c>
      <c r="C107" s="13" t="s">
        <v>445</v>
      </c>
      <c r="D107" s="13" t="s">
        <v>446</v>
      </c>
      <c r="E107" s="12" t="s">
        <v>447</v>
      </c>
      <c r="F107" s="12" t="s">
        <v>448</v>
      </c>
      <c r="G107" s="14">
        <v>1</v>
      </c>
      <c r="H107" s="12" t="s">
        <v>383</v>
      </c>
      <c r="I107" s="20">
        <v>37926</v>
      </c>
      <c r="J107" s="20">
        <v>37926</v>
      </c>
      <c r="K107" s="21"/>
      <c r="L107" s="12"/>
      <c r="M107" s="12"/>
      <c r="N107" s="22">
        <v>120</v>
      </c>
      <c r="O107" s="23">
        <v>0</v>
      </c>
      <c r="P107" s="23"/>
      <c r="Q107" s="23"/>
      <c r="R107" s="23"/>
      <c r="S107" s="23"/>
      <c r="T107" s="23"/>
      <c r="U107" s="23">
        <f>[1]测算表!P107</f>
        <v>0</v>
      </c>
      <c r="V107" s="23">
        <f t="shared" si="2"/>
        <v>0</v>
      </c>
      <c r="W107" s="12" t="s">
        <v>60</v>
      </c>
      <c r="X107" s="12"/>
    </row>
    <row r="108" spans="1:24">
      <c r="A108" s="12">
        <v>103</v>
      </c>
      <c r="B108" s="12" t="s">
        <v>508</v>
      </c>
      <c r="C108" s="13" t="s">
        <v>445</v>
      </c>
      <c r="D108" s="13" t="s">
        <v>446</v>
      </c>
      <c r="E108" s="12" t="s">
        <v>447</v>
      </c>
      <c r="F108" s="12" t="s">
        <v>448</v>
      </c>
      <c r="G108" s="14">
        <v>1</v>
      </c>
      <c r="H108" s="12" t="s">
        <v>383</v>
      </c>
      <c r="I108" s="20">
        <v>37926</v>
      </c>
      <c r="J108" s="20">
        <v>37926</v>
      </c>
      <c r="K108" s="21"/>
      <c r="L108" s="12"/>
      <c r="M108" s="12"/>
      <c r="N108" s="22">
        <v>120</v>
      </c>
      <c r="O108" s="23">
        <v>0</v>
      </c>
      <c r="P108" s="23"/>
      <c r="Q108" s="23"/>
      <c r="R108" s="23"/>
      <c r="S108" s="23"/>
      <c r="T108" s="23"/>
      <c r="U108" s="23">
        <f>[1]测算表!P108</f>
        <v>0</v>
      </c>
      <c r="V108" s="23">
        <f t="shared" si="2"/>
        <v>0</v>
      </c>
      <c r="W108" s="12" t="s">
        <v>60</v>
      </c>
      <c r="X108" s="12"/>
    </row>
    <row r="109" spans="1:24">
      <c r="A109" s="12">
        <v>104</v>
      </c>
      <c r="B109" s="12" t="s">
        <v>509</v>
      </c>
      <c r="C109" s="13" t="s">
        <v>445</v>
      </c>
      <c r="D109" s="13" t="s">
        <v>446</v>
      </c>
      <c r="E109" s="12" t="s">
        <v>447</v>
      </c>
      <c r="F109" s="12" t="s">
        <v>448</v>
      </c>
      <c r="G109" s="14">
        <v>1</v>
      </c>
      <c r="H109" s="12" t="s">
        <v>383</v>
      </c>
      <c r="I109" s="20">
        <v>37926</v>
      </c>
      <c r="J109" s="20">
        <v>37926</v>
      </c>
      <c r="K109" s="21"/>
      <c r="L109" s="12"/>
      <c r="M109" s="12"/>
      <c r="N109" s="22">
        <v>120</v>
      </c>
      <c r="O109" s="23">
        <v>0</v>
      </c>
      <c r="P109" s="23"/>
      <c r="Q109" s="23"/>
      <c r="R109" s="23"/>
      <c r="S109" s="23"/>
      <c r="T109" s="23"/>
      <c r="U109" s="23">
        <f>[1]测算表!P109</f>
        <v>0</v>
      </c>
      <c r="V109" s="23">
        <f t="shared" si="2"/>
        <v>0</v>
      </c>
      <c r="W109" s="12" t="s">
        <v>60</v>
      </c>
      <c r="X109" s="12"/>
    </row>
    <row r="110" spans="1:24">
      <c r="A110" s="12">
        <v>105</v>
      </c>
      <c r="B110" s="12" t="s">
        <v>510</v>
      </c>
      <c r="C110" s="13" t="s">
        <v>445</v>
      </c>
      <c r="D110" s="13" t="s">
        <v>446</v>
      </c>
      <c r="E110" s="12" t="s">
        <v>447</v>
      </c>
      <c r="F110" s="12" t="s">
        <v>448</v>
      </c>
      <c r="G110" s="14">
        <v>1</v>
      </c>
      <c r="H110" s="12" t="s">
        <v>383</v>
      </c>
      <c r="I110" s="20">
        <v>37926</v>
      </c>
      <c r="J110" s="20">
        <v>37926</v>
      </c>
      <c r="K110" s="21"/>
      <c r="L110" s="12"/>
      <c r="M110" s="12"/>
      <c r="N110" s="22">
        <v>120</v>
      </c>
      <c r="O110" s="23">
        <v>0</v>
      </c>
      <c r="P110" s="23"/>
      <c r="Q110" s="23"/>
      <c r="R110" s="23"/>
      <c r="S110" s="23"/>
      <c r="T110" s="23"/>
      <c r="U110" s="23">
        <f>[1]测算表!P110</f>
        <v>0</v>
      </c>
      <c r="V110" s="23">
        <f t="shared" si="2"/>
        <v>0</v>
      </c>
      <c r="W110" s="12" t="s">
        <v>60</v>
      </c>
      <c r="X110" s="12"/>
    </row>
    <row r="111" spans="1:24">
      <c r="A111" s="12">
        <v>106</v>
      </c>
      <c r="B111" s="12" t="s">
        <v>511</v>
      </c>
      <c r="C111" s="13" t="s">
        <v>445</v>
      </c>
      <c r="D111" s="13" t="s">
        <v>446</v>
      </c>
      <c r="E111" s="12" t="s">
        <v>447</v>
      </c>
      <c r="F111" s="12" t="s">
        <v>448</v>
      </c>
      <c r="G111" s="14">
        <v>1</v>
      </c>
      <c r="H111" s="12" t="s">
        <v>383</v>
      </c>
      <c r="I111" s="20">
        <v>37926</v>
      </c>
      <c r="J111" s="20">
        <v>37926</v>
      </c>
      <c r="K111" s="21"/>
      <c r="L111" s="12"/>
      <c r="M111" s="12"/>
      <c r="N111" s="22">
        <v>120</v>
      </c>
      <c r="O111" s="23">
        <v>0</v>
      </c>
      <c r="P111" s="23"/>
      <c r="Q111" s="23"/>
      <c r="R111" s="23"/>
      <c r="S111" s="23"/>
      <c r="T111" s="23"/>
      <c r="U111" s="23">
        <f>[1]测算表!P111</f>
        <v>0</v>
      </c>
      <c r="V111" s="23">
        <f t="shared" si="2"/>
        <v>0</v>
      </c>
      <c r="W111" s="12" t="s">
        <v>60</v>
      </c>
      <c r="X111" s="12"/>
    </row>
    <row r="112" spans="1:24">
      <c r="A112" s="12">
        <v>107</v>
      </c>
      <c r="B112" s="12" t="s">
        <v>512</v>
      </c>
      <c r="C112" s="13" t="s">
        <v>445</v>
      </c>
      <c r="D112" s="13" t="s">
        <v>446</v>
      </c>
      <c r="E112" s="12" t="s">
        <v>447</v>
      </c>
      <c r="F112" s="12" t="s">
        <v>448</v>
      </c>
      <c r="G112" s="14">
        <v>1</v>
      </c>
      <c r="H112" s="12" t="s">
        <v>383</v>
      </c>
      <c r="I112" s="20">
        <v>37926</v>
      </c>
      <c r="J112" s="20">
        <v>37926</v>
      </c>
      <c r="K112" s="21"/>
      <c r="L112" s="12"/>
      <c r="M112" s="12"/>
      <c r="N112" s="22">
        <v>120</v>
      </c>
      <c r="O112" s="23">
        <v>0</v>
      </c>
      <c r="P112" s="23"/>
      <c r="Q112" s="23"/>
      <c r="R112" s="23"/>
      <c r="S112" s="23"/>
      <c r="T112" s="23"/>
      <c r="U112" s="23">
        <f>[1]测算表!P112</f>
        <v>0</v>
      </c>
      <c r="V112" s="23">
        <f t="shared" si="2"/>
        <v>0</v>
      </c>
      <c r="W112" s="12" t="s">
        <v>60</v>
      </c>
      <c r="X112" s="12"/>
    </row>
    <row r="113" spans="1:24">
      <c r="A113" s="12">
        <v>108</v>
      </c>
      <c r="B113" s="12" t="s">
        <v>513</v>
      </c>
      <c r="C113" s="13" t="s">
        <v>445</v>
      </c>
      <c r="D113" s="13" t="s">
        <v>446</v>
      </c>
      <c r="E113" s="12" t="s">
        <v>447</v>
      </c>
      <c r="F113" s="12" t="s">
        <v>448</v>
      </c>
      <c r="G113" s="14">
        <v>1</v>
      </c>
      <c r="H113" s="12" t="s">
        <v>383</v>
      </c>
      <c r="I113" s="20">
        <v>37926</v>
      </c>
      <c r="J113" s="20">
        <v>37926</v>
      </c>
      <c r="K113" s="21"/>
      <c r="L113" s="12"/>
      <c r="M113" s="12"/>
      <c r="N113" s="22">
        <v>120</v>
      </c>
      <c r="O113" s="23">
        <v>0</v>
      </c>
      <c r="P113" s="23"/>
      <c r="Q113" s="23"/>
      <c r="R113" s="23"/>
      <c r="S113" s="23"/>
      <c r="T113" s="23"/>
      <c r="U113" s="23">
        <f>[1]测算表!P113</f>
        <v>0</v>
      </c>
      <c r="V113" s="23">
        <f t="shared" si="2"/>
        <v>0</v>
      </c>
      <c r="W113" s="12" t="s">
        <v>60</v>
      </c>
      <c r="X113" s="12"/>
    </row>
    <row r="114" spans="1:24">
      <c r="A114" s="12">
        <v>109</v>
      </c>
      <c r="B114" s="12" t="s">
        <v>514</v>
      </c>
      <c r="C114" s="13" t="s">
        <v>445</v>
      </c>
      <c r="D114" s="13" t="s">
        <v>446</v>
      </c>
      <c r="E114" s="12" t="s">
        <v>447</v>
      </c>
      <c r="F114" s="12" t="s">
        <v>448</v>
      </c>
      <c r="G114" s="14">
        <v>1</v>
      </c>
      <c r="H114" s="12" t="s">
        <v>383</v>
      </c>
      <c r="I114" s="20">
        <v>37926</v>
      </c>
      <c r="J114" s="20">
        <v>37926</v>
      </c>
      <c r="K114" s="21"/>
      <c r="L114" s="12"/>
      <c r="M114" s="12"/>
      <c r="N114" s="22">
        <v>120</v>
      </c>
      <c r="O114" s="23">
        <v>0</v>
      </c>
      <c r="P114" s="23"/>
      <c r="Q114" s="23"/>
      <c r="R114" s="23"/>
      <c r="S114" s="23"/>
      <c r="T114" s="23"/>
      <c r="U114" s="23">
        <f>[1]测算表!P114</f>
        <v>0</v>
      </c>
      <c r="V114" s="23">
        <f t="shared" si="2"/>
        <v>0</v>
      </c>
      <c r="W114" s="12" t="s">
        <v>60</v>
      </c>
      <c r="X114" s="12"/>
    </row>
    <row r="115" spans="1:24">
      <c r="A115" s="12">
        <v>110</v>
      </c>
      <c r="B115" s="12" t="s">
        <v>515</v>
      </c>
      <c r="C115" s="13" t="s">
        <v>445</v>
      </c>
      <c r="D115" s="13" t="s">
        <v>446</v>
      </c>
      <c r="E115" s="12" t="s">
        <v>447</v>
      </c>
      <c r="F115" s="12" t="s">
        <v>448</v>
      </c>
      <c r="G115" s="14">
        <v>1</v>
      </c>
      <c r="H115" s="12" t="s">
        <v>383</v>
      </c>
      <c r="I115" s="20">
        <v>37926</v>
      </c>
      <c r="J115" s="20">
        <v>37926</v>
      </c>
      <c r="K115" s="21"/>
      <c r="L115" s="12"/>
      <c r="M115" s="12"/>
      <c r="N115" s="22">
        <v>120</v>
      </c>
      <c r="O115" s="23">
        <v>0</v>
      </c>
      <c r="P115" s="23"/>
      <c r="Q115" s="23"/>
      <c r="R115" s="23"/>
      <c r="S115" s="23"/>
      <c r="T115" s="23"/>
      <c r="U115" s="23">
        <f>[1]测算表!P115</f>
        <v>0</v>
      </c>
      <c r="V115" s="23">
        <f t="shared" si="2"/>
        <v>0</v>
      </c>
      <c r="W115" s="12" t="s">
        <v>60</v>
      </c>
      <c r="X115" s="12"/>
    </row>
    <row r="116" spans="1:24">
      <c r="A116" s="12">
        <v>111</v>
      </c>
      <c r="B116" s="12" t="s">
        <v>516</v>
      </c>
      <c r="C116" s="13" t="s">
        <v>445</v>
      </c>
      <c r="D116" s="13" t="s">
        <v>446</v>
      </c>
      <c r="E116" s="12" t="s">
        <v>447</v>
      </c>
      <c r="F116" s="12" t="s">
        <v>448</v>
      </c>
      <c r="G116" s="14">
        <v>1</v>
      </c>
      <c r="H116" s="12" t="s">
        <v>383</v>
      </c>
      <c r="I116" s="20">
        <v>37926</v>
      </c>
      <c r="J116" s="20">
        <v>37926</v>
      </c>
      <c r="K116" s="21"/>
      <c r="L116" s="12"/>
      <c r="M116" s="12"/>
      <c r="N116" s="22">
        <v>120</v>
      </c>
      <c r="O116" s="23">
        <v>0</v>
      </c>
      <c r="P116" s="23"/>
      <c r="Q116" s="23"/>
      <c r="R116" s="23"/>
      <c r="S116" s="23"/>
      <c r="T116" s="23"/>
      <c r="U116" s="23">
        <f>[1]测算表!P116</f>
        <v>0</v>
      </c>
      <c r="V116" s="23">
        <f t="shared" si="2"/>
        <v>0</v>
      </c>
      <c r="W116" s="12" t="s">
        <v>60</v>
      </c>
      <c r="X116" s="12"/>
    </row>
    <row r="117" spans="1:24">
      <c r="A117" s="12">
        <v>112</v>
      </c>
      <c r="B117" s="12" t="s">
        <v>517</v>
      </c>
      <c r="C117" s="13" t="s">
        <v>445</v>
      </c>
      <c r="D117" s="13" t="s">
        <v>446</v>
      </c>
      <c r="E117" s="12" t="s">
        <v>447</v>
      </c>
      <c r="F117" s="12" t="s">
        <v>448</v>
      </c>
      <c r="G117" s="14">
        <v>1</v>
      </c>
      <c r="H117" s="12" t="s">
        <v>383</v>
      </c>
      <c r="I117" s="20">
        <v>37926</v>
      </c>
      <c r="J117" s="20">
        <v>37926</v>
      </c>
      <c r="K117" s="21"/>
      <c r="L117" s="12"/>
      <c r="M117" s="12"/>
      <c r="N117" s="22">
        <v>120</v>
      </c>
      <c r="O117" s="23">
        <v>0</v>
      </c>
      <c r="P117" s="23"/>
      <c r="Q117" s="23"/>
      <c r="R117" s="23"/>
      <c r="S117" s="23"/>
      <c r="T117" s="23"/>
      <c r="U117" s="23">
        <f>[1]测算表!P117</f>
        <v>0</v>
      </c>
      <c r="V117" s="23">
        <f t="shared" si="2"/>
        <v>0</v>
      </c>
      <c r="W117" s="12" t="s">
        <v>60</v>
      </c>
      <c r="X117" s="12"/>
    </row>
    <row r="118" spans="1:24">
      <c r="A118" s="12">
        <v>113</v>
      </c>
      <c r="B118" s="12" t="s">
        <v>518</v>
      </c>
      <c r="C118" s="13" t="s">
        <v>445</v>
      </c>
      <c r="D118" s="13" t="s">
        <v>446</v>
      </c>
      <c r="E118" s="12" t="s">
        <v>447</v>
      </c>
      <c r="F118" s="12" t="s">
        <v>448</v>
      </c>
      <c r="G118" s="14">
        <v>1</v>
      </c>
      <c r="H118" s="12" t="s">
        <v>383</v>
      </c>
      <c r="I118" s="20">
        <v>37926</v>
      </c>
      <c r="J118" s="20">
        <v>37926</v>
      </c>
      <c r="K118" s="21"/>
      <c r="L118" s="12"/>
      <c r="M118" s="12"/>
      <c r="N118" s="22">
        <v>120</v>
      </c>
      <c r="O118" s="23">
        <v>0</v>
      </c>
      <c r="P118" s="23"/>
      <c r="Q118" s="23"/>
      <c r="R118" s="23"/>
      <c r="S118" s="23"/>
      <c r="T118" s="23"/>
      <c r="U118" s="23">
        <f>[1]测算表!P118</f>
        <v>0</v>
      </c>
      <c r="V118" s="23">
        <f t="shared" si="2"/>
        <v>0</v>
      </c>
      <c r="W118" s="12" t="s">
        <v>60</v>
      </c>
      <c r="X118" s="12"/>
    </row>
    <row r="119" spans="1:24">
      <c r="A119" s="12">
        <v>114</v>
      </c>
      <c r="B119" s="12" t="s">
        <v>519</v>
      </c>
      <c r="C119" s="13" t="s">
        <v>445</v>
      </c>
      <c r="D119" s="13" t="s">
        <v>446</v>
      </c>
      <c r="E119" s="12" t="s">
        <v>447</v>
      </c>
      <c r="F119" s="12" t="s">
        <v>448</v>
      </c>
      <c r="G119" s="14">
        <v>1</v>
      </c>
      <c r="H119" s="12" t="s">
        <v>383</v>
      </c>
      <c r="I119" s="20">
        <v>37926</v>
      </c>
      <c r="J119" s="20">
        <v>37926</v>
      </c>
      <c r="K119" s="21"/>
      <c r="L119" s="12"/>
      <c r="M119" s="12"/>
      <c r="N119" s="22">
        <v>120</v>
      </c>
      <c r="O119" s="23">
        <v>0</v>
      </c>
      <c r="P119" s="23"/>
      <c r="Q119" s="23"/>
      <c r="R119" s="23"/>
      <c r="S119" s="23"/>
      <c r="T119" s="23"/>
      <c r="U119" s="23">
        <f>[1]测算表!P119</f>
        <v>0</v>
      </c>
      <c r="V119" s="23">
        <f t="shared" si="2"/>
        <v>0</v>
      </c>
      <c r="W119" s="12" t="s">
        <v>60</v>
      </c>
      <c r="X119" s="12"/>
    </row>
    <row r="120" spans="1:24">
      <c r="A120" s="12">
        <v>115</v>
      </c>
      <c r="B120" s="12" t="s">
        <v>520</v>
      </c>
      <c r="C120" s="13" t="s">
        <v>445</v>
      </c>
      <c r="D120" s="13" t="s">
        <v>446</v>
      </c>
      <c r="E120" s="12" t="s">
        <v>447</v>
      </c>
      <c r="F120" s="12" t="s">
        <v>448</v>
      </c>
      <c r="G120" s="14">
        <v>1</v>
      </c>
      <c r="H120" s="12" t="s">
        <v>383</v>
      </c>
      <c r="I120" s="20">
        <v>37926</v>
      </c>
      <c r="J120" s="20">
        <v>37926</v>
      </c>
      <c r="K120" s="21"/>
      <c r="L120" s="12"/>
      <c r="M120" s="12"/>
      <c r="N120" s="22">
        <v>120</v>
      </c>
      <c r="O120" s="23">
        <v>0</v>
      </c>
      <c r="P120" s="23"/>
      <c r="Q120" s="23"/>
      <c r="R120" s="23"/>
      <c r="S120" s="23"/>
      <c r="T120" s="23"/>
      <c r="U120" s="23">
        <f>[1]测算表!P120</f>
        <v>0</v>
      </c>
      <c r="V120" s="23">
        <f t="shared" si="2"/>
        <v>0</v>
      </c>
      <c r="W120" s="12" t="s">
        <v>60</v>
      </c>
      <c r="X120" s="12"/>
    </row>
    <row r="121" spans="1:24">
      <c r="A121" s="12">
        <v>116</v>
      </c>
      <c r="B121" s="12" t="s">
        <v>521</v>
      </c>
      <c r="C121" s="13" t="s">
        <v>445</v>
      </c>
      <c r="D121" s="13" t="s">
        <v>446</v>
      </c>
      <c r="E121" s="12" t="s">
        <v>447</v>
      </c>
      <c r="F121" s="12" t="s">
        <v>448</v>
      </c>
      <c r="G121" s="14">
        <v>1</v>
      </c>
      <c r="H121" s="12" t="s">
        <v>383</v>
      </c>
      <c r="I121" s="20">
        <v>37926</v>
      </c>
      <c r="J121" s="20">
        <v>37926</v>
      </c>
      <c r="K121" s="21"/>
      <c r="L121" s="12"/>
      <c r="M121" s="12"/>
      <c r="N121" s="22">
        <v>120</v>
      </c>
      <c r="O121" s="23">
        <v>0</v>
      </c>
      <c r="P121" s="23"/>
      <c r="Q121" s="23"/>
      <c r="R121" s="23"/>
      <c r="S121" s="23"/>
      <c r="T121" s="23"/>
      <c r="U121" s="23">
        <f>[1]测算表!P121</f>
        <v>0</v>
      </c>
      <c r="V121" s="23">
        <f t="shared" si="2"/>
        <v>0</v>
      </c>
      <c r="W121" s="12" t="s">
        <v>60</v>
      </c>
      <c r="X121" s="12"/>
    </row>
    <row r="122" spans="1:24">
      <c r="A122" s="12">
        <v>117</v>
      </c>
      <c r="B122" s="12" t="s">
        <v>522</v>
      </c>
      <c r="C122" s="13" t="s">
        <v>445</v>
      </c>
      <c r="D122" s="13" t="s">
        <v>446</v>
      </c>
      <c r="E122" s="12" t="s">
        <v>447</v>
      </c>
      <c r="F122" s="12" t="s">
        <v>448</v>
      </c>
      <c r="G122" s="14">
        <v>1</v>
      </c>
      <c r="H122" s="12" t="s">
        <v>383</v>
      </c>
      <c r="I122" s="20">
        <v>37926</v>
      </c>
      <c r="J122" s="20">
        <v>37926</v>
      </c>
      <c r="K122" s="21"/>
      <c r="L122" s="12"/>
      <c r="M122" s="12"/>
      <c r="N122" s="22">
        <v>120</v>
      </c>
      <c r="O122" s="23">
        <v>0</v>
      </c>
      <c r="P122" s="23"/>
      <c r="Q122" s="23"/>
      <c r="R122" s="23"/>
      <c r="S122" s="23"/>
      <c r="T122" s="23"/>
      <c r="U122" s="23">
        <f>[1]测算表!P122</f>
        <v>0</v>
      </c>
      <c r="V122" s="23">
        <f t="shared" si="2"/>
        <v>0</v>
      </c>
      <c r="W122" s="12" t="s">
        <v>60</v>
      </c>
      <c r="X122" s="12"/>
    </row>
    <row r="123" spans="1:24">
      <c r="A123" s="12">
        <v>118</v>
      </c>
      <c r="B123" s="12" t="s">
        <v>523</v>
      </c>
      <c r="C123" s="13" t="s">
        <v>445</v>
      </c>
      <c r="D123" s="13" t="s">
        <v>524</v>
      </c>
      <c r="E123" s="12" t="s">
        <v>479</v>
      </c>
      <c r="F123" s="12" t="s">
        <v>158</v>
      </c>
      <c r="G123" s="14">
        <v>1</v>
      </c>
      <c r="H123" s="12" t="s">
        <v>383</v>
      </c>
      <c r="I123" s="20">
        <v>37926</v>
      </c>
      <c r="J123" s="20">
        <v>37926</v>
      </c>
      <c r="K123" s="21"/>
      <c r="L123" s="12"/>
      <c r="M123" s="12"/>
      <c r="N123" s="22">
        <v>1200</v>
      </c>
      <c r="O123" s="23">
        <v>0</v>
      </c>
      <c r="P123" s="23"/>
      <c r="Q123" s="23"/>
      <c r="R123" s="23"/>
      <c r="S123" s="23">
        <v>2.66666666666667</v>
      </c>
      <c r="T123" s="23">
        <v>1.5</v>
      </c>
      <c r="U123" s="23">
        <f>[1]测算表!P123</f>
        <v>4</v>
      </c>
      <c r="V123" s="23">
        <f t="shared" si="2"/>
        <v>4</v>
      </c>
      <c r="W123" s="12" t="s">
        <v>60</v>
      </c>
      <c r="X123" s="12"/>
    </row>
    <row r="124" spans="1:24">
      <c r="A124" s="12">
        <v>119</v>
      </c>
      <c r="B124" s="12" t="s">
        <v>525</v>
      </c>
      <c r="C124" s="13" t="s">
        <v>445</v>
      </c>
      <c r="D124" s="13" t="s">
        <v>524</v>
      </c>
      <c r="E124" s="12" t="s">
        <v>479</v>
      </c>
      <c r="F124" s="12" t="s">
        <v>158</v>
      </c>
      <c r="G124" s="14">
        <v>1</v>
      </c>
      <c r="H124" s="12" t="s">
        <v>383</v>
      </c>
      <c r="I124" s="20">
        <v>37926</v>
      </c>
      <c r="J124" s="20">
        <v>37926</v>
      </c>
      <c r="K124" s="21"/>
      <c r="L124" s="12"/>
      <c r="M124" s="12"/>
      <c r="N124" s="22">
        <v>1200</v>
      </c>
      <c r="O124" s="23">
        <v>0</v>
      </c>
      <c r="P124" s="23"/>
      <c r="Q124" s="23"/>
      <c r="R124" s="23"/>
      <c r="S124" s="23">
        <v>2.66666666666667</v>
      </c>
      <c r="T124" s="23">
        <v>1.5</v>
      </c>
      <c r="U124" s="23">
        <f>[1]测算表!P124</f>
        <v>4</v>
      </c>
      <c r="V124" s="23">
        <f t="shared" si="2"/>
        <v>4</v>
      </c>
      <c r="W124" s="12" t="s">
        <v>60</v>
      </c>
      <c r="X124" s="12"/>
    </row>
    <row r="125" spans="1:24">
      <c r="A125" s="12">
        <v>120</v>
      </c>
      <c r="B125" s="12" t="s">
        <v>526</v>
      </c>
      <c r="C125" s="13" t="s">
        <v>445</v>
      </c>
      <c r="D125" s="13" t="s">
        <v>524</v>
      </c>
      <c r="E125" s="12" t="s">
        <v>479</v>
      </c>
      <c r="F125" s="12" t="s">
        <v>158</v>
      </c>
      <c r="G125" s="14">
        <v>1</v>
      </c>
      <c r="H125" s="12" t="s">
        <v>383</v>
      </c>
      <c r="I125" s="20">
        <v>37926</v>
      </c>
      <c r="J125" s="20">
        <v>37926</v>
      </c>
      <c r="K125" s="21"/>
      <c r="L125" s="12"/>
      <c r="M125" s="12"/>
      <c r="N125" s="22">
        <v>1200</v>
      </c>
      <c r="O125" s="23">
        <v>0</v>
      </c>
      <c r="P125" s="23"/>
      <c r="Q125" s="23"/>
      <c r="R125" s="23"/>
      <c r="S125" s="23">
        <v>2.66666666666667</v>
      </c>
      <c r="T125" s="23">
        <v>1.5</v>
      </c>
      <c r="U125" s="23">
        <f>[1]测算表!P125</f>
        <v>4</v>
      </c>
      <c r="V125" s="23">
        <f t="shared" si="2"/>
        <v>4</v>
      </c>
      <c r="W125" s="12" t="s">
        <v>60</v>
      </c>
      <c r="X125" s="12"/>
    </row>
    <row r="126" spans="1:24">
      <c r="A126" s="12">
        <v>121</v>
      </c>
      <c r="B126" s="12" t="s">
        <v>527</v>
      </c>
      <c r="C126" s="13" t="s">
        <v>445</v>
      </c>
      <c r="D126" s="13" t="s">
        <v>524</v>
      </c>
      <c r="E126" s="12" t="s">
        <v>479</v>
      </c>
      <c r="F126" s="12" t="s">
        <v>158</v>
      </c>
      <c r="G126" s="14">
        <v>1</v>
      </c>
      <c r="H126" s="12" t="s">
        <v>383</v>
      </c>
      <c r="I126" s="20">
        <v>37926</v>
      </c>
      <c r="J126" s="20">
        <v>37926</v>
      </c>
      <c r="K126" s="21"/>
      <c r="L126" s="12"/>
      <c r="M126" s="12"/>
      <c r="N126" s="22">
        <v>1200</v>
      </c>
      <c r="O126" s="23">
        <v>0</v>
      </c>
      <c r="P126" s="23"/>
      <c r="Q126" s="23"/>
      <c r="R126" s="23"/>
      <c r="S126" s="23">
        <v>2.66666666666667</v>
      </c>
      <c r="T126" s="23">
        <v>1.5</v>
      </c>
      <c r="U126" s="23">
        <f>[1]测算表!P126</f>
        <v>4</v>
      </c>
      <c r="V126" s="23">
        <f t="shared" si="2"/>
        <v>4</v>
      </c>
      <c r="W126" s="12" t="s">
        <v>60</v>
      </c>
      <c r="X126" s="12"/>
    </row>
    <row r="127" spans="1:24">
      <c r="A127" s="12">
        <v>122</v>
      </c>
      <c r="B127" s="12" t="s">
        <v>528</v>
      </c>
      <c r="C127" s="13" t="s">
        <v>445</v>
      </c>
      <c r="D127" s="13" t="s">
        <v>524</v>
      </c>
      <c r="E127" s="12" t="s">
        <v>479</v>
      </c>
      <c r="F127" s="12" t="s">
        <v>158</v>
      </c>
      <c r="G127" s="14">
        <v>1</v>
      </c>
      <c r="H127" s="12" t="s">
        <v>383</v>
      </c>
      <c r="I127" s="20">
        <v>37926</v>
      </c>
      <c r="J127" s="20">
        <v>37926</v>
      </c>
      <c r="K127" s="21"/>
      <c r="L127" s="12"/>
      <c r="M127" s="12"/>
      <c r="N127" s="22">
        <v>1200</v>
      </c>
      <c r="O127" s="23">
        <v>0</v>
      </c>
      <c r="P127" s="23"/>
      <c r="Q127" s="23"/>
      <c r="R127" s="23"/>
      <c r="S127" s="23">
        <v>2.66666666666667</v>
      </c>
      <c r="T127" s="23">
        <v>1.5</v>
      </c>
      <c r="U127" s="23">
        <f>[1]测算表!P127</f>
        <v>4</v>
      </c>
      <c r="V127" s="23">
        <f t="shared" si="2"/>
        <v>4</v>
      </c>
      <c r="W127" s="12" t="s">
        <v>60</v>
      </c>
      <c r="X127" s="12"/>
    </row>
    <row r="128" spans="1:24">
      <c r="A128" s="12">
        <v>123</v>
      </c>
      <c r="B128" s="12" t="s">
        <v>529</v>
      </c>
      <c r="C128" s="13" t="s">
        <v>445</v>
      </c>
      <c r="D128" s="13" t="s">
        <v>524</v>
      </c>
      <c r="E128" s="12" t="s">
        <v>479</v>
      </c>
      <c r="F128" s="12" t="s">
        <v>158</v>
      </c>
      <c r="G128" s="14">
        <v>1</v>
      </c>
      <c r="H128" s="12" t="s">
        <v>383</v>
      </c>
      <c r="I128" s="20">
        <v>37926</v>
      </c>
      <c r="J128" s="20">
        <v>37926</v>
      </c>
      <c r="K128" s="21"/>
      <c r="L128" s="12"/>
      <c r="M128" s="12"/>
      <c r="N128" s="22">
        <v>1200</v>
      </c>
      <c r="O128" s="23">
        <v>0</v>
      </c>
      <c r="P128" s="23"/>
      <c r="Q128" s="23"/>
      <c r="R128" s="23"/>
      <c r="S128" s="23">
        <v>2.66666666666667</v>
      </c>
      <c r="T128" s="23">
        <v>1.5</v>
      </c>
      <c r="U128" s="23">
        <f>[1]测算表!P128</f>
        <v>4</v>
      </c>
      <c r="V128" s="23">
        <f t="shared" si="2"/>
        <v>4</v>
      </c>
      <c r="W128" s="12" t="s">
        <v>60</v>
      </c>
      <c r="X128" s="12"/>
    </row>
    <row r="129" spans="1:24">
      <c r="A129" s="12">
        <v>124</v>
      </c>
      <c r="B129" s="12" t="s">
        <v>530</v>
      </c>
      <c r="C129" s="13" t="s">
        <v>445</v>
      </c>
      <c r="D129" s="13" t="s">
        <v>524</v>
      </c>
      <c r="E129" s="12" t="s">
        <v>479</v>
      </c>
      <c r="F129" s="12" t="s">
        <v>158</v>
      </c>
      <c r="G129" s="14">
        <v>1</v>
      </c>
      <c r="H129" s="12" t="s">
        <v>383</v>
      </c>
      <c r="I129" s="20">
        <v>37926</v>
      </c>
      <c r="J129" s="20">
        <v>37926</v>
      </c>
      <c r="K129" s="21"/>
      <c r="L129" s="12"/>
      <c r="M129" s="12"/>
      <c r="N129" s="22">
        <v>1200</v>
      </c>
      <c r="O129" s="23">
        <v>0</v>
      </c>
      <c r="P129" s="23"/>
      <c r="Q129" s="23"/>
      <c r="R129" s="23"/>
      <c r="S129" s="23">
        <v>2.66666666666667</v>
      </c>
      <c r="T129" s="23">
        <v>1.5</v>
      </c>
      <c r="U129" s="23">
        <f>[1]测算表!P129</f>
        <v>4</v>
      </c>
      <c r="V129" s="23">
        <f t="shared" si="2"/>
        <v>4</v>
      </c>
      <c r="W129" s="12" t="s">
        <v>60</v>
      </c>
      <c r="X129" s="12"/>
    </row>
    <row r="130" spans="1:24">
      <c r="A130" s="12">
        <v>125</v>
      </c>
      <c r="B130" s="12" t="s">
        <v>531</v>
      </c>
      <c r="C130" s="13" t="s">
        <v>445</v>
      </c>
      <c r="D130" s="13" t="s">
        <v>524</v>
      </c>
      <c r="E130" s="12" t="s">
        <v>479</v>
      </c>
      <c r="F130" s="12" t="s">
        <v>158</v>
      </c>
      <c r="G130" s="14">
        <v>1</v>
      </c>
      <c r="H130" s="12" t="s">
        <v>383</v>
      </c>
      <c r="I130" s="20">
        <v>37926</v>
      </c>
      <c r="J130" s="20">
        <v>37926</v>
      </c>
      <c r="K130" s="21"/>
      <c r="L130" s="12"/>
      <c r="M130" s="12"/>
      <c r="N130" s="22">
        <v>1200</v>
      </c>
      <c r="O130" s="23">
        <v>0</v>
      </c>
      <c r="P130" s="23"/>
      <c r="Q130" s="23"/>
      <c r="R130" s="23"/>
      <c r="S130" s="23">
        <v>2.66666666666667</v>
      </c>
      <c r="T130" s="23">
        <v>1.5</v>
      </c>
      <c r="U130" s="23">
        <f>[1]测算表!P130</f>
        <v>4</v>
      </c>
      <c r="V130" s="23">
        <f t="shared" si="2"/>
        <v>4</v>
      </c>
      <c r="W130" s="12" t="s">
        <v>60</v>
      </c>
      <c r="X130" s="12"/>
    </row>
    <row r="131" spans="1:24">
      <c r="A131" s="12">
        <v>126</v>
      </c>
      <c r="B131" s="12" t="s">
        <v>532</v>
      </c>
      <c r="C131" s="13" t="s">
        <v>445</v>
      </c>
      <c r="D131" s="13" t="s">
        <v>524</v>
      </c>
      <c r="E131" s="12" t="s">
        <v>479</v>
      </c>
      <c r="F131" s="12" t="s">
        <v>158</v>
      </c>
      <c r="G131" s="14">
        <v>1</v>
      </c>
      <c r="H131" s="12" t="s">
        <v>383</v>
      </c>
      <c r="I131" s="20">
        <v>37926</v>
      </c>
      <c r="J131" s="20">
        <v>37926</v>
      </c>
      <c r="K131" s="21"/>
      <c r="L131" s="12"/>
      <c r="M131" s="12"/>
      <c r="N131" s="22">
        <v>1200</v>
      </c>
      <c r="O131" s="23">
        <v>0</v>
      </c>
      <c r="P131" s="23"/>
      <c r="Q131" s="23"/>
      <c r="R131" s="23"/>
      <c r="S131" s="23">
        <v>2.66666666666667</v>
      </c>
      <c r="T131" s="23">
        <v>1.5</v>
      </c>
      <c r="U131" s="23">
        <f>[1]测算表!P131</f>
        <v>4</v>
      </c>
      <c r="V131" s="23">
        <f t="shared" si="2"/>
        <v>4</v>
      </c>
      <c r="W131" s="12" t="s">
        <v>60</v>
      </c>
      <c r="X131" s="12"/>
    </row>
    <row r="132" spans="1:24">
      <c r="A132" s="12">
        <v>127</v>
      </c>
      <c r="B132" s="12" t="s">
        <v>533</v>
      </c>
      <c r="C132" s="13" t="s">
        <v>445</v>
      </c>
      <c r="D132" s="13" t="s">
        <v>524</v>
      </c>
      <c r="E132" s="12" t="s">
        <v>479</v>
      </c>
      <c r="F132" s="12" t="s">
        <v>158</v>
      </c>
      <c r="G132" s="14">
        <v>1</v>
      </c>
      <c r="H132" s="12" t="s">
        <v>383</v>
      </c>
      <c r="I132" s="20">
        <v>37926</v>
      </c>
      <c r="J132" s="20">
        <v>37926</v>
      </c>
      <c r="K132" s="21"/>
      <c r="L132" s="12"/>
      <c r="M132" s="12"/>
      <c r="N132" s="22">
        <v>1200</v>
      </c>
      <c r="O132" s="23">
        <v>0</v>
      </c>
      <c r="P132" s="23"/>
      <c r="Q132" s="23"/>
      <c r="R132" s="23"/>
      <c r="S132" s="23">
        <v>2.66666666666667</v>
      </c>
      <c r="T132" s="23">
        <v>1.5</v>
      </c>
      <c r="U132" s="23">
        <f>[1]测算表!P132</f>
        <v>4</v>
      </c>
      <c r="V132" s="23">
        <f t="shared" si="2"/>
        <v>4</v>
      </c>
      <c r="W132" s="12" t="s">
        <v>60</v>
      </c>
      <c r="X132" s="12"/>
    </row>
    <row r="133" spans="1:24">
      <c r="A133" s="12">
        <v>128</v>
      </c>
      <c r="B133" s="12" t="s">
        <v>534</v>
      </c>
      <c r="C133" s="13" t="s">
        <v>445</v>
      </c>
      <c r="D133" s="13" t="s">
        <v>524</v>
      </c>
      <c r="E133" s="12" t="s">
        <v>479</v>
      </c>
      <c r="F133" s="12" t="s">
        <v>158</v>
      </c>
      <c r="G133" s="14">
        <v>1</v>
      </c>
      <c r="H133" s="12" t="s">
        <v>383</v>
      </c>
      <c r="I133" s="20">
        <v>37926</v>
      </c>
      <c r="J133" s="20">
        <v>37926</v>
      </c>
      <c r="K133" s="21"/>
      <c r="L133" s="12"/>
      <c r="M133" s="12"/>
      <c r="N133" s="22">
        <v>1200</v>
      </c>
      <c r="O133" s="23">
        <v>0</v>
      </c>
      <c r="P133" s="23"/>
      <c r="Q133" s="23"/>
      <c r="R133" s="23"/>
      <c r="S133" s="23">
        <v>2.66666666666667</v>
      </c>
      <c r="T133" s="23">
        <v>1.5</v>
      </c>
      <c r="U133" s="23">
        <f>[1]测算表!P133</f>
        <v>4</v>
      </c>
      <c r="V133" s="23">
        <f t="shared" si="2"/>
        <v>4</v>
      </c>
      <c r="W133" s="12" t="s">
        <v>60</v>
      </c>
      <c r="X133" s="12"/>
    </row>
    <row r="134" spans="1:24">
      <c r="A134" s="12">
        <v>129</v>
      </c>
      <c r="B134" s="12" t="s">
        <v>535</v>
      </c>
      <c r="C134" s="13" t="s">
        <v>445</v>
      </c>
      <c r="D134" s="13" t="s">
        <v>524</v>
      </c>
      <c r="E134" s="12" t="s">
        <v>479</v>
      </c>
      <c r="F134" s="12" t="s">
        <v>158</v>
      </c>
      <c r="G134" s="14">
        <v>1</v>
      </c>
      <c r="H134" s="12" t="s">
        <v>383</v>
      </c>
      <c r="I134" s="20">
        <v>37926</v>
      </c>
      <c r="J134" s="20">
        <v>37926</v>
      </c>
      <c r="K134" s="21"/>
      <c r="L134" s="12"/>
      <c r="M134" s="12"/>
      <c r="N134" s="22">
        <v>1200</v>
      </c>
      <c r="O134" s="23">
        <v>0</v>
      </c>
      <c r="P134" s="23"/>
      <c r="Q134" s="23"/>
      <c r="R134" s="23"/>
      <c r="S134" s="23">
        <v>2.66666666666667</v>
      </c>
      <c r="T134" s="23">
        <v>1.5</v>
      </c>
      <c r="U134" s="23">
        <f>[1]测算表!P134</f>
        <v>4</v>
      </c>
      <c r="V134" s="23">
        <f t="shared" ref="V134:V197" si="3">U134-O134</f>
        <v>4</v>
      </c>
      <c r="W134" s="12" t="s">
        <v>60</v>
      </c>
      <c r="X134" s="12"/>
    </row>
    <row r="135" spans="1:24">
      <c r="A135" s="12">
        <v>130</v>
      </c>
      <c r="B135" s="12" t="s">
        <v>536</v>
      </c>
      <c r="C135" s="13" t="s">
        <v>445</v>
      </c>
      <c r="D135" s="13" t="s">
        <v>524</v>
      </c>
      <c r="E135" s="12" t="s">
        <v>479</v>
      </c>
      <c r="F135" s="12" t="s">
        <v>158</v>
      </c>
      <c r="G135" s="14">
        <v>1</v>
      </c>
      <c r="H135" s="12" t="s">
        <v>383</v>
      </c>
      <c r="I135" s="20">
        <v>37926</v>
      </c>
      <c r="J135" s="20">
        <v>37926</v>
      </c>
      <c r="K135" s="21"/>
      <c r="L135" s="12"/>
      <c r="M135" s="12"/>
      <c r="N135" s="22">
        <v>1200</v>
      </c>
      <c r="O135" s="23">
        <v>0</v>
      </c>
      <c r="P135" s="23"/>
      <c r="Q135" s="23"/>
      <c r="R135" s="23"/>
      <c r="S135" s="23">
        <v>2.66666666666667</v>
      </c>
      <c r="T135" s="23">
        <v>1.5</v>
      </c>
      <c r="U135" s="23">
        <f>[1]测算表!P135</f>
        <v>4</v>
      </c>
      <c r="V135" s="23">
        <f t="shared" si="3"/>
        <v>4</v>
      </c>
      <c r="W135" s="12" t="s">
        <v>60</v>
      </c>
      <c r="X135" s="12"/>
    </row>
    <row r="136" spans="1:24">
      <c r="A136" s="12">
        <v>131</v>
      </c>
      <c r="B136" s="12" t="s">
        <v>537</v>
      </c>
      <c r="C136" s="13" t="s">
        <v>445</v>
      </c>
      <c r="D136" s="13" t="s">
        <v>524</v>
      </c>
      <c r="E136" s="12" t="s">
        <v>479</v>
      </c>
      <c r="F136" s="12" t="s">
        <v>158</v>
      </c>
      <c r="G136" s="14">
        <v>1</v>
      </c>
      <c r="H136" s="12" t="s">
        <v>383</v>
      </c>
      <c r="I136" s="20">
        <v>37926</v>
      </c>
      <c r="J136" s="20">
        <v>37926</v>
      </c>
      <c r="K136" s="21"/>
      <c r="L136" s="12"/>
      <c r="M136" s="12"/>
      <c r="N136" s="22">
        <v>1200</v>
      </c>
      <c r="O136" s="23">
        <v>0</v>
      </c>
      <c r="P136" s="23"/>
      <c r="Q136" s="23"/>
      <c r="R136" s="23"/>
      <c r="S136" s="23">
        <v>2.66666666666667</v>
      </c>
      <c r="T136" s="23">
        <v>1.5</v>
      </c>
      <c r="U136" s="23">
        <f>[1]测算表!P136</f>
        <v>4</v>
      </c>
      <c r="V136" s="23">
        <f t="shared" si="3"/>
        <v>4</v>
      </c>
      <c r="W136" s="12" t="s">
        <v>60</v>
      </c>
      <c r="X136" s="12"/>
    </row>
    <row r="137" spans="1:24">
      <c r="A137" s="12">
        <v>132</v>
      </c>
      <c r="B137" s="12" t="s">
        <v>538</v>
      </c>
      <c r="C137" s="13" t="s">
        <v>445</v>
      </c>
      <c r="D137" s="13" t="s">
        <v>446</v>
      </c>
      <c r="E137" s="12" t="s">
        <v>447</v>
      </c>
      <c r="F137" s="12" t="s">
        <v>448</v>
      </c>
      <c r="G137" s="14">
        <v>1</v>
      </c>
      <c r="H137" s="12" t="s">
        <v>383</v>
      </c>
      <c r="I137" s="20">
        <v>37926</v>
      </c>
      <c r="J137" s="20">
        <v>37926</v>
      </c>
      <c r="K137" s="21"/>
      <c r="L137" s="12"/>
      <c r="M137" s="12"/>
      <c r="N137" s="22">
        <v>120</v>
      </c>
      <c r="O137" s="23">
        <v>0</v>
      </c>
      <c r="P137" s="23"/>
      <c r="Q137" s="23"/>
      <c r="R137" s="23"/>
      <c r="S137" s="23"/>
      <c r="T137" s="23"/>
      <c r="U137" s="23">
        <f>[1]测算表!P137</f>
        <v>0</v>
      </c>
      <c r="V137" s="23">
        <f t="shared" si="3"/>
        <v>0</v>
      </c>
      <c r="W137" s="12" t="s">
        <v>60</v>
      </c>
      <c r="X137" s="12"/>
    </row>
    <row r="138" spans="1:24">
      <c r="A138" s="12">
        <v>133</v>
      </c>
      <c r="B138" s="12" t="s">
        <v>539</v>
      </c>
      <c r="C138" s="13" t="s">
        <v>445</v>
      </c>
      <c r="D138" s="13" t="s">
        <v>446</v>
      </c>
      <c r="E138" s="12" t="s">
        <v>447</v>
      </c>
      <c r="F138" s="12" t="s">
        <v>448</v>
      </c>
      <c r="G138" s="14">
        <v>1</v>
      </c>
      <c r="H138" s="12" t="s">
        <v>383</v>
      </c>
      <c r="I138" s="20">
        <v>37926</v>
      </c>
      <c r="J138" s="20">
        <v>37926</v>
      </c>
      <c r="K138" s="21"/>
      <c r="L138" s="12"/>
      <c r="M138" s="12"/>
      <c r="N138" s="22">
        <v>120</v>
      </c>
      <c r="O138" s="23">
        <v>0</v>
      </c>
      <c r="P138" s="23"/>
      <c r="Q138" s="23"/>
      <c r="R138" s="23"/>
      <c r="S138" s="23"/>
      <c r="T138" s="23"/>
      <c r="U138" s="23">
        <f>[1]测算表!P138</f>
        <v>0</v>
      </c>
      <c r="V138" s="23">
        <f t="shared" si="3"/>
        <v>0</v>
      </c>
      <c r="W138" s="12" t="s">
        <v>60</v>
      </c>
      <c r="X138" s="12"/>
    </row>
    <row r="139" spans="1:24">
      <c r="A139" s="12">
        <v>134</v>
      </c>
      <c r="B139" s="12" t="s">
        <v>540</v>
      </c>
      <c r="C139" s="13" t="s">
        <v>445</v>
      </c>
      <c r="D139" s="13" t="s">
        <v>446</v>
      </c>
      <c r="E139" s="12" t="s">
        <v>447</v>
      </c>
      <c r="F139" s="12" t="s">
        <v>448</v>
      </c>
      <c r="G139" s="14">
        <v>1</v>
      </c>
      <c r="H139" s="12" t="s">
        <v>383</v>
      </c>
      <c r="I139" s="20">
        <v>37926</v>
      </c>
      <c r="J139" s="20">
        <v>37926</v>
      </c>
      <c r="K139" s="21"/>
      <c r="L139" s="12"/>
      <c r="M139" s="12"/>
      <c r="N139" s="22">
        <v>120</v>
      </c>
      <c r="O139" s="23">
        <v>0</v>
      </c>
      <c r="P139" s="23"/>
      <c r="Q139" s="23"/>
      <c r="R139" s="23"/>
      <c r="S139" s="23"/>
      <c r="T139" s="23"/>
      <c r="U139" s="23">
        <f>[1]测算表!P139</f>
        <v>0</v>
      </c>
      <c r="V139" s="23">
        <f t="shared" si="3"/>
        <v>0</v>
      </c>
      <c r="W139" s="12" t="s">
        <v>60</v>
      </c>
      <c r="X139" s="12"/>
    </row>
    <row r="140" spans="1:24">
      <c r="A140" s="12">
        <v>135</v>
      </c>
      <c r="B140" s="12" t="s">
        <v>541</v>
      </c>
      <c r="C140" s="13" t="s">
        <v>445</v>
      </c>
      <c r="D140" s="13" t="s">
        <v>446</v>
      </c>
      <c r="E140" s="12" t="s">
        <v>447</v>
      </c>
      <c r="F140" s="12" t="s">
        <v>448</v>
      </c>
      <c r="G140" s="14">
        <v>1</v>
      </c>
      <c r="H140" s="12" t="s">
        <v>383</v>
      </c>
      <c r="I140" s="20">
        <v>37926</v>
      </c>
      <c r="J140" s="20">
        <v>37926</v>
      </c>
      <c r="K140" s="21"/>
      <c r="L140" s="12"/>
      <c r="M140" s="12"/>
      <c r="N140" s="22">
        <v>120</v>
      </c>
      <c r="O140" s="23">
        <v>0</v>
      </c>
      <c r="P140" s="23"/>
      <c r="Q140" s="23"/>
      <c r="R140" s="23"/>
      <c r="S140" s="23"/>
      <c r="T140" s="23"/>
      <c r="U140" s="23">
        <f>[1]测算表!P140</f>
        <v>0</v>
      </c>
      <c r="V140" s="23">
        <f t="shared" si="3"/>
        <v>0</v>
      </c>
      <c r="W140" s="12" t="s">
        <v>60</v>
      </c>
      <c r="X140" s="12"/>
    </row>
    <row r="141" spans="1:24">
      <c r="A141" s="12">
        <v>136</v>
      </c>
      <c r="B141" s="12" t="s">
        <v>542</v>
      </c>
      <c r="C141" s="13" t="s">
        <v>445</v>
      </c>
      <c r="D141" s="13" t="s">
        <v>446</v>
      </c>
      <c r="E141" s="12" t="s">
        <v>447</v>
      </c>
      <c r="F141" s="12" t="s">
        <v>448</v>
      </c>
      <c r="G141" s="14">
        <v>1</v>
      </c>
      <c r="H141" s="12" t="s">
        <v>383</v>
      </c>
      <c r="I141" s="20">
        <v>37926</v>
      </c>
      <c r="J141" s="20">
        <v>37926</v>
      </c>
      <c r="K141" s="21"/>
      <c r="L141" s="12"/>
      <c r="M141" s="12"/>
      <c r="N141" s="22">
        <v>120</v>
      </c>
      <c r="O141" s="23">
        <v>0</v>
      </c>
      <c r="P141" s="23"/>
      <c r="Q141" s="23"/>
      <c r="R141" s="23"/>
      <c r="S141" s="23"/>
      <c r="T141" s="23"/>
      <c r="U141" s="23">
        <f>[1]测算表!P141</f>
        <v>0</v>
      </c>
      <c r="V141" s="23">
        <f t="shared" si="3"/>
        <v>0</v>
      </c>
      <c r="W141" s="12" t="s">
        <v>60</v>
      </c>
      <c r="X141" s="12"/>
    </row>
    <row r="142" spans="1:24">
      <c r="A142" s="12">
        <v>137</v>
      </c>
      <c r="B142" s="12" t="s">
        <v>543</v>
      </c>
      <c r="C142" s="13" t="s">
        <v>445</v>
      </c>
      <c r="D142" s="13" t="s">
        <v>446</v>
      </c>
      <c r="E142" s="12" t="s">
        <v>447</v>
      </c>
      <c r="F142" s="12" t="s">
        <v>448</v>
      </c>
      <c r="G142" s="14">
        <v>1</v>
      </c>
      <c r="H142" s="12" t="s">
        <v>383</v>
      </c>
      <c r="I142" s="20">
        <v>37926</v>
      </c>
      <c r="J142" s="20">
        <v>37926</v>
      </c>
      <c r="K142" s="21"/>
      <c r="L142" s="12"/>
      <c r="M142" s="12"/>
      <c r="N142" s="22">
        <v>120</v>
      </c>
      <c r="O142" s="23">
        <v>0</v>
      </c>
      <c r="P142" s="23"/>
      <c r="Q142" s="23"/>
      <c r="R142" s="23"/>
      <c r="S142" s="23"/>
      <c r="T142" s="23"/>
      <c r="U142" s="23">
        <f>[1]测算表!P142</f>
        <v>0</v>
      </c>
      <c r="V142" s="23">
        <f t="shared" si="3"/>
        <v>0</v>
      </c>
      <c r="W142" s="12" t="s">
        <v>60</v>
      </c>
      <c r="X142" s="12"/>
    </row>
    <row r="143" spans="1:24">
      <c r="A143" s="12">
        <v>138</v>
      </c>
      <c r="B143" s="12" t="s">
        <v>544</v>
      </c>
      <c r="C143" s="13" t="s">
        <v>445</v>
      </c>
      <c r="D143" s="13" t="s">
        <v>446</v>
      </c>
      <c r="E143" s="12" t="s">
        <v>447</v>
      </c>
      <c r="F143" s="12" t="s">
        <v>448</v>
      </c>
      <c r="G143" s="14">
        <v>1</v>
      </c>
      <c r="H143" s="12" t="s">
        <v>383</v>
      </c>
      <c r="I143" s="20">
        <v>37926</v>
      </c>
      <c r="J143" s="20">
        <v>37926</v>
      </c>
      <c r="K143" s="21"/>
      <c r="L143" s="12"/>
      <c r="M143" s="12"/>
      <c r="N143" s="22">
        <v>120</v>
      </c>
      <c r="O143" s="23">
        <v>0</v>
      </c>
      <c r="P143" s="23"/>
      <c r="Q143" s="23"/>
      <c r="R143" s="23"/>
      <c r="S143" s="23"/>
      <c r="T143" s="23"/>
      <c r="U143" s="23">
        <f>[1]测算表!P143</f>
        <v>0</v>
      </c>
      <c r="V143" s="23">
        <f t="shared" si="3"/>
        <v>0</v>
      </c>
      <c r="W143" s="12" t="s">
        <v>60</v>
      </c>
      <c r="X143" s="12"/>
    </row>
    <row r="144" spans="1:24">
      <c r="A144" s="12">
        <v>139</v>
      </c>
      <c r="B144" s="12" t="s">
        <v>545</v>
      </c>
      <c r="C144" s="13" t="s">
        <v>445</v>
      </c>
      <c r="D144" s="13" t="s">
        <v>446</v>
      </c>
      <c r="E144" s="12" t="s">
        <v>447</v>
      </c>
      <c r="F144" s="12" t="s">
        <v>448</v>
      </c>
      <c r="G144" s="14">
        <v>1</v>
      </c>
      <c r="H144" s="12" t="s">
        <v>383</v>
      </c>
      <c r="I144" s="20">
        <v>37926</v>
      </c>
      <c r="J144" s="20">
        <v>37926</v>
      </c>
      <c r="K144" s="21"/>
      <c r="L144" s="12"/>
      <c r="M144" s="12"/>
      <c r="N144" s="22">
        <v>120</v>
      </c>
      <c r="O144" s="23">
        <v>0</v>
      </c>
      <c r="P144" s="23"/>
      <c r="Q144" s="23"/>
      <c r="R144" s="23"/>
      <c r="S144" s="23"/>
      <c r="T144" s="23"/>
      <c r="U144" s="23">
        <f>[1]测算表!P144</f>
        <v>0</v>
      </c>
      <c r="V144" s="23">
        <f t="shared" si="3"/>
        <v>0</v>
      </c>
      <c r="W144" s="12" t="s">
        <v>60</v>
      </c>
      <c r="X144" s="12"/>
    </row>
    <row r="145" spans="1:24">
      <c r="A145" s="12">
        <v>140</v>
      </c>
      <c r="B145" s="12" t="s">
        <v>546</v>
      </c>
      <c r="C145" s="13" t="s">
        <v>445</v>
      </c>
      <c r="D145" s="13" t="s">
        <v>446</v>
      </c>
      <c r="E145" s="12" t="s">
        <v>447</v>
      </c>
      <c r="F145" s="12" t="s">
        <v>448</v>
      </c>
      <c r="G145" s="14">
        <v>1</v>
      </c>
      <c r="H145" s="12" t="s">
        <v>383</v>
      </c>
      <c r="I145" s="20">
        <v>37926</v>
      </c>
      <c r="J145" s="20">
        <v>37926</v>
      </c>
      <c r="K145" s="21"/>
      <c r="L145" s="12"/>
      <c r="M145" s="12"/>
      <c r="N145" s="22">
        <v>120</v>
      </c>
      <c r="O145" s="23">
        <v>0</v>
      </c>
      <c r="P145" s="23"/>
      <c r="Q145" s="23"/>
      <c r="R145" s="23"/>
      <c r="S145" s="23"/>
      <c r="T145" s="23"/>
      <c r="U145" s="23">
        <f>[1]测算表!P145</f>
        <v>0</v>
      </c>
      <c r="V145" s="23">
        <f t="shared" si="3"/>
        <v>0</v>
      </c>
      <c r="W145" s="12" t="s">
        <v>60</v>
      </c>
      <c r="X145" s="12"/>
    </row>
    <row r="146" spans="1:24">
      <c r="A146" s="12">
        <v>141</v>
      </c>
      <c r="B146" s="12" t="s">
        <v>547</v>
      </c>
      <c r="C146" s="13" t="s">
        <v>445</v>
      </c>
      <c r="D146" s="13" t="s">
        <v>446</v>
      </c>
      <c r="E146" s="12" t="s">
        <v>447</v>
      </c>
      <c r="F146" s="12" t="s">
        <v>448</v>
      </c>
      <c r="G146" s="14">
        <v>1</v>
      </c>
      <c r="H146" s="12" t="s">
        <v>383</v>
      </c>
      <c r="I146" s="20">
        <v>37926</v>
      </c>
      <c r="J146" s="20">
        <v>37926</v>
      </c>
      <c r="K146" s="21"/>
      <c r="L146" s="12"/>
      <c r="M146" s="12"/>
      <c r="N146" s="22">
        <v>120</v>
      </c>
      <c r="O146" s="23">
        <v>0</v>
      </c>
      <c r="P146" s="23"/>
      <c r="Q146" s="23"/>
      <c r="R146" s="23"/>
      <c r="S146" s="23"/>
      <c r="T146" s="23"/>
      <c r="U146" s="23">
        <f>[1]测算表!P146</f>
        <v>0</v>
      </c>
      <c r="V146" s="23">
        <f t="shared" si="3"/>
        <v>0</v>
      </c>
      <c r="W146" s="12" t="s">
        <v>60</v>
      </c>
      <c r="X146" s="12"/>
    </row>
    <row r="147" spans="1:24">
      <c r="A147" s="12">
        <v>142</v>
      </c>
      <c r="B147" s="12" t="s">
        <v>548</v>
      </c>
      <c r="C147" s="13" t="s">
        <v>445</v>
      </c>
      <c r="D147" s="13" t="s">
        <v>446</v>
      </c>
      <c r="E147" s="12" t="s">
        <v>447</v>
      </c>
      <c r="F147" s="12" t="s">
        <v>448</v>
      </c>
      <c r="G147" s="14">
        <v>1</v>
      </c>
      <c r="H147" s="12" t="s">
        <v>383</v>
      </c>
      <c r="I147" s="20">
        <v>37926</v>
      </c>
      <c r="J147" s="20">
        <v>37926</v>
      </c>
      <c r="K147" s="21"/>
      <c r="L147" s="12"/>
      <c r="M147" s="12"/>
      <c r="N147" s="22">
        <v>120</v>
      </c>
      <c r="O147" s="23">
        <v>0</v>
      </c>
      <c r="P147" s="23"/>
      <c r="Q147" s="23"/>
      <c r="R147" s="23"/>
      <c r="S147" s="23"/>
      <c r="T147" s="23"/>
      <c r="U147" s="23">
        <f>[1]测算表!P147</f>
        <v>0</v>
      </c>
      <c r="V147" s="23">
        <f t="shared" si="3"/>
        <v>0</v>
      </c>
      <c r="W147" s="12" t="s">
        <v>60</v>
      </c>
      <c r="X147" s="12"/>
    </row>
    <row r="148" spans="1:24">
      <c r="A148" s="12">
        <v>143</v>
      </c>
      <c r="B148" s="12" t="s">
        <v>549</v>
      </c>
      <c r="C148" s="13" t="s">
        <v>445</v>
      </c>
      <c r="D148" s="13" t="s">
        <v>446</v>
      </c>
      <c r="E148" s="12" t="s">
        <v>447</v>
      </c>
      <c r="F148" s="12" t="s">
        <v>448</v>
      </c>
      <c r="G148" s="14">
        <v>1</v>
      </c>
      <c r="H148" s="12" t="s">
        <v>383</v>
      </c>
      <c r="I148" s="20">
        <v>37926</v>
      </c>
      <c r="J148" s="20">
        <v>37926</v>
      </c>
      <c r="K148" s="21"/>
      <c r="L148" s="12"/>
      <c r="M148" s="12"/>
      <c r="N148" s="22">
        <v>120</v>
      </c>
      <c r="O148" s="23">
        <v>0</v>
      </c>
      <c r="P148" s="23"/>
      <c r="Q148" s="23"/>
      <c r="R148" s="23"/>
      <c r="S148" s="23"/>
      <c r="T148" s="23"/>
      <c r="U148" s="23">
        <f>[1]测算表!P148</f>
        <v>0</v>
      </c>
      <c r="V148" s="23">
        <f t="shared" si="3"/>
        <v>0</v>
      </c>
      <c r="W148" s="12" t="s">
        <v>60</v>
      </c>
      <c r="X148" s="12"/>
    </row>
    <row r="149" spans="1:24">
      <c r="A149" s="12">
        <v>144</v>
      </c>
      <c r="B149" s="12" t="s">
        <v>550</v>
      </c>
      <c r="C149" s="13" t="s">
        <v>445</v>
      </c>
      <c r="D149" s="13" t="s">
        <v>446</v>
      </c>
      <c r="E149" s="12" t="s">
        <v>447</v>
      </c>
      <c r="F149" s="12" t="s">
        <v>448</v>
      </c>
      <c r="G149" s="14">
        <v>1</v>
      </c>
      <c r="H149" s="12" t="s">
        <v>383</v>
      </c>
      <c r="I149" s="20">
        <v>37926</v>
      </c>
      <c r="J149" s="20">
        <v>37926</v>
      </c>
      <c r="K149" s="21"/>
      <c r="L149" s="12"/>
      <c r="M149" s="12"/>
      <c r="N149" s="22">
        <v>120</v>
      </c>
      <c r="O149" s="23">
        <v>0</v>
      </c>
      <c r="P149" s="23"/>
      <c r="Q149" s="23"/>
      <c r="R149" s="23"/>
      <c r="S149" s="23"/>
      <c r="T149" s="23"/>
      <c r="U149" s="23">
        <f>[1]测算表!P149</f>
        <v>0</v>
      </c>
      <c r="V149" s="23">
        <f t="shared" si="3"/>
        <v>0</v>
      </c>
      <c r="W149" s="12" t="s">
        <v>60</v>
      </c>
      <c r="X149" s="12"/>
    </row>
    <row r="150" spans="1:24">
      <c r="A150" s="12">
        <v>145</v>
      </c>
      <c r="B150" s="12" t="s">
        <v>551</v>
      </c>
      <c r="C150" s="13" t="s">
        <v>445</v>
      </c>
      <c r="D150" s="13" t="s">
        <v>446</v>
      </c>
      <c r="E150" s="12" t="s">
        <v>447</v>
      </c>
      <c r="F150" s="12" t="s">
        <v>448</v>
      </c>
      <c r="G150" s="14">
        <v>1</v>
      </c>
      <c r="H150" s="12" t="s">
        <v>383</v>
      </c>
      <c r="I150" s="20">
        <v>37926</v>
      </c>
      <c r="J150" s="20">
        <v>37926</v>
      </c>
      <c r="K150" s="21"/>
      <c r="L150" s="12"/>
      <c r="M150" s="12"/>
      <c r="N150" s="22">
        <v>120</v>
      </c>
      <c r="O150" s="23">
        <v>0</v>
      </c>
      <c r="P150" s="23"/>
      <c r="Q150" s="23"/>
      <c r="R150" s="23"/>
      <c r="S150" s="23"/>
      <c r="T150" s="23"/>
      <c r="U150" s="23">
        <f>[1]测算表!P150</f>
        <v>0</v>
      </c>
      <c r="V150" s="23">
        <f t="shared" si="3"/>
        <v>0</v>
      </c>
      <c r="W150" s="12" t="s">
        <v>60</v>
      </c>
      <c r="X150" s="12"/>
    </row>
    <row r="151" spans="1:24">
      <c r="A151" s="12">
        <v>146</v>
      </c>
      <c r="B151" s="12" t="s">
        <v>552</v>
      </c>
      <c r="C151" s="13" t="s">
        <v>445</v>
      </c>
      <c r="D151" s="13" t="s">
        <v>446</v>
      </c>
      <c r="E151" s="12" t="s">
        <v>447</v>
      </c>
      <c r="F151" s="12" t="s">
        <v>448</v>
      </c>
      <c r="G151" s="14">
        <v>1</v>
      </c>
      <c r="H151" s="12" t="s">
        <v>383</v>
      </c>
      <c r="I151" s="20">
        <v>37926</v>
      </c>
      <c r="J151" s="20">
        <v>37926</v>
      </c>
      <c r="K151" s="21"/>
      <c r="L151" s="12"/>
      <c r="M151" s="12"/>
      <c r="N151" s="22">
        <v>120</v>
      </c>
      <c r="O151" s="23">
        <v>0</v>
      </c>
      <c r="P151" s="23"/>
      <c r="Q151" s="23"/>
      <c r="R151" s="23"/>
      <c r="S151" s="23"/>
      <c r="T151" s="23"/>
      <c r="U151" s="23">
        <f>[1]测算表!P151</f>
        <v>0</v>
      </c>
      <c r="V151" s="23">
        <f t="shared" si="3"/>
        <v>0</v>
      </c>
      <c r="W151" s="12" t="s">
        <v>60</v>
      </c>
      <c r="X151" s="12"/>
    </row>
    <row r="152" spans="1:24">
      <c r="A152" s="12">
        <v>147</v>
      </c>
      <c r="B152" s="12" t="s">
        <v>553</v>
      </c>
      <c r="C152" s="13" t="s">
        <v>445</v>
      </c>
      <c r="D152" s="13" t="s">
        <v>446</v>
      </c>
      <c r="E152" s="12" t="s">
        <v>447</v>
      </c>
      <c r="F152" s="12" t="s">
        <v>448</v>
      </c>
      <c r="G152" s="14">
        <v>1</v>
      </c>
      <c r="H152" s="12" t="s">
        <v>383</v>
      </c>
      <c r="I152" s="20">
        <v>37926</v>
      </c>
      <c r="J152" s="20">
        <v>37926</v>
      </c>
      <c r="K152" s="21"/>
      <c r="L152" s="12"/>
      <c r="M152" s="12"/>
      <c r="N152" s="22">
        <v>120</v>
      </c>
      <c r="O152" s="23">
        <v>0</v>
      </c>
      <c r="P152" s="23"/>
      <c r="Q152" s="23"/>
      <c r="R152" s="23"/>
      <c r="S152" s="23"/>
      <c r="T152" s="23"/>
      <c r="U152" s="23">
        <f>[1]测算表!P152</f>
        <v>0</v>
      </c>
      <c r="V152" s="23">
        <f t="shared" si="3"/>
        <v>0</v>
      </c>
      <c r="W152" s="12" t="s">
        <v>60</v>
      </c>
      <c r="X152" s="12"/>
    </row>
    <row r="153" spans="1:24">
      <c r="A153" s="12">
        <v>148</v>
      </c>
      <c r="B153" s="12" t="s">
        <v>554</v>
      </c>
      <c r="C153" s="13" t="s">
        <v>445</v>
      </c>
      <c r="D153" s="13" t="s">
        <v>446</v>
      </c>
      <c r="E153" s="12" t="s">
        <v>447</v>
      </c>
      <c r="F153" s="12" t="s">
        <v>448</v>
      </c>
      <c r="G153" s="14">
        <v>1</v>
      </c>
      <c r="H153" s="12" t="s">
        <v>383</v>
      </c>
      <c r="I153" s="20">
        <v>37926</v>
      </c>
      <c r="J153" s="20">
        <v>37926</v>
      </c>
      <c r="K153" s="21"/>
      <c r="L153" s="12"/>
      <c r="M153" s="12"/>
      <c r="N153" s="22">
        <v>120</v>
      </c>
      <c r="O153" s="23">
        <v>0</v>
      </c>
      <c r="P153" s="23"/>
      <c r="Q153" s="23"/>
      <c r="R153" s="23"/>
      <c r="S153" s="23"/>
      <c r="T153" s="23"/>
      <c r="U153" s="23">
        <f>[1]测算表!P153</f>
        <v>0</v>
      </c>
      <c r="V153" s="23">
        <f t="shared" si="3"/>
        <v>0</v>
      </c>
      <c r="W153" s="12" t="s">
        <v>60</v>
      </c>
      <c r="X153" s="12"/>
    </row>
    <row r="154" spans="1:24">
      <c r="A154" s="12">
        <v>149</v>
      </c>
      <c r="B154" s="12" t="s">
        <v>555</v>
      </c>
      <c r="C154" s="13" t="s">
        <v>445</v>
      </c>
      <c r="D154" s="13" t="s">
        <v>446</v>
      </c>
      <c r="E154" s="12" t="s">
        <v>447</v>
      </c>
      <c r="F154" s="12" t="s">
        <v>448</v>
      </c>
      <c r="G154" s="14">
        <v>1</v>
      </c>
      <c r="H154" s="12" t="s">
        <v>383</v>
      </c>
      <c r="I154" s="20">
        <v>37926</v>
      </c>
      <c r="J154" s="20">
        <v>37926</v>
      </c>
      <c r="K154" s="21"/>
      <c r="L154" s="12"/>
      <c r="M154" s="12"/>
      <c r="N154" s="22">
        <v>120</v>
      </c>
      <c r="O154" s="23">
        <v>0</v>
      </c>
      <c r="P154" s="23"/>
      <c r="Q154" s="23"/>
      <c r="R154" s="23"/>
      <c r="S154" s="23"/>
      <c r="T154" s="23"/>
      <c r="U154" s="23">
        <f>[1]测算表!P154</f>
        <v>0</v>
      </c>
      <c r="V154" s="23">
        <f t="shared" si="3"/>
        <v>0</v>
      </c>
      <c r="W154" s="12" t="s">
        <v>60</v>
      </c>
      <c r="X154" s="12"/>
    </row>
    <row r="155" spans="1:24">
      <c r="A155" s="12">
        <v>150</v>
      </c>
      <c r="B155" s="12" t="s">
        <v>556</v>
      </c>
      <c r="C155" s="13" t="s">
        <v>445</v>
      </c>
      <c r="D155" s="13" t="s">
        <v>446</v>
      </c>
      <c r="E155" s="12" t="s">
        <v>447</v>
      </c>
      <c r="F155" s="12" t="s">
        <v>448</v>
      </c>
      <c r="G155" s="14">
        <v>1</v>
      </c>
      <c r="H155" s="12" t="s">
        <v>383</v>
      </c>
      <c r="I155" s="20">
        <v>37926</v>
      </c>
      <c r="J155" s="20">
        <v>37926</v>
      </c>
      <c r="K155" s="21"/>
      <c r="L155" s="12"/>
      <c r="M155" s="12"/>
      <c r="N155" s="22">
        <v>120</v>
      </c>
      <c r="O155" s="23">
        <v>0</v>
      </c>
      <c r="P155" s="23"/>
      <c r="Q155" s="23"/>
      <c r="R155" s="23"/>
      <c r="S155" s="23"/>
      <c r="T155" s="23"/>
      <c r="U155" s="23">
        <f>[1]测算表!P155</f>
        <v>0</v>
      </c>
      <c r="V155" s="23">
        <f t="shared" si="3"/>
        <v>0</v>
      </c>
      <c r="W155" s="12" t="s">
        <v>60</v>
      </c>
      <c r="X155" s="12"/>
    </row>
    <row r="156" spans="1:24">
      <c r="A156" s="12">
        <v>151</v>
      </c>
      <c r="B156" s="12" t="s">
        <v>557</v>
      </c>
      <c r="C156" s="13" t="s">
        <v>445</v>
      </c>
      <c r="D156" s="13" t="s">
        <v>446</v>
      </c>
      <c r="E156" s="12" t="s">
        <v>447</v>
      </c>
      <c r="F156" s="12" t="s">
        <v>448</v>
      </c>
      <c r="G156" s="14">
        <v>1</v>
      </c>
      <c r="H156" s="12" t="s">
        <v>383</v>
      </c>
      <c r="I156" s="20">
        <v>37926</v>
      </c>
      <c r="J156" s="20">
        <v>37926</v>
      </c>
      <c r="K156" s="21"/>
      <c r="L156" s="12"/>
      <c r="M156" s="12"/>
      <c r="N156" s="22">
        <v>120</v>
      </c>
      <c r="O156" s="23">
        <v>0</v>
      </c>
      <c r="P156" s="23"/>
      <c r="Q156" s="23"/>
      <c r="R156" s="23"/>
      <c r="S156" s="23"/>
      <c r="T156" s="23"/>
      <c r="U156" s="23">
        <f>[1]测算表!P156</f>
        <v>0</v>
      </c>
      <c r="V156" s="23">
        <f t="shared" si="3"/>
        <v>0</v>
      </c>
      <c r="W156" s="12" t="s">
        <v>60</v>
      </c>
      <c r="X156" s="12"/>
    </row>
    <row r="157" spans="1:24">
      <c r="A157" s="12">
        <v>152</v>
      </c>
      <c r="B157" s="12" t="s">
        <v>558</v>
      </c>
      <c r="C157" s="13" t="s">
        <v>445</v>
      </c>
      <c r="D157" s="13" t="s">
        <v>446</v>
      </c>
      <c r="E157" s="12" t="s">
        <v>447</v>
      </c>
      <c r="F157" s="12" t="s">
        <v>448</v>
      </c>
      <c r="G157" s="14">
        <v>1</v>
      </c>
      <c r="H157" s="12" t="s">
        <v>383</v>
      </c>
      <c r="I157" s="20">
        <v>37926</v>
      </c>
      <c r="J157" s="20">
        <v>37926</v>
      </c>
      <c r="K157" s="21"/>
      <c r="L157" s="12"/>
      <c r="M157" s="12"/>
      <c r="N157" s="22">
        <v>120</v>
      </c>
      <c r="O157" s="23">
        <v>0</v>
      </c>
      <c r="P157" s="23"/>
      <c r="Q157" s="23"/>
      <c r="R157" s="23"/>
      <c r="S157" s="23"/>
      <c r="T157" s="23"/>
      <c r="U157" s="23">
        <f>[1]测算表!P157</f>
        <v>0</v>
      </c>
      <c r="V157" s="23">
        <f t="shared" si="3"/>
        <v>0</v>
      </c>
      <c r="W157" s="12" t="s">
        <v>60</v>
      </c>
      <c r="X157" s="12"/>
    </row>
    <row r="158" spans="1:24">
      <c r="A158" s="12">
        <v>153</v>
      </c>
      <c r="B158" s="12" t="s">
        <v>559</v>
      </c>
      <c r="C158" s="13" t="s">
        <v>445</v>
      </c>
      <c r="D158" s="13" t="s">
        <v>446</v>
      </c>
      <c r="E158" s="12" t="s">
        <v>447</v>
      </c>
      <c r="F158" s="12" t="s">
        <v>448</v>
      </c>
      <c r="G158" s="14">
        <v>1</v>
      </c>
      <c r="H158" s="12" t="s">
        <v>383</v>
      </c>
      <c r="I158" s="20">
        <v>37926</v>
      </c>
      <c r="J158" s="20">
        <v>37926</v>
      </c>
      <c r="K158" s="21"/>
      <c r="L158" s="12"/>
      <c r="M158" s="12"/>
      <c r="N158" s="22">
        <v>120</v>
      </c>
      <c r="O158" s="23">
        <v>0</v>
      </c>
      <c r="P158" s="23"/>
      <c r="Q158" s="23"/>
      <c r="R158" s="23"/>
      <c r="S158" s="23"/>
      <c r="T158" s="23"/>
      <c r="U158" s="23">
        <f>[1]测算表!P158</f>
        <v>0</v>
      </c>
      <c r="V158" s="23">
        <f t="shared" si="3"/>
        <v>0</v>
      </c>
      <c r="W158" s="12" t="s">
        <v>60</v>
      </c>
      <c r="X158" s="12"/>
    </row>
    <row r="159" spans="1:24">
      <c r="A159" s="12">
        <v>154</v>
      </c>
      <c r="B159" s="12" t="s">
        <v>560</v>
      </c>
      <c r="C159" s="13" t="s">
        <v>445</v>
      </c>
      <c r="D159" s="13" t="s">
        <v>446</v>
      </c>
      <c r="E159" s="12" t="s">
        <v>447</v>
      </c>
      <c r="F159" s="12" t="s">
        <v>448</v>
      </c>
      <c r="G159" s="14">
        <v>1</v>
      </c>
      <c r="H159" s="12" t="s">
        <v>383</v>
      </c>
      <c r="I159" s="20">
        <v>37926</v>
      </c>
      <c r="J159" s="20">
        <v>37926</v>
      </c>
      <c r="K159" s="21"/>
      <c r="L159" s="12"/>
      <c r="M159" s="12"/>
      <c r="N159" s="22">
        <v>120</v>
      </c>
      <c r="O159" s="23">
        <v>0</v>
      </c>
      <c r="P159" s="23"/>
      <c r="Q159" s="23"/>
      <c r="R159" s="23"/>
      <c r="S159" s="23"/>
      <c r="T159" s="23"/>
      <c r="U159" s="23">
        <f>[1]测算表!P159</f>
        <v>0</v>
      </c>
      <c r="V159" s="23">
        <f t="shared" si="3"/>
        <v>0</v>
      </c>
      <c r="W159" s="12" t="s">
        <v>60</v>
      </c>
      <c r="X159" s="12"/>
    </row>
    <row r="160" spans="1:24">
      <c r="A160" s="12">
        <v>155</v>
      </c>
      <c r="B160" s="12" t="s">
        <v>561</v>
      </c>
      <c r="C160" s="13" t="s">
        <v>445</v>
      </c>
      <c r="D160" s="13" t="s">
        <v>446</v>
      </c>
      <c r="E160" s="12" t="s">
        <v>447</v>
      </c>
      <c r="F160" s="12" t="s">
        <v>448</v>
      </c>
      <c r="G160" s="14">
        <v>1</v>
      </c>
      <c r="H160" s="12" t="s">
        <v>383</v>
      </c>
      <c r="I160" s="20">
        <v>37926</v>
      </c>
      <c r="J160" s="20">
        <v>37926</v>
      </c>
      <c r="K160" s="21"/>
      <c r="L160" s="12"/>
      <c r="M160" s="12"/>
      <c r="N160" s="22">
        <v>120</v>
      </c>
      <c r="O160" s="23">
        <v>0</v>
      </c>
      <c r="P160" s="23"/>
      <c r="Q160" s="23"/>
      <c r="R160" s="23"/>
      <c r="S160" s="23"/>
      <c r="T160" s="23"/>
      <c r="U160" s="23">
        <f>[1]测算表!P160</f>
        <v>0</v>
      </c>
      <c r="V160" s="23">
        <f t="shared" si="3"/>
        <v>0</v>
      </c>
      <c r="W160" s="12" t="s">
        <v>60</v>
      </c>
      <c r="X160" s="12"/>
    </row>
    <row r="161" spans="1:24">
      <c r="A161" s="12">
        <v>156</v>
      </c>
      <c r="B161" s="12" t="s">
        <v>562</v>
      </c>
      <c r="C161" s="13" t="s">
        <v>445</v>
      </c>
      <c r="D161" s="13" t="s">
        <v>446</v>
      </c>
      <c r="E161" s="12" t="s">
        <v>447</v>
      </c>
      <c r="F161" s="12" t="s">
        <v>448</v>
      </c>
      <c r="G161" s="14">
        <v>1</v>
      </c>
      <c r="H161" s="12" t="s">
        <v>383</v>
      </c>
      <c r="I161" s="20">
        <v>37926</v>
      </c>
      <c r="J161" s="20">
        <v>37926</v>
      </c>
      <c r="K161" s="21"/>
      <c r="L161" s="12"/>
      <c r="M161" s="12"/>
      <c r="N161" s="22">
        <v>120</v>
      </c>
      <c r="O161" s="23">
        <v>0</v>
      </c>
      <c r="P161" s="23"/>
      <c r="Q161" s="23"/>
      <c r="R161" s="23"/>
      <c r="S161" s="23"/>
      <c r="T161" s="23"/>
      <c r="U161" s="23">
        <f>[1]测算表!P161</f>
        <v>0</v>
      </c>
      <c r="V161" s="23">
        <f t="shared" si="3"/>
        <v>0</v>
      </c>
      <c r="W161" s="12" t="s">
        <v>60</v>
      </c>
      <c r="X161" s="12"/>
    </row>
    <row r="162" spans="1:24">
      <c r="A162" s="12">
        <v>157</v>
      </c>
      <c r="B162" s="12" t="s">
        <v>563</v>
      </c>
      <c r="C162" s="13" t="s">
        <v>445</v>
      </c>
      <c r="D162" s="13" t="s">
        <v>446</v>
      </c>
      <c r="E162" s="12" t="s">
        <v>447</v>
      </c>
      <c r="F162" s="12" t="s">
        <v>448</v>
      </c>
      <c r="G162" s="14">
        <v>1</v>
      </c>
      <c r="H162" s="12" t="s">
        <v>383</v>
      </c>
      <c r="I162" s="20">
        <v>37926</v>
      </c>
      <c r="J162" s="20">
        <v>37926</v>
      </c>
      <c r="K162" s="21"/>
      <c r="L162" s="12"/>
      <c r="M162" s="12"/>
      <c r="N162" s="22">
        <v>120</v>
      </c>
      <c r="O162" s="23">
        <v>0</v>
      </c>
      <c r="P162" s="23"/>
      <c r="Q162" s="23"/>
      <c r="R162" s="23"/>
      <c r="S162" s="23"/>
      <c r="T162" s="23"/>
      <c r="U162" s="23">
        <f>[1]测算表!P162</f>
        <v>0</v>
      </c>
      <c r="V162" s="23">
        <f t="shared" si="3"/>
        <v>0</v>
      </c>
      <c r="W162" s="12" t="s">
        <v>60</v>
      </c>
      <c r="X162" s="12"/>
    </row>
    <row r="163" spans="1:24">
      <c r="A163" s="12">
        <v>158</v>
      </c>
      <c r="B163" s="12" t="s">
        <v>564</v>
      </c>
      <c r="C163" s="13" t="s">
        <v>445</v>
      </c>
      <c r="D163" s="13" t="s">
        <v>446</v>
      </c>
      <c r="E163" s="12" t="s">
        <v>447</v>
      </c>
      <c r="F163" s="12" t="s">
        <v>448</v>
      </c>
      <c r="G163" s="14">
        <v>1</v>
      </c>
      <c r="H163" s="12" t="s">
        <v>383</v>
      </c>
      <c r="I163" s="20">
        <v>37926</v>
      </c>
      <c r="J163" s="20">
        <v>37926</v>
      </c>
      <c r="K163" s="21"/>
      <c r="L163" s="12"/>
      <c r="M163" s="12"/>
      <c r="N163" s="22">
        <v>120</v>
      </c>
      <c r="O163" s="23">
        <v>0</v>
      </c>
      <c r="P163" s="23"/>
      <c r="Q163" s="23"/>
      <c r="R163" s="23"/>
      <c r="S163" s="23"/>
      <c r="T163" s="23"/>
      <c r="U163" s="23">
        <f>[1]测算表!P163</f>
        <v>0</v>
      </c>
      <c r="V163" s="23">
        <f t="shared" si="3"/>
        <v>0</v>
      </c>
      <c r="W163" s="12" t="s">
        <v>60</v>
      </c>
      <c r="X163" s="12"/>
    </row>
    <row r="164" spans="1:24">
      <c r="A164" s="12">
        <v>159</v>
      </c>
      <c r="B164" s="12" t="s">
        <v>565</v>
      </c>
      <c r="C164" s="13" t="s">
        <v>445</v>
      </c>
      <c r="D164" s="13" t="s">
        <v>446</v>
      </c>
      <c r="E164" s="12" t="s">
        <v>447</v>
      </c>
      <c r="F164" s="12" t="s">
        <v>448</v>
      </c>
      <c r="G164" s="14">
        <v>1</v>
      </c>
      <c r="H164" s="12" t="s">
        <v>383</v>
      </c>
      <c r="I164" s="20">
        <v>37926</v>
      </c>
      <c r="J164" s="20">
        <v>37926</v>
      </c>
      <c r="K164" s="21"/>
      <c r="L164" s="12"/>
      <c r="M164" s="12"/>
      <c r="N164" s="22">
        <v>120</v>
      </c>
      <c r="O164" s="23">
        <v>0</v>
      </c>
      <c r="P164" s="23"/>
      <c r="Q164" s="23"/>
      <c r="R164" s="23"/>
      <c r="S164" s="23"/>
      <c r="T164" s="23"/>
      <c r="U164" s="23">
        <f>[1]测算表!P164</f>
        <v>0</v>
      </c>
      <c r="V164" s="23">
        <f t="shared" si="3"/>
        <v>0</v>
      </c>
      <c r="W164" s="12" t="s">
        <v>60</v>
      </c>
      <c r="X164" s="12"/>
    </row>
    <row r="165" spans="1:24">
      <c r="A165" s="12">
        <v>160</v>
      </c>
      <c r="B165" s="12" t="s">
        <v>566</v>
      </c>
      <c r="C165" s="13" t="s">
        <v>445</v>
      </c>
      <c r="D165" s="13" t="s">
        <v>446</v>
      </c>
      <c r="E165" s="12" t="s">
        <v>447</v>
      </c>
      <c r="F165" s="12" t="s">
        <v>448</v>
      </c>
      <c r="G165" s="14">
        <v>1</v>
      </c>
      <c r="H165" s="12" t="s">
        <v>383</v>
      </c>
      <c r="I165" s="20">
        <v>37926</v>
      </c>
      <c r="J165" s="20">
        <v>37926</v>
      </c>
      <c r="K165" s="21"/>
      <c r="L165" s="12"/>
      <c r="M165" s="12"/>
      <c r="N165" s="22">
        <v>120</v>
      </c>
      <c r="O165" s="23">
        <v>0</v>
      </c>
      <c r="P165" s="23"/>
      <c r="Q165" s="23"/>
      <c r="R165" s="23"/>
      <c r="S165" s="23"/>
      <c r="T165" s="23"/>
      <c r="U165" s="23">
        <f>[1]测算表!P165</f>
        <v>0</v>
      </c>
      <c r="V165" s="23">
        <f t="shared" si="3"/>
        <v>0</v>
      </c>
      <c r="W165" s="12" t="s">
        <v>60</v>
      </c>
      <c r="X165" s="12"/>
    </row>
    <row r="166" spans="1:24">
      <c r="A166" s="12">
        <v>161</v>
      </c>
      <c r="B166" s="12" t="s">
        <v>567</v>
      </c>
      <c r="C166" s="13" t="s">
        <v>445</v>
      </c>
      <c r="D166" s="13" t="s">
        <v>446</v>
      </c>
      <c r="E166" s="12" t="s">
        <v>447</v>
      </c>
      <c r="F166" s="12" t="s">
        <v>448</v>
      </c>
      <c r="G166" s="14">
        <v>1</v>
      </c>
      <c r="H166" s="12" t="s">
        <v>383</v>
      </c>
      <c r="I166" s="20">
        <v>37926</v>
      </c>
      <c r="J166" s="20">
        <v>37926</v>
      </c>
      <c r="K166" s="21"/>
      <c r="L166" s="12"/>
      <c r="M166" s="12"/>
      <c r="N166" s="22">
        <v>120</v>
      </c>
      <c r="O166" s="23">
        <v>0</v>
      </c>
      <c r="P166" s="23"/>
      <c r="Q166" s="23"/>
      <c r="R166" s="23"/>
      <c r="S166" s="23"/>
      <c r="T166" s="23"/>
      <c r="U166" s="23">
        <f>[1]测算表!P166</f>
        <v>0</v>
      </c>
      <c r="V166" s="23">
        <f t="shared" si="3"/>
        <v>0</v>
      </c>
      <c r="W166" s="12" t="s">
        <v>60</v>
      </c>
      <c r="X166" s="12"/>
    </row>
    <row r="167" spans="1:24">
      <c r="A167" s="12">
        <v>162</v>
      </c>
      <c r="B167" s="12" t="s">
        <v>568</v>
      </c>
      <c r="C167" s="13" t="s">
        <v>445</v>
      </c>
      <c r="D167" s="13" t="s">
        <v>446</v>
      </c>
      <c r="E167" s="12" t="s">
        <v>447</v>
      </c>
      <c r="F167" s="12" t="s">
        <v>448</v>
      </c>
      <c r="G167" s="14">
        <v>1</v>
      </c>
      <c r="H167" s="12" t="s">
        <v>383</v>
      </c>
      <c r="I167" s="20">
        <v>37926</v>
      </c>
      <c r="J167" s="20">
        <v>37926</v>
      </c>
      <c r="K167" s="21"/>
      <c r="L167" s="12"/>
      <c r="M167" s="12"/>
      <c r="N167" s="22">
        <v>120</v>
      </c>
      <c r="O167" s="23">
        <v>0</v>
      </c>
      <c r="P167" s="23"/>
      <c r="Q167" s="23"/>
      <c r="R167" s="23"/>
      <c r="S167" s="23"/>
      <c r="T167" s="23"/>
      <c r="U167" s="23">
        <f>[1]测算表!P167</f>
        <v>0</v>
      </c>
      <c r="V167" s="23">
        <f t="shared" si="3"/>
        <v>0</v>
      </c>
      <c r="W167" s="12" t="s">
        <v>60</v>
      </c>
      <c r="X167" s="12"/>
    </row>
    <row r="168" spans="1:24">
      <c r="A168" s="12">
        <v>163</v>
      </c>
      <c r="B168" s="12" t="s">
        <v>569</v>
      </c>
      <c r="C168" s="13" t="s">
        <v>445</v>
      </c>
      <c r="D168" s="13" t="s">
        <v>446</v>
      </c>
      <c r="E168" s="12" t="s">
        <v>447</v>
      </c>
      <c r="F168" s="12" t="s">
        <v>448</v>
      </c>
      <c r="G168" s="14">
        <v>1</v>
      </c>
      <c r="H168" s="12" t="s">
        <v>383</v>
      </c>
      <c r="I168" s="20">
        <v>37926</v>
      </c>
      <c r="J168" s="20">
        <v>37926</v>
      </c>
      <c r="K168" s="21"/>
      <c r="L168" s="12"/>
      <c r="M168" s="12"/>
      <c r="N168" s="22">
        <v>120</v>
      </c>
      <c r="O168" s="23">
        <v>0</v>
      </c>
      <c r="P168" s="23"/>
      <c r="Q168" s="23"/>
      <c r="R168" s="23"/>
      <c r="S168" s="23"/>
      <c r="T168" s="23"/>
      <c r="U168" s="23">
        <f>[1]测算表!P168</f>
        <v>0</v>
      </c>
      <c r="V168" s="23">
        <f t="shared" si="3"/>
        <v>0</v>
      </c>
      <c r="W168" s="12" t="s">
        <v>60</v>
      </c>
      <c r="X168" s="12"/>
    </row>
    <row r="169" spans="1:24">
      <c r="A169" s="12">
        <v>164</v>
      </c>
      <c r="B169" s="12" t="s">
        <v>570</v>
      </c>
      <c r="C169" s="13" t="s">
        <v>445</v>
      </c>
      <c r="D169" s="13" t="s">
        <v>446</v>
      </c>
      <c r="E169" s="12" t="s">
        <v>447</v>
      </c>
      <c r="F169" s="12" t="s">
        <v>448</v>
      </c>
      <c r="G169" s="14">
        <v>1</v>
      </c>
      <c r="H169" s="12" t="s">
        <v>383</v>
      </c>
      <c r="I169" s="20">
        <v>37926</v>
      </c>
      <c r="J169" s="20">
        <v>37926</v>
      </c>
      <c r="K169" s="21"/>
      <c r="L169" s="12"/>
      <c r="M169" s="12"/>
      <c r="N169" s="22">
        <v>120</v>
      </c>
      <c r="O169" s="23">
        <v>0</v>
      </c>
      <c r="P169" s="23"/>
      <c r="Q169" s="23"/>
      <c r="R169" s="23"/>
      <c r="S169" s="23"/>
      <c r="T169" s="23"/>
      <c r="U169" s="23">
        <f>[1]测算表!P169</f>
        <v>0</v>
      </c>
      <c r="V169" s="23">
        <f t="shared" si="3"/>
        <v>0</v>
      </c>
      <c r="W169" s="12" t="s">
        <v>60</v>
      </c>
      <c r="X169" s="12"/>
    </row>
    <row r="170" spans="1:24">
      <c r="A170" s="12">
        <v>165</v>
      </c>
      <c r="B170" s="12" t="s">
        <v>571</v>
      </c>
      <c r="C170" s="13" t="s">
        <v>445</v>
      </c>
      <c r="D170" s="13" t="s">
        <v>446</v>
      </c>
      <c r="E170" s="12" t="s">
        <v>447</v>
      </c>
      <c r="F170" s="12" t="s">
        <v>448</v>
      </c>
      <c r="G170" s="14">
        <v>1</v>
      </c>
      <c r="H170" s="12" t="s">
        <v>383</v>
      </c>
      <c r="I170" s="20">
        <v>37926</v>
      </c>
      <c r="J170" s="20">
        <v>37926</v>
      </c>
      <c r="K170" s="21"/>
      <c r="L170" s="12"/>
      <c r="M170" s="12"/>
      <c r="N170" s="22">
        <v>120</v>
      </c>
      <c r="O170" s="23">
        <v>0</v>
      </c>
      <c r="P170" s="23"/>
      <c r="Q170" s="23"/>
      <c r="R170" s="23"/>
      <c r="S170" s="23"/>
      <c r="T170" s="23"/>
      <c r="U170" s="23">
        <f>[1]测算表!P170</f>
        <v>0</v>
      </c>
      <c r="V170" s="23">
        <f t="shared" si="3"/>
        <v>0</v>
      </c>
      <c r="W170" s="12" t="s">
        <v>60</v>
      </c>
      <c r="X170" s="12"/>
    </row>
    <row r="171" spans="1:24">
      <c r="A171" s="12">
        <v>166</v>
      </c>
      <c r="B171" s="12" t="s">
        <v>572</v>
      </c>
      <c r="C171" s="13" t="s">
        <v>445</v>
      </c>
      <c r="D171" s="13" t="s">
        <v>446</v>
      </c>
      <c r="E171" s="12" t="s">
        <v>447</v>
      </c>
      <c r="F171" s="12" t="s">
        <v>448</v>
      </c>
      <c r="G171" s="14">
        <v>1</v>
      </c>
      <c r="H171" s="12" t="s">
        <v>383</v>
      </c>
      <c r="I171" s="20">
        <v>37926</v>
      </c>
      <c r="J171" s="20">
        <v>37926</v>
      </c>
      <c r="K171" s="21"/>
      <c r="L171" s="12"/>
      <c r="M171" s="12"/>
      <c r="N171" s="22">
        <v>120</v>
      </c>
      <c r="O171" s="23">
        <v>0</v>
      </c>
      <c r="P171" s="23"/>
      <c r="Q171" s="23"/>
      <c r="R171" s="23"/>
      <c r="S171" s="23"/>
      <c r="T171" s="23"/>
      <c r="U171" s="23">
        <f>[1]测算表!P171</f>
        <v>0</v>
      </c>
      <c r="V171" s="23">
        <f t="shared" si="3"/>
        <v>0</v>
      </c>
      <c r="W171" s="12" t="s">
        <v>60</v>
      </c>
      <c r="X171" s="12"/>
    </row>
    <row r="172" spans="1:24">
      <c r="A172" s="12">
        <v>167</v>
      </c>
      <c r="B172" s="12" t="s">
        <v>573</v>
      </c>
      <c r="C172" s="13" t="s">
        <v>445</v>
      </c>
      <c r="D172" s="13" t="s">
        <v>446</v>
      </c>
      <c r="E172" s="12" t="s">
        <v>447</v>
      </c>
      <c r="F172" s="12" t="s">
        <v>448</v>
      </c>
      <c r="G172" s="14">
        <v>1</v>
      </c>
      <c r="H172" s="12" t="s">
        <v>383</v>
      </c>
      <c r="I172" s="20">
        <v>37926</v>
      </c>
      <c r="J172" s="20">
        <v>37926</v>
      </c>
      <c r="K172" s="21"/>
      <c r="L172" s="12"/>
      <c r="M172" s="12"/>
      <c r="N172" s="22">
        <v>120</v>
      </c>
      <c r="O172" s="23">
        <v>0</v>
      </c>
      <c r="P172" s="23"/>
      <c r="Q172" s="23"/>
      <c r="R172" s="23"/>
      <c r="S172" s="23"/>
      <c r="T172" s="23"/>
      <c r="U172" s="23">
        <f>[1]测算表!P172</f>
        <v>0</v>
      </c>
      <c r="V172" s="23">
        <f t="shared" si="3"/>
        <v>0</v>
      </c>
      <c r="W172" s="12" t="s">
        <v>60</v>
      </c>
      <c r="X172" s="12"/>
    </row>
    <row r="173" spans="1:24">
      <c r="A173" s="12">
        <v>168</v>
      </c>
      <c r="B173" s="12" t="s">
        <v>574</v>
      </c>
      <c r="C173" s="13" t="s">
        <v>465</v>
      </c>
      <c r="D173" s="13" t="s">
        <v>466</v>
      </c>
      <c r="E173" s="12"/>
      <c r="F173" s="12" t="s">
        <v>58</v>
      </c>
      <c r="G173" s="14">
        <v>1</v>
      </c>
      <c r="H173" s="12" t="s">
        <v>383</v>
      </c>
      <c r="I173" s="20">
        <v>37926</v>
      </c>
      <c r="J173" s="20">
        <v>37926</v>
      </c>
      <c r="K173" s="21"/>
      <c r="L173" s="12"/>
      <c r="M173" s="12"/>
      <c r="N173" s="22">
        <v>21600</v>
      </c>
      <c r="O173" s="23">
        <v>0</v>
      </c>
      <c r="P173" s="23"/>
      <c r="Q173" s="23"/>
      <c r="R173" s="23"/>
      <c r="S173" s="23">
        <v>25</v>
      </c>
      <c r="T173" s="23">
        <v>0.6</v>
      </c>
      <c r="U173" s="23">
        <f>[1]测算表!P173</f>
        <v>15</v>
      </c>
      <c r="V173" s="23">
        <f t="shared" si="3"/>
        <v>15</v>
      </c>
      <c r="W173" s="12" t="s">
        <v>60</v>
      </c>
      <c r="X173" s="12"/>
    </row>
    <row r="174" spans="1:24">
      <c r="A174" s="12">
        <v>169</v>
      </c>
      <c r="B174" s="12" t="s">
        <v>575</v>
      </c>
      <c r="C174" s="13" t="s">
        <v>445</v>
      </c>
      <c r="D174" s="13" t="s">
        <v>576</v>
      </c>
      <c r="E174" s="12" t="s">
        <v>447</v>
      </c>
      <c r="F174" s="12" t="s">
        <v>448</v>
      </c>
      <c r="G174" s="14">
        <v>1</v>
      </c>
      <c r="H174" s="12" t="s">
        <v>383</v>
      </c>
      <c r="I174" s="20">
        <v>37926</v>
      </c>
      <c r="J174" s="20">
        <v>37926</v>
      </c>
      <c r="K174" s="21"/>
      <c r="L174" s="12"/>
      <c r="M174" s="12"/>
      <c r="N174" s="22">
        <v>80</v>
      </c>
      <c r="O174" s="23">
        <v>0</v>
      </c>
      <c r="P174" s="23"/>
      <c r="Q174" s="23"/>
      <c r="R174" s="23"/>
      <c r="S174" s="23"/>
      <c r="T174" s="23"/>
      <c r="U174" s="23">
        <f>[1]测算表!P174</f>
        <v>0</v>
      </c>
      <c r="V174" s="23">
        <f t="shared" si="3"/>
        <v>0</v>
      </c>
      <c r="W174" s="12" t="s">
        <v>60</v>
      </c>
      <c r="X174" s="12"/>
    </row>
    <row r="175" spans="1:24">
      <c r="A175" s="12">
        <v>170</v>
      </c>
      <c r="B175" s="12" t="s">
        <v>577</v>
      </c>
      <c r="C175" s="13" t="s">
        <v>445</v>
      </c>
      <c r="D175" s="13" t="s">
        <v>576</v>
      </c>
      <c r="E175" s="12" t="s">
        <v>447</v>
      </c>
      <c r="F175" s="12" t="s">
        <v>448</v>
      </c>
      <c r="G175" s="14">
        <v>1</v>
      </c>
      <c r="H175" s="12" t="s">
        <v>383</v>
      </c>
      <c r="I175" s="20">
        <v>37926</v>
      </c>
      <c r="J175" s="20">
        <v>37926</v>
      </c>
      <c r="K175" s="21"/>
      <c r="L175" s="12"/>
      <c r="M175" s="12"/>
      <c r="N175" s="22">
        <v>80</v>
      </c>
      <c r="O175" s="23">
        <v>0</v>
      </c>
      <c r="P175" s="23"/>
      <c r="Q175" s="23"/>
      <c r="R175" s="23"/>
      <c r="S175" s="23"/>
      <c r="T175" s="23"/>
      <c r="U175" s="23">
        <f>[1]测算表!P175</f>
        <v>0</v>
      </c>
      <c r="V175" s="23">
        <f t="shared" si="3"/>
        <v>0</v>
      </c>
      <c r="W175" s="12" t="s">
        <v>60</v>
      </c>
      <c r="X175" s="12"/>
    </row>
    <row r="176" spans="1:24">
      <c r="A176" s="12">
        <v>171</v>
      </c>
      <c r="B176" s="12" t="s">
        <v>578</v>
      </c>
      <c r="C176" s="13" t="s">
        <v>579</v>
      </c>
      <c r="D176" s="13" t="s">
        <v>580</v>
      </c>
      <c r="E176" s="12" t="s">
        <v>581</v>
      </c>
      <c r="F176" s="12" t="s">
        <v>58</v>
      </c>
      <c r="G176" s="14">
        <v>1</v>
      </c>
      <c r="H176" s="12" t="s">
        <v>383</v>
      </c>
      <c r="I176" s="20">
        <v>37926</v>
      </c>
      <c r="J176" s="20">
        <v>37926</v>
      </c>
      <c r="K176" s="21"/>
      <c r="L176" s="12"/>
      <c r="M176" s="12"/>
      <c r="N176" s="22">
        <v>3960</v>
      </c>
      <c r="O176" s="23">
        <v>0</v>
      </c>
      <c r="P176" s="23">
        <v>320</v>
      </c>
      <c r="Q176" s="23">
        <v>300</v>
      </c>
      <c r="R176" s="23">
        <v>280</v>
      </c>
      <c r="S176" s="23"/>
      <c r="T176" s="23"/>
      <c r="U176" s="23">
        <f>[1]测算表!P176</f>
        <v>300</v>
      </c>
      <c r="V176" s="23">
        <f t="shared" si="3"/>
        <v>300</v>
      </c>
      <c r="W176" s="12" t="s">
        <v>60</v>
      </c>
      <c r="X176" s="12"/>
    </row>
    <row r="177" spans="1:24">
      <c r="A177" s="12">
        <v>172</v>
      </c>
      <c r="B177" s="12" t="s">
        <v>582</v>
      </c>
      <c r="C177" s="13" t="s">
        <v>579</v>
      </c>
      <c r="D177" s="13" t="s">
        <v>580</v>
      </c>
      <c r="E177" s="12" t="s">
        <v>581</v>
      </c>
      <c r="F177" s="12" t="s">
        <v>58</v>
      </c>
      <c r="G177" s="14">
        <v>1</v>
      </c>
      <c r="H177" s="12" t="s">
        <v>383</v>
      </c>
      <c r="I177" s="20">
        <v>37926</v>
      </c>
      <c r="J177" s="20">
        <v>37926</v>
      </c>
      <c r="K177" s="21"/>
      <c r="L177" s="12"/>
      <c r="M177" s="12"/>
      <c r="N177" s="22">
        <v>5960</v>
      </c>
      <c r="O177" s="23">
        <v>0</v>
      </c>
      <c r="P177" s="23">
        <v>320</v>
      </c>
      <c r="Q177" s="23">
        <v>300</v>
      </c>
      <c r="R177" s="23">
        <v>280</v>
      </c>
      <c r="S177" s="23"/>
      <c r="T177" s="23"/>
      <c r="U177" s="23">
        <f>[1]测算表!P177</f>
        <v>300</v>
      </c>
      <c r="V177" s="23">
        <f t="shared" si="3"/>
        <v>300</v>
      </c>
      <c r="W177" s="12" t="s">
        <v>60</v>
      </c>
      <c r="X177" s="12"/>
    </row>
    <row r="178" spans="1:24">
      <c r="A178" s="12">
        <v>173</v>
      </c>
      <c r="B178" s="12" t="s">
        <v>583</v>
      </c>
      <c r="C178" s="13" t="s">
        <v>579</v>
      </c>
      <c r="D178" s="13" t="s">
        <v>584</v>
      </c>
      <c r="E178" s="12"/>
      <c r="F178" s="12" t="s">
        <v>58</v>
      </c>
      <c r="G178" s="14">
        <v>1</v>
      </c>
      <c r="H178" s="12" t="s">
        <v>383</v>
      </c>
      <c r="I178" s="20">
        <v>37926</v>
      </c>
      <c r="J178" s="20">
        <v>37926</v>
      </c>
      <c r="K178" s="21"/>
      <c r="L178" s="12"/>
      <c r="M178" s="12"/>
      <c r="N178" s="22">
        <v>4980</v>
      </c>
      <c r="O178" s="23">
        <v>0</v>
      </c>
      <c r="P178" s="23">
        <v>100</v>
      </c>
      <c r="Q178" s="23">
        <v>80</v>
      </c>
      <c r="R178" s="23">
        <v>120</v>
      </c>
      <c r="S178" s="23"/>
      <c r="T178" s="23"/>
      <c r="U178" s="23">
        <f>[1]测算表!P178</f>
        <v>100</v>
      </c>
      <c r="V178" s="23">
        <f t="shared" si="3"/>
        <v>100</v>
      </c>
      <c r="W178" s="12" t="s">
        <v>60</v>
      </c>
      <c r="X178" s="12"/>
    </row>
    <row r="179" spans="1:24">
      <c r="A179" s="12">
        <v>174</v>
      </c>
      <c r="B179" s="12" t="s">
        <v>585</v>
      </c>
      <c r="C179" s="13" t="s">
        <v>465</v>
      </c>
      <c r="D179" s="13" t="s">
        <v>586</v>
      </c>
      <c r="E179" s="12" t="s">
        <v>587</v>
      </c>
      <c r="F179" s="12" t="s">
        <v>58</v>
      </c>
      <c r="G179" s="14">
        <v>1</v>
      </c>
      <c r="H179" s="12" t="s">
        <v>383</v>
      </c>
      <c r="I179" s="20">
        <v>37956</v>
      </c>
      <c r="J179" s="20">
        <v>37956</v>
      </c>
      <c r="K179" s="21"/>
      <c r="L179" s="12"/>
      <c r="M179" s="12"/>
      <c r="N179" s="22">
        <v>30000</v>
      </c>
      <c r="O179" s="23">
        <v>0</v>
      </c>
      <c r="P179" s="23"/>
      <c r="Q179" s="23"/>
      <c r="R179" s="23"/>
      <c r="S179" s="23">
        <v>133.333333333333</v>
      </c>
      <c r="T179" s="23">
        <v>0.6</v>
      </c>
      <c r="U179" s="23">
        <f>[1]测算表!P179</f>
        <v>80</v>
      </c>
      <c r="V179" s="23">
        <f t="shared" si="3"/>
        <v>80</v>
      </c>
      <c r="W179" s="12" t="s">
        <v>60</v>
      </c>
      <c r="X179" s="12"/>
    </row>
    <row r="180" spans="1:24">
      <c r="A180" s="12">
        <v>175</v>
      </c>
      <c r="B180" s="12" t="s">
        <v>588</v>
      </c>
      <c r="C180" s="13" t="s">
        <v>380</v>
      </c>
      <c r="D180" s="13" t="s">
        <v>589</v>
      </c>
      <c r="E180" s="12" t="s">
        <v>590</v>
      </c>
      <c r="F180" s="12" t="s">
        <v>58</v>
      </c>
      <c r="G180" s="14">
        <v>1</v>
      </c>
      <c r="H180" s="12" t="s">
        <v>383</v>
      </c>
      <c r="I180" s="20">
        <v>38108</v>
      </c>
      <c r="J180" s="20">
        <v>38108</v>
      </c>
      <c r="K180" s="21"/>
      <c r="L180" s="12"/>
      <c r="M180" s="12"/>
      <c r="N180" s="22">
        <v>690</v>
      </c>
      <c r="O180" s="23">
        <v>0</v>
      </c>
      <c r="P180" s="23"/>
      <c r="Q180" s="23"/>
      <c r="R180" s="23"/>
      <c r="S180" s="23">
        <v>8.33333333333333</v>
      </c>
      <c r="T180" s="23">
        <v>0.6</v>
      </c>
      <c r="U180" s="23">
        <f>[1]测算表!P180</f>
        <v>5</v>
      </c>
      <c r="V180" s="23">
        <f t="shared" si="3"/>
        <v>5</v>
      </c>
      <c r="W180" s="12" t="s">
        <v>60</v>
      </c>
      <c r="X180" s="12"/>
    </row>
    <row r="181" spans="1:24">
      <c r="A181" s="12">
        <v>176</v>
      </c>
      <c r="B181" s="12" t="s">
        <v>591</v>
      </c>
      <c r="C181" s="13" t="s">
        <v>380</v>
      </c>
      <c r="D181" s="13" t="s">
        <v>589</v>
      </c>
      <c r="E181" s="12" t="s">
        <v>590</v>
      </c>
      <c r="F181" s="12" t="s">
        <v>58</v>
      </c>
      <c r="G181" s="14">
        <v>1</v>
      </c>
      <c r="H181" s="12" t="s">
        <v>383</v>
      </c>
      <c r="I181" s="20">
        <v>38108</v>
      </c>
      <c r="J181" s="20">
        <v>38108</v>
      </c>
      <c r="K181" s="21"/>
      <c r="L181" s="12"/>
      <c r="M181" s="12"/>
      <c r="N181" s="22">
        <v>1980</v>
      </c>
      <c r="O181" s="23">
        <v>0</v>
      </c>
      <c r="P181" s="23"/>
      <c r="Q181" s="23"/>
      <c r="R181" s="23"/>
      <c r="S181" s="23">
        <v>8.33333333333333</v>
      </c>
      <c r="T181" s="23">
        <v>0.6</v>
      </c>
      <c r="U181" s="23">
        <f>[1]测算表!P181</f>
        <v>5</v>
      </c>
      <c r="V181" s="23">
        <f t="shared" si="3"/>
        <v>5</v>
      </c>
      <c r="W181" s="12" t="s">
        <v>60</v>
      </c>
      <c r="X181" s="12"/>
    </row>
    <row r="182" spans="1:24">
      <c r="A182" s="12">
        <v>177</v>
      </c>
      <c r="B182" s="12" t="s">
        <v>592</v>
      </c>
      <c r="C182" s="13" t="s">
        <v>445</v>
      </c>
      <c r="D182" s="13" t="s">
        <v>593</v>
      </c>
      <c r="E182" s="12"/>
      <c r="F182" s="12" t="s">
        <v>227</v>
      </c>
      <c r="G182" s="14">
        <v>1</v>
      </c>
      <c r="H182" s="12" t="s">
        <v>383</v>
      </c>
      <c r="I182" s="20">
        <v>38292</v>
      </c>
      <c r="J182" s="20">
        <v>38292</v>
      </c>
      <c r="K182" s="21"/>
      <c r="L182" s="12"/>
      <c r="M182" s="12"/>
      <c r="N182" s="22">
        <v>500</v>
      </c>
      <c r="O182" s="23">
        <v>0</v>
      </c>
      <c r="P182" s="23"/>
      <c r="Q182" s="23"/>
      <c r="R182" s="23"/>
      <c r="S182" s="23">
        <v>13.3333333333333</v>
      </c>
      <c r="T182" s="23">
        <v>1.5</v>
      </c>
      <c r="U182" s="23">
        <f>[1]测算表!P182</f>
        <v>20</v>
      </c>
      <c r="V182" s="23">
        <f t="shared" si="3"/>
        <v>20</v>
      </c>
      <c r="W182" s="12" t="s">
        <v>60</v>
      </c>
      <c r="X182" s="12"/>
    </row>
    <row r="183" spans="1:24">
      <c r="A183" s="12">
        <v>178</v>
      </c>
      <c r="B183" s="12" t="s">
        <v>594</v>
      </c>
      <c r="C183" s="13" t="s">
        <v>445</v>
      </c>
      <c r="D183" s="13" t="s">
        <v>593</v>
      </c>
      <c r="E183" s="12"/>
      <c r="F183" s="12" t="s">
        <v>227</v>
      </c>
      <c r="G183" s="14">
        <v>1</v>
      </c>
      <c r="H183" s="12" t="s">
        <v>383</v>
      </c>
      <c r="I183" s="20">
        <v>38292</v>
      </c>
      <c r="J183" s="20">
        <v>38292</v>
      </c>
      <c r="K183" s="21"/>
      <c r="L183" s="12"/>
      <c r="M183" s="12"/>
      <c r="N183" s="22">
        <v>350</v>
      </c>
      <c r="O183" s="23">
        <v>0</v>
      </c>
      <c r="P183" s="23"/>
      <c r="Q183" s="23"/>
      <c r="R183" s="23"/>
      <c r="S183" s="23">
        <v>13.3333333333333</v>
      </c>
      <c r="T183" s="23">
        <v>1.5</v>
      </c>
      <c r="U183" s="23">
        <f>[1]测算表!P183</f>
        <v>20</v>
      </c>
      <c r="V183" s="23">
        <f t="shared" si="3"/>
        <v>20</v>
      </c>
      <c r="W183" s="12" t="s">
        <v>60</v>
      </c>
      <c r="X183" s="12"/>
    </row>
    <row r="184" spans="1:24">
      <c r="A184" s="12">
        <v>179</v>
      </c>
      <c r="B184" s="12" t="s">
        <v>595</v>
      </c>
      <c r="C184" s="13" t="s">
        <v>445</v>
      </c>
      <c r="D184" s="13" t="s">
        <v>596</v>
      </c>
      <c r="E184" s="12" t="s">
        <v>447</v>
      </c>
      <c r="F184" s="12" t="s">
        <v>158</v>
      </c>
      <c r="G184" s="14">
        <v>1</v>
      </c>
      <c r="H184" s="12" t="s">
        <v>383</v>
      </c>
      <c r="I184" s="20">
        <v>38322</v>
      </c>
      <c r="J184" s="20">
        <v>38322</v>
      </c>
      <c r="K184" s="21"/>
      <c r="L184" s="12"/>
      <c r="M184" s="12"/>
      <c r="N184" s="22">
        <v>600</v>
      </c>
      <c r="O184" s="23">
        <v>0</v>
      </c>
      <c r="P184" s="23"/>
      <c r="Q184" s="23"/>
      <c r="R184" s="23"/>
      <c r="S184" s="23"/>
      <c r="T184" s="23"/>
      <c r="U184" s="23">
        <f>[1]测算表!P184</f>
        <v>0</v>
      </c>
      <c r="V184" s="23">
        <f t="shared" si="3"/>
        <v>0</v>
      </c>
      <c r="W184" s="12" t="s">
        <v>60</v>
      </c>
      <c r="X184" s="12"/>
    </row>
    <row r="185" spans="1:24">
      <c r="A185" s="12">
        <v>180</v>
      </c>
      <c r="B185" s="12" t="s">
        <v>597</v>
      </c>
      <c r="C185" s="13" t="s">
        <v>465</v>
      </c>
      <c r="D185" s="13" t="s">
        <v>598</v>
      </c>
      <c r="E185" s="12"/>
      <c r="F185" s="12" t="s">
        <v>227</v>
      </c>
      <c r="G185" s="14">
        <v>1</v>
      </c>
      <c r="H185" s="12" t="s">
        <v>383</v>
      </c>
      <c r="I185" s="20">
        <v>38322</v>
      </c>
      <c r="J185" s="20">
        <v>38322</v>
      </c>
      <c r="K185" s="21"/>
      <c r="L185" s="12"/>
      <c r="M185" s="12"/>
      <c r="N185" s="22">
        <v>11072</v>
      </c>
      <c r="O185" s="23">
        <v>0</v>
      </c>
      <c r="P185" s="23"/>
      <c r="Q185" s="23"/>
      <c r="R185" s="23"/>
      <c r="S185" s="23">
        <v>3.33333333333333</v>
      </c>
      <c r="T185" s="23">
        <v>1.5</v>
      </c>
      <c r="U185" s="23">
        <f>[1]测算表!P185</f>
        <v>5</v>
      </c>
      <c r="V185" s="23">
        <f t="shared" si="3"/>
        <v>5</v>
      </c>
      <c r="W185" s="12" t="s">
        <v>60</v>
      </c>
      <c r="X185" s="12"/>
    </row>
    <row r="186" spans="1:24">
      <c r="A186" s="12">
        <v>181</v>
      </c>
      <c r="B186" s="12" t="s">
        <v>599</v>
      </c>
      <c r="C186" s="13" t="s">
        <v>445</v>
      </c>
      <c r="D186" s="13" t="s">
        <v>600</v>
      </c>
      <c r="E186" s="12" t="s">
        <v>447</v>
      </c>
      <c r="F186" s="12" t="s">
        <v>227</v>
      </c>
      <c r="G186" s="14">
        <v>1</v>
      </c>
      <c r="H186" s="12" t="s">
        <v>383</v>
      </c>
      <c r="I186" s="20">
        <v>38322</v>
      </c>
      <c r="J186" s="20">
        <v>38322</v>
      </c>
      <c r="K186" s="21"/>
      <c r="L186" s="12"/>
      <c r="M186" s="12"/>
      <c r="N186" s="22">
        <v>543</v>
      </c>
      <c r="O186" s="23">
        <v>0</v>
      </c>
      <c r="P186" s="23"/>
      <c r="Q186" s="23"/>
      <c r="R186" s="23"/>
      <c r="S186" s="23"/>
      <c r="T186" s="23"/>
      <c r="U186" s="23">
        <f>[1]测算表!P186</f>
        <v>0</v>
      </c>
      <c r="V186" s="23">
        <f t="shared" si="3"/>
        <v>0</v>
      </c>
      <c r="W186" s="12" t="s">
        <v>60</v>
      </c>
      <c r="X186" s="12"/>
    </row>
    <row r="187" spans="1:24">
      <c r="A187" s="12">
        <v>182</v>
      </c>
      <c r="B187" s="12" t="s">
        <v>601</v>
      </c>
      <c r="C187" s="13" t="s">
        <v>445</v>
      </c>
      <c r="D187" s="13" t="s">
        <v>600</v>
      </c>
      <c r="E187" s="12" t="s">
        <v>447</v>
      </c>
      <c r="F187" s="12" t="s">
        <v>227</v>
      </c>
      <c r="G187" s="14">
        <v>1</v>
      </c>
      <c r="H187" s="12" t="s">
        <v>383</v>
      </c>
      <c r="I187" s="20">
        <v>38322</v>
      </c>
      <c r="J187" s="20">
        <v>38322</v>
      </c>
      <c r="K187" s="21"/>
      <c r="L187" s="12"/>
      <c r="M187" s="12"/>
      <c r="N187" s="22">
        <v>543</v>
      </c>
      <c r="O187" s="23">
        <v>0</v>
      </c>
      <c r="P187" s="23"/>
      <c r="Q187" s="23"/>
      <c r="R187" s="23"/>
      <c r="S187" s="23"/>
      <c r="T187" s="23"/>
      <c r="U187" s="23">
        <f>[1]测算表!P187</f>
        <v>0</v>
      </c>
      <c r="V187" s="23">
        <f t="shared" si="3"/>
        <v>0</v>
      </c>
      <c r="W187" s="12" t="s">
        <v>60</v>
      </c>
      <c r="X187" s="12"/>
    </row>
    <row r="188" spans="1:24">
      <c r="A188" s="12">
        <v>183</v>
      </c>
      <c r="B188" s="12" t="s">
        <v>602</v>
      </c>
      <c r="C188" s="13" t="s">
        <v>445</v>
      </c>
      <c r="D188" s="13" t="s">
        <v>600</v>
      </c>
      <c r="E188" s="12" t="s">
        <v>447</v>
      </c>
      <c r="F188" s="12" t="s">
        <v>227</v>
      </c>
      <c r="G188" s="14">
        <v>1</v>
      </c>
      <c r="H188" s="12" t="s">
        <v>383</v>
      </c>
      <c r="I188" s="20">
        <v>38322</v>
      </c>
      <c r="J188" s="20">
        <v>38322</v>
      </c>
      <c r="K188" s="21"/>
      <c r="L188" s="12"/>
      <c r="M188" s="12"/>
      <c r="N188" s="22">
        <v>543</v>
      </c>
      <c r="O188" s="23">
        <v>0</v>
      </c>
      <c r="P188" s="23"/>
      <c r="Q188" s="23"/>
      <c r="R188" s="23"/>
      <c r="S188" s="23"/>
      <c r="T188" s="23"/>
      <c r="U188" s="23">
        <f>[1]测算表!P188</f>
        <v>0</v>
      </c>
      <c r="V188" s="23">
        <f t="shared" si="3"/>
        <v>0</v>
      </c>
      <c r="W188" s="12" t="s">
        <v>60</v>
      </c>
      <c r="X188" s="12"/>
    </row>
    <row r="189" spans="1:24">
      <c r="A189" s="12">
        <v>184</v>
      </c>
      <c r="B189" s="12" t="s">
        <v>603</v>
      </c>
      <c r="C189" s="13" t="s">
        <v>445</v>
      </c>
      <c r="D189" s="13" t="s">
        <v>600</v>
      </c>
      <c r="E189" s="12" t="s">
        <v>447</v>
      </c>
      <c r="F189" s="12" t="s">
        <v>227</v>
      </c>
      <c r="G189" s="14">
        <v>1</v>
      </c>
      <c r="H189" s="12" t="s">
        <v>383</v>
      </c>
      <c r="I189" s="20">
        <v>38322</v>
      </c>
      <c r="J189" s="20">
        <v>38322</v>
      </c>
      <c r="K189" s="21"/>
      <c r="L189" s="12"/>
      <c r="M189" s="12"/>
      <c r="N189" s="22">
        <v>543</v>
      </c>
      <c r="O189" s="23">
        <v>0</v>
      </c>
      <c r="P189" s="23"/>
      <c r="Q189" s="23"/>
      <c r="R189" s="23"/>
      <c r="S189" s="23"/>
      <c r="T189" s="23"/>
      <c r="U189" s="23">
        <f>[1]测算表!P189</f>
        <v>0</v>
      </c>
      <c r="V189" s="23">
        <f t="shared" si="3"/>
        <v>0</v>
      </c>
      <c r="W189" s="12" t="s">
        <v>60</v>
      </c>
      <c r="X189" s="12"/>
    </row>
    <row r="190" spans="1:24">
      <c r="A190" s="12">
        <v>185</v>
      </c>
      <c r="B190" s="12" t="s">
        <v>604</v>
      </c>
      <c r="C190" s="13" t="s">
        <v>445</v>
      </c>
      <c r="D190" s="13" t="s">
        <v>600</v>
      </c>
      <c r="E190" s="12" t="s">
        <v>447</v>
      </c>
      <c r="F190" s="12" t="s">
        <v>227</v>
      </c>
      <c r="G190" s="14">
        <v>1</v>
      </c>
      <c r="H190" s="12" t="s">
        <v>383</v>
      </c>
      <c r="I190" s="20">
        <v>38322</v>
      </c>
      <c r="J190" s="20">
        <v>38322</v>
      </c>
      <c r="K190" s="21"/>
      <c r="L190" s="12"/>
      <c r="M190" s="12"/>
      <c r="N190" s="22">
        <v>543</v>
      </c>
      <c r="O190" s="23">
        <v>0</v>
      </c>
      <c r="P190" s="23"/>
      <c r="Q190" s="23"/>
      <c r="R190" s="23"/>
      <c r="S190" s="23"/>
      <c r="T190" s="23"/>
      <c r="U190" s="23">
        <f>[1]测算表!P190</f>
        <v>0</v>
      </c>
      <c r="V190" s="23">
        <f t="shared" si="3"/>
        <v>0</v>
      </c>
      <c r="W190" s="12" t="s">
        <v>60</v>
      </c>
      <c r="X190" s="12"/>
    </row>
    <row r="191" spans="1:24">
      <c r="A191" s="12">
        <v>186</v>
      </c>
      <c r="B191" s="12" t="s">
        <v>605</v>
      </c>
      <c r="C191" s="13" t="s">
        <v>445</v>
      </c>
      <c r="D191" s="13" t="s">
        <v>600</v>
      </c>
      <c r="E191" s="12" t="s">
        <v>447</v>
      </c>
      <c r="F191" s="12" t="s">
        <v>227</v>
      </c>
      <c r="G191" s="14">
        <v>1</v>
      </c>
      <c r="H191" s="12" t="s">
        <v>383</v>
      </c>
      <c r="I191" s="20">
        <v>38322</v>
      </c>
      <c r="J191" s="20">
        <v>38322</v>
      </c>
      <c r="K191" s="21"/>
      <c r="L191" s="12"/>
      <c r="M191" s="12"/>
      <c r="N191" s="22">
        <v>543</v>
      </c>
      <c r="O191" s="23">
        <v>0</v>
      </c>
      <c r="P191" s="23"/>
      <c r="Q191" s="23"/>
      <c r="R191" s="23"/>
      <c r="S191" s="23"/>
      <c r="T191" s="23"/>
      <c r="U191" s="23">
        <f>[1]测算表!P191</f>
        <v>0</v>
      </c>
      <c r="V191" s="23">
        <f t="shared" si="3"/>
        <v>0</v>
      </c>
      <c r="W191" s="12" t="s">
        <v>60</v>
      </c>
      <c r="X191" s="12"/>
    </row>
    <row r="192" spans="1:24">
      <c r="A192" s="12">
        <v>187</v>
      </c>
      <c r="B192" s="12" t="s">
        <v>606</v>
      </c>
      <c r="C192" s="13" t="s">
        <v>445</v>
      </c>
      <c r="D192" s="13" t="s">
        <v>600</v>
      </c>
      <c r="E192" s="12" t="s">
        <v>447</v>
      </c>
      <c r="F192" s="12" t="s">
        <v>227</v>
      </c>
      <c r="G192" s="14">
        <v>1</v>
      </c>
      <c r="H192" s="12" t="s">
        <v>383</v>
      </c>
      <c r="I192" s="20">
        <v>38322</v>
      </c>
      <c r="J192" s="20">
        <v>38322</v>
      </c>
      <c r="K192" s="21"/>
      <c r="L192" s="12"/>
      <c r="M192" s="12"/>
      <c r="N192" s="22">
        <v>543</v>
      </c>
      <c r="O192" s="23">
        <v>0</v>
      </c>
      <c r="P192" s="23"/>
      <c r="Q192" s="23"/>
      <c r="R192" s="23"/>
      <c r="S192" s="23"/>
      <c r="T192" s="23"/>
      <c r="U192" s="23">
        <f>[1]测算表!P192</f>
        <v>0</v>
      </c>
      <c r="V192" s="23">
        <f t="shared" si="3"/>
        <v>0</v>
      </c>
      <c r="W192" s="12" t="s">
        <v>60</v>
      </c>
      <c r="X192" s="12"/>
    </row>
    <row r="193" spans="1:24">
      <c r="A193" s="12">
        <v>188</v>
      </c>
      <c r="B193" s="12" t="s">
        <v>607</v>
      </c>
      <c r="C193" s="13" t="s">
        <v>445</v>
      </c>
      <c r="D193" s="13" t="s">
        <v>600</v>
      </c>
      <c r="E193" s="12" t="s">
        <v>447</v>
      </c>
      <c r="F193" s="12" t="s">
        <v>227</v>
      </c>
      <c r="G193" s="14">
        <v>1</v>
      </c>
      <c r="H193" s="12" t="s">
        <v>383</v>
      </c>
      <c r="I193" s="20">
        <v>38322</v>
      </c>
      <c r="J193" s="20">
        <v>38322</v>
      </c>
      <c r="K193" s="21"/>
      <c r="L193" s="12"/>
      <c r="M193" s="12"/>
      <c r="N193" s="22">
        <v>543</v>
      </c>
      <c r="O193" s="23">
        <v>0</v>
      </c>
      <c r="P193" s="23"/>
      <c r="Q193" s="23"/>
      <c r="R193" s="23"/>
      <c r="S193" s="23"/>
      <c r="T193" s="23"/>
      <c r="U193" s="23">
        <f>[1]测算表!P193</f>
        <v>0</v>
      </c>
      <c r="V193" s="23">
        <f t="shared" si="3"/>
        <v>0</v>
      </c>
      <c r="W193" s="12" t="s">
        <v>60</v>
      </c>
      <c r="X193" s="12"/>
    </row>
    <row r="194" spans="1:24">
      <c r="A194" s="12">
        <v>189</v>
      </c>
      <c r="B194" s="12" t="s">
        <v>608</v>
      </c>
      <c r="C194" s="13" t="s">
        <v>445</v>
      </c>
      <c r="D194" s="13" t="s">
        <v>600</v>
      </c>
      <c r="E194" s="12" t="s">
        <v>447</v>
      </c>
      <c r="F194" s="12" t="s">
        <v>227</v>
      </c>
      <c r="G194" s="14">
        <v>1</v>
      </c>
      <c r="H194" s="12" t="s">
        <v>383</v>
      </c>
      <c r="I194" s="20">
        <v>38322</v>
      </c>
      <c r="J194" s="20">
        <v>38322</v>
      </c>
      <c r="K194" s="21"/>
      <c r="L194" s="12"/>
      <c r="M194" s="12"/>
      <c r="N194" s="22">
        <v>543</v>
      </c>
      <c r="O194" s="23">
        <v>0</v>
      </c>
      <c r="P194" s="23"/>
      <c r="Q194" s="23"/>
      <c r="R194" s="23"/>
      <c r="S194" s="23"/>
      <c r="T194" s="23"/>
      <c r="U194" s="23">
        <f>[1]测算表!P194</f>
        <v>0</v>
      </c>
      <c r="V194" s="23">
        <f t="shared" si="3"/>
        <v>0</v>
      </c>
      <c r="W194" s="12" t="s">
        <v>60</v>
      </c>
      <c r="X194" s="12"/>
    </row>
    <row r="195" spans="1:24">
      <c r="A195" s="12">
        <v>190</v>
      </c>
      <c r="B195" s="12" t="s">
        <v>609</v>
      </c>
      <c r="C195" s="13" t="s">
        <v>445</v>
      </c>
      <c r="D195" s="13" t="s">
        <v>600</v>
      </c>
      <c r="E195" s="12" t="s">
        <v>447</v>
      </c>
      <c r="F195" s="12" t="s">
        <v>227</v>
      </c>
      <c r="G195" s="14">
        <v>1</v>
      </c>
      <c r="H195" s="12" t="s">
        <v>383</v>
      </c>
      <c r="I195" s="20">
        <v>38322</v>
      </c>
      <c r="J195" s="20">
        <v>38322</v>
      </c>
      <c r="K195" s="21"/>
      <c r="L195" s="12"/>
      <c r="M195" s="12"/>
      <c r="N195" s="22">
        <v>543</v>
      </c>
      <c r="O195" s="23">
        <v>0</v>
      </c>
      <c r="P195" s="23"/>
      <c r="Q195" s="23"/>
      <c r="R195" s="23"/>
      <c r="S195" s="23"/>
      <c r="T195" s="23"/>
      <c r="U195" s="23">
        <f>[1]测算表!P195</f>
        <v>0</v>
      </c>
      <c r="V195" s="23">
        <f t="shared" si="3"/>
        <v>0</v>
      </c>
      <c r="W195" s="12" t="s">
        <v>60</v>
      </c>
      <c r="X195" s="12"/>
    </row>
    <row r="196" spans="1:24">
      <c r="A196" s="12">
        <v>191</v>
      </c>
      <c r="B196" s="12" t="s">
        <v>610</v>
      </c>
      <c r="C196" s="13" t="s">
        <v>445</v>
      </c>
      <c r="D196" s="13" t="s">
        <v>600</v>
      </c>
      <c r="E196" s="12" t="s">
        <v>447</v>
      </c>
      <c r="F196" s="12" t="s">
        <v>227</v>
      </c>
      <c r="G196" s="14">
        <v>1</v>
      </c>
      <c r="H196" s="12" t="s">
        <v>383</v>
      </c>
      <c r="I196" s="20">
        <v>38322</v>
      </c>
      <c r="J196" s="20">
        <v>38322</v>
      </c>
      <c r="K196" s="21"/>
      <c r="L196" s="12"/>
      <c r="M196" s="12"/>
      <c r="N196" s="22">
        <v>543</v>
      </c>
      <c r="O196" s="23">
        <v>0</v>
      </c>
      <c r="P196" s="23"/>
      <c r="Q196" s="23"/>
      <c r="R196" s="23"/>
      <c r="S196" s="23"/>
      <c r="T196" s="23"/>
      <c r="U196" s="23">
        <f>[1]测算表!P196</f>
        <v>0</v>
      </c>
      <c r="V196" s="23">
        <f t="shared" si="3"/>
        <v>0</v>
      </c>
      <c r="W196" s="12" t="s">
        <v>60</v>
      </c>
      <c r="X196" s="12"/>
    </row>
    <row r="197" spans="1:24">
      <c r="A197" s="12">
        <v>192</v>
      </c>
      <c r="B197" s="12" t="s">
        <v>611</v>
      </c>
      <c r="C197" s="13" t="s">
        <v>445</v>
      </c>
      <c r="D197" s="13" t="s">
        <v>600</v>
      </c>
      <c r="E197" s="12" t="s">
        <v>447</v>
      </c>
      <c r="F197" s="12" t="s">
        <v>227</v>
      </c>
      <c r="G197" s="14">
        <v>1</v>
      </c>
      <c r="H197" s="12" t="s">
        <v>383</v>
      </c>
      <c r="I197" s="20">
        <v>38322</v>
      </c>
      <c r="J197" s="20">
        <v>38322</v>
      </c>
      <c r="K197" s="21"/>
      <c r="L197" s="12"/>
      <c r="M197" s="12"/>
      <c r="N197" s="22">
        <v>640</v>
      </c>
      <c r="O197" s="23">
        <v>0</v>
      </c>
      <c r="P197" s="23"/>
      <c r="Q197" s="23"/>
      <c r="R197" s="23"/>
      <c r="S197" s="23"/>
      <c r="T197" s="23"/>
      <c r="U197" s="23">
        <f>[1]测算表!P197</f>
        <v>0</v>
      </c>
      <c r="V197" s="23">
        <f t="shared" si="3"/>
        <v>0</v>
      </c>
      <c r="W197" s="12" t="s">
        <v>60</v>
      </c>
      <c r="X197" s="12"/>
    </row>
    <row r="198" spans="1:24">
      <c r="A198" s="12">
        <v>193</v>
      </c>
      <c r="B198" s="12" t="s">
        <v>612</v>
      </c>
      <c r="C198" s="13" t="s">
        <v>445</v>
      </c>
      <c r="D198" s="13" t="s">
        <v>613</v>
      </c>
      <c r="E198" s="12" t="s">
        <v>447</v>
      </c>
      <c r="F198" s="12" t="s">
        <v>448</v>
      </c>
      <c r="G198" s="14">
        <v>1</v>
      </c>
      <c r="H198" s="12" t="s">
        <v>383</v>
      </c>
      <c r="I198" s="20">
        <v>38322</v>
      </c>
      <c r="J198" s="20">
        <v>38322</v>
      </c>
      <c r="K198" s="21"/>
      <c r="L198" s="12"/>
      <c r="M198" s="12"/>
      <c r="N198" s="22">
        <v>38</v>
      </c>
      <c r="O198" s="23">
        <v>0</v>
      </c>
      <c r="P198" s="23"/>
      <c r="Q198" s="23"/>
      <c r="R198" s="23"/>
      <c r="S198" s="23"/>
      <c r="T198" s="23"/>
      <c r="U198" s="23">
        <f>[1]测算表!P198</f>
        <v>0</v>
      </c>
      <c r="V198" s="23">
        <f t="shared" ref="V198:V261" si="4">U198-O198</f>
        <v>0</v>
      </c>
      <c r="W198" s="12" t="s">
        <v>60</v>
      </c>
      <c r="X198" s="12"/>
    </row>
    <row r="199" spans="1:24">
      <c r="A199" s="12">
        <v>194</v>
      </c>
      <c r="B199" s="12" t="s">
        <v>614</v>
      </c>
      <c r="C199" s="13" t="s">
        <v>445</v>
      </c>
      <c r="D199" s="13" t="s">
        <v>613</v>
      </c>
      <c r="E199" s="12" t="s">
        <v>447</v>
      </c>
      <c r="F199" s="12" t="s">
        <v>448</v>
      </c>
      <c r="G199" s="14">
        <v>1</v>
      </c>
      <c r="H199" s="12" t="s">
        <v>383</v>
      </c>
      <c r="I199" s="20">
        <v>38322</v>
      </c>
      <c r="J199" s="20">
        <v>38322</v>
      </c>
      <c r="K199" s="21"/>
      <c r="L199" s="12"/>
      <c r="M199" s="12"/>
      <c r="N199" s="22">
        <v>38</v>
      </c>
      <c r="O199" s="23">
        <v>0</v>
      </c>
      <c r="P199" s="23"/>
      <c r="Q199" s="23"/>
      <c r="R199" s="23"/>
      <c r="S199" s="23"/>
      <c r="T199" s="23"/>
      <c r="U199" s="23">
        <f>[1]测算表!P199</f>
        <v>0</v>
      </c>
      <c r="V199" s="23">
        <f t="shared" si="4"/>
        <v>0</v>
      </c>
      <c r="W199" s="12" t="s">
        <v>60</v>
      </c>
      <c r="X199" s="12"/>
    </row>
    <row r="200" spans="1:24">
      <c r="A200" s="12">
        <v>195</v>
      </c>
      <c r="B200" s="12" t="s">
        <v>615</v>
      </c>
      <c r="C200" s="13" t="s">
        <v>445</v>
      </c>
      <c r="D200" s="13" t="s">
        <v>613</v>
      </c>
      <c r="E200" s="12" t="s">
        <v>447</v>
      </c>
      <c r="F200" s="12" t="s">
        <v>448</v>
      </c>
      <c r="G200" s="14">
        <v>1</v>
      </c>
      <c r="H200" s="12" t="s">
        <v>383</v>
      </c>
      <c r="I200" s="20">
        <v>38322</v>
      </c>
      <c r="J200" s="20">
        <v>38322</v>
      </c>
      <c r="K200" s="21"/>
      <c r="L200" s="12"/>
      <c r="M200" s="12"/>
      <c r="N200" s="22">
        <v>38</v>
      </c>
      <c r="O200" s="23">
        <v>0</v>
      </c>
      <c r="P200" s="23"/>
      <c r="Q200" s="23"/>
      <c r="R200" s="23"/>
      <c r="S200" s="23"/>
      <c r="T200" s="23"/>
      <c r="U200" s="23">
        <f>[1]测算表!P200</f>
        <v>0</v>
      </c>
      <c r="V200" s="23">
        <f t="shared" si="4"/>
        <v>0</v>
      </c>
      <c r="W200" s="12" t="s">
        <v>60</v>
      </c>
      <c r="X200" s="12"/>
    </row>
    <row r="201" spans="1:24">
      <c r="A201" s="12">
        <v>196</v>
      </c>
      <c r="B201" s="12" t="s">
        <v>616</v>
      </c>
      <c r="C201" s="13" t="s">
        <v>445</v>
      </c>
      <c r="D201" s="13" t="s">
        <v>613</v>
      </c>
      <c r="E201" s="12" t="s">
        <v>447</v>
      </c>
      <c r="F201" s="12" t="s">
        <v>448</v>
      </c>
      <c r="G201" s="14">
        <v>1</v>
      </c>
      <c r="H201" s="12" t="s">
        <v>383</v>
      </c>
      <c r="I201" s="20">
        <v>38322</v>
      </c>
      <c r="J201" s="20">
        <v>38322</v>
      </c>
      <c r="K201" s="21"/>
      <c r="L201" s="12"/>
      <c r="M201" s="12"/>
      <c r="N201" s="22">
        <v>38</v>
      </c>
      <c r="O201" s="23">
        <v>0</v>
      </c>
      <c r="P201" s="23"/>
      <c r="Q201" s="23"/>
      <c r="R201" s="23"/>
      <c r="S201" s="23"/>
      <c r="T201" s="23"/>
      <c r="U201" s="23">
        <f>[1]测算表!P201</f>
        <v>0</v>
      </c>
      <c r="V201" s="23">
        <f t="shared" si="4"/>
        <v>0</v>
      </c>
      <c r="W201" s="12" t="s">
        <v>60</v>
      </c>
      <c r="X201" s="12"/>
    </row>
    <row r="202" spans="1:24">
      <c r="A202" s="12">
        <v>197</v>
      </c>
      <c r="B202" s="12" t="s">
        <v>617</v>
      </c>
      <c r="C202" s="13" t="s">
        <v>445</v>
      </c>
      <c r="D202" s="13" t="s">
        <v>613</v>
      </c>
      <c r="E202" s="12" t="s">
        <v>447</v>
      </c>
      <c r="F202" s="12" t="s">
        <v>448</v>
      </c>
      <c r="G202" s="14">
        <v>1</v>
      </c>
      <c r="H202" s="12" t="s">
        <v>383</v>
      </c>
      <c r="I202" s="20">
        <v>38322</v>
      </c>
      <c r="J202" s="20">
        <v>38322</v>
      </c>
      <c r="K202" s="21"/>
      <c r="L202" s="12"/>
      <c r="M202" s="12"/>
      <c r="N202" s="22">
        <v>38</v>
      </c>
      <c r="O202" s="23">
        <v>0</v>
      </c>
      <c r="P202" s="23"/>
      <c r="Q202" s="23"/>
      <c r="R202" s="23"/>
      <c r="S202" s="23"/>
      <c r="T202" s="23"/>
      <c r="U202" s="23">
        <f>[1]测算表!P202</f>
        <v>0</v>
      </c>
      <c r="V202" s="23">
        <f t="shared" si="4"/>
        <v>0</v>
      </c>
      <c r="W202" s="12" t="s">
        <v>60</v>
      </c>
      <c r="X202" s="12"/>
    </row>
    <row r="203" spans="1:24">
      <c r="A203" s="12">
        <v>198</v>
      </c>
      <c r="B203" s="12" t="s">
        <v>618</v>
      </c>
      <c r="C203" s="13" t="s">
        <v>445</v>
      </c>
      <c r="D203" s="13" t="s">
        <v>613</v>
      </c>
      <c r="E203" s="12" t="s">
        <v>447</v>
      </c>
      <c r="F203" s="12" t="s">
        <v>448</v>
      </c>
      <c r="G203" s="14">
        <v>1</v>
      </c>
      <c r="H203" s="12" t="s">
        <v>383</v>
      </c>
      <c r="I203" s="20">
        <v>38322</v>
      </c>
      <c r="J203" s="20">
        <v>38322</v>
      </c>
      <c r="K203" s="21"/>
      <c r="L203" s="12"/>
      <c r="M203" s="12"/>
      <c r="N203" s="22">
        <v>38</v>
      </c>
      <c r="O203" s="23">
        <v>0</v>
      </c>
      <c r="P203" s="23"/>
      <c r="Q203" s="23"/>
      <c r="R203" s="23"/>
      <c r="S203" s="23"/>
      <c r="T203" s="23"/>
      <c r="U203" s="23">
        <f>[1]测算表!P203</f>
        <v>0</v>
      </c>
      <c r="V203" s="23">
        <f t="shared" si="4"/>
        <v>0</v>
      </c>
      <c r="W203" s="12" t="s">
        <v>60</v>
      </c>
      <c r="X203" s="12"/>
    </row>
    <row r="204" spans="1:24">
      <c r="A204" s="12">
        <v>199</v>
      </c>
      <c r="B204" s="12" t="s">
        <v>619</v>
      </c>
      <c r="C204" s="13" t="s">
        <v>445</v>
      </c>
      <c r="D204" s="13" t="s">
        <v>613</v>
      </c>
      <c r="E204" s="12" t="s">
        <v>447</v>
      </c>
      <c r="F204" s="12" t="s">
        <v>448</v>
      </c>
      <c r="G204" s="14">
        <v>1</v>
      </c>
      <c r="H204" s="12" t="s">
        <v>383</v>
      </c>
      <c r="I204" s="20">
        <v>38322</v>
      </c>
      <c r="J204" s="20">
        <v>38322</v>
      </c>
      <c r="K204" s="21"/>
      <c r="L204" s="12"/>
      <c r="M204" s="12"/>
      <c r="N204" s="22">
        <v>38</v>
      </c>
      <c r="O204" s="23">
        <v>0</v>
      </c>
      <c r="P204" s="23"/>
      <c r="Q204" s="23"/>
      <c r="R204" s="23"/>
      <c r="S204" s="23"/>
      <c r="T204" s="23"/>
      <c r="U204" s="23">
        <f>[1]测算表!P204</f>
        <v>0</v>
      </c>
      <c r="V204" s="23">
        <f t="shared" si="4"/>
        <v>0</v>
      </c>
      <c r="W204" s="12" t="s">
        <v>60</v>
      </c>
      <c r="X204" s="12"/>
    </row>
    <row r="205" spans="1:24">
      <c r="A205" s="12">
        <v>200</v>
      </c>
      <c r="B205" s="12" t="s">
        <v>620</v>
      </c>
      <c r="C205" s="13" t="s">
        <v>445</v>
      </c>
      <c r="D205" s="13" t="s">
        <v>613</v>
      </c>
      <c r="E205" s="12" t="s">
        <v>447</v>
      </c>
      <c r="F205" s="12" t="s">
        <v>448</v>
      </c>
      <c r="G205" s="14">
        <v>1</v>
      </c>
      <c r="H205" s="12" t="s">
        <v>383</v>
      </c>
      <c r="I205" s="20">
        <v>38322</v>
      </c>
      <c r="J205" s="20">
        <v>38322</v>
      </c>
      <c r="K205" s="21"/>
      <c r="L205" s="12"/>
      <c r="M205" s="12"/>
      <c r="N205" s="22">
        <v>38</v>
      </c>
      <c r="O205" s="23">
        <v>0</v>
      </c>
      <c r="P205" s="23"/>
      <c r="Q205" s="23"/>
      <c r="R205" s="23"/>
      <c r="S205" s="23"/>
      <c r="T205" s="23"/>
      <c r="U205" s="23">
        <f>[1]测算表!P205</f>
        <v>0</v>
      </c>
      <c r="V205" s="23">
        <f t="shared" si="4"/>
        <v>0</v>
      </c>
      <c r="W205" s="12" t="s">
        <v>60</v>
      </c>
      <c r="X205" s="12"/>
    </row>
    <row r="206" spans="1:24">
      <c r="A206" s="12">
        <v>201</v>
      </c>
      <c r="B206" s="12" t="s">
        <v>621</v>
      </c>
      <c r="C206" s="13" t="s">
        <v>445</v>
      </c>
      <c r="D206" s="13" t="s">
        <v>600</v>
      </c>
      <c r="E206" s="12" t="s">
        <v>447</v>
      </c>
      <c r="F206" s="12" t="s">
        <v>227</v>
      </c>
      <c r="G206" s="14">
        <v>1</v>
      </c>
      <c r="H206" s="12" t="s">
        <v>383</v>
      </c>
      <c r="I206" s="20">
        <v>38322</v>
      </c>
      <c r="J206" s="20">
        <v>38322</v>
      </c>
      <c r="K206" s="21"/>
      <c r="L206" s="12"/>
      <c r="M206" s="12"/>
      <c r="N206" s="22">
        <v>543</v>
      </c>
      <c r="O206" s="23">
        <v>0</v>
      </c>
      <c r="P206" s="23"/>
      <c r="Q206" s="23"/>
      <c r="R206" s="23"/>
      <c r="S206" s="23"/>
      <c r="T206" s="23"/>
      <c r="U206" s="23">
        <f>[1]测算表!P206</f>
        <v>0</v>
      </c>
      <c r="V206" s="23">
        <f t="shared" si="4"/>
        <v>0</v>
      </c>
      <c r="W206" s="12" t="s">
        <v>60</v>
      </c>
      <c r="X206" s="12"/>
    </row>
    <row r="207" spans="1:24">
      <c r="A207" s="12">
        <v>202</v>
      </c>
      <c r="B207" s="12" t="s">
        <v>622</v>
      </c>
      <c r="C207" s="13" t="s">
        <v>465</v>
      </c>
      <c r="D207" s="13" t="s">
        <v>623</v>
      </c>
      <c r="E207" s="12"/>
      <c r="F207" s="12" t="s">
        <v>58</v>
      </c>
      <c r="G207" s="14">
        <v>1</v>
      </c>
      <c r="H207" s="12" t="s">
        <v>383</v>
      </c>
      <c r="I207" s="20">
        <v>38687</v>
      </c>
      <c r="J207" s="20">
        <v>38687</v>
      </c>
      <c r="K207" s="21"/>
      <c r="L207" s="12"/>
      <c r="M207" s="12"/>
      <c r="N207" s="22">
        <v>5750</v>
      </c>
      <c r="O207" s="23">
        <v>0</v>
      </c>
      <c r="P207" s="23"/>
      <c r="Q207" s="23"/>
      <c r="R207" s="23"/>
      <c r="S207" s="23">
        <v>83.3333333333333</v>
      </c>
      <c r="T207" s="23">
        <v>0.6</v>
      </c>
      <c r="U207" s="23">
        <f>[1]测算表!P207</f>
        <v>50</v>
      </c>
      <c r="V207" s="23">
        <f t="shared" si="4"/>
        <v>50</v>
      </c>
      <c r="W207" s="12" t="s">
        <v>60</v>
      </c>
      <c r="X207" s="12"/>
    </row>
    <row r="208" spans="1:24">
      <c r="A208" s="12">
        <v>203</v>
      </c>
      <c r="B208" s="12" t="s">
        <v>624</v>
      </c>
      <c r="C208" s="13" t="s">
        <v>579</v>
      </c>
      <c r="D208" s="13" t="s">
        <v>579</v>
      </c>
      <c r="E208" s="12"/>
      <c r="F208" s="12" t="s">
        <v>58</v>
      </c>
      <c r="G208" s="14">
        <v>1</v>
      </c>
      <c r="H208" s="12" t="s">
        <v>383</v>
      </c>
      <c r="I208" s="20">
        <v>38687</v>
      </c>
      <c r="J208" s="20">
        <v>38687</v>
      </c>
      <c r="K208" s="21"/>
      <c r="L208" s="12"/>
      <c r="M208" s="12"/>
      <c r="N208" s="22">
        <v>1800</v>
      </c>
      <c r="O208" s="23">
        <v>0</v>
      </c>
      <c r="P208" s="23"/>
      <c r="Q208" s="23"/>
      <c r="R208" s="23"/>
      <c r="S208" s="23">
        <v>30</v>
      </c>
      <c r="T208" s="23">
        <v>1.5</v>
      </c>
      <c r="U208" s="23">
        <f>[1]测算表!P208</f>
        <v>45</v>
      </c>
      <c r="V208" s="23">
        <f t="shared" si="4"/>
        <v>45</v>
      </c>
      <c r="W208" s="12" t="s">
        <v>60</v>
      </c>
      <c r="X208" s="12"/>
    </row>
    <row r="209" spans="1:24">
      <c r="A209" s="12">
        <v>204</v>
      </c>
      <c r="B209" s="12" t="s">
        <v>625</v>
      </c>
      <c r="C209" s="13" t="s">
        <v>626</v>
      </c>
      <c r="D209" s="13" t="s">
        <v>627</v>
      </c>
      <c r="E209" s="12"/>
      <c r="F209" s="12" t="s">
        <v>227</v>
      </c>
      <c r="G209" s="14">
        <v>1</v>
      </c>
      <c r="H209" s="12" t="s">
        <v>383</v>
      </c>
      <c r="I209" s="20">
        <v>38930</v>
      </c>
      <c r="J209" s="20">
        <v>38930</v>
      </c>
      <c r="K209" s="21"/>
      <c r="L209" s="12"/>
      <c r="M209" s="12"/>
      <c r="N209" s="22">
        <v>4022</v>
      </c>
      <c r="O209" s="23">
        <v>0</v>
      </c>
      <c r="P209" s="23"/>
      <c r="Q209" s="23"/>
      <c r="R209" s="23"/>
      <c r="S209" s="23">
        <v>3.33333333333333</v>
      </c>
      <c r="T209" s="23">
        <v>0.6</v>
      </c>
      <c r="U209" s="23">
        <f>[1]测算表!P209</f>
        <v>2</v>
      </c>
      <c r="V209" s="23">
        <f t="shared" si="4"/>
        <v>2</v>
      </c>
      <c r="W209" s="12" t="s">
        <v>60</v>
      </c>
      <c r="X209" s="12"/>
    </row>
    <row r="210" spans="1:24">
      <c r="A210" s="12">
        <v>205</v>
      </c>
      <c r="B210" s="12" t="s">
        <v>628</v>
      </c>
      <c r="C210" s="13" t="s">
        <v>465</v>
      </c>
      <c r="D210" s="13" t="s">
        <v>629</v>
      </c>
      <c r="E210" s="12"/>
      <c r="F210" s="12" t="s">
        <v>58</v>
      </c>
      <c r="G210" s="14">
        <v>1</v>
      </c>
      <c r="H210" s="12" t="s">
        <v>383</v>
      </c>
      <c r="I210" s="20">
        <v>38961</v>
      </c>
      <c r="J210" s="20">
        <v>38961</v>
      </c>
      <c r="K210" s="21"/>
      <c r="L210" s="12"/>
      <c r="M210" s="12"/>
      <c r="N210" s="22">
        <v>3000</v>
      </c>
      <c r="O210" s="23">
        <v>0</v>
      </c>
      <c r="P210" s="23"/>
      <c r="Q210" s="23"/>
      <c r="R210" s="23"/>
      <c r="S210" s="23">
        <v>20</v>
      </c>
      <c r="T210" s="23">
        <v>1.5</v>
      </c>
      <c r="U210" s="23">
        <f>[1]测算表!P210</f>
        <v>30</v>
      </c>
      <c r="V210" s="23">
        <f t="shared" si="4"/>
        <v>30</v>
      </c>
      <c r="W210" s="12" t="s">
        <v>60</v>
      </c>
      <c r="X210" s="12"/>
    </row>
    <row r="211" spans="1:24">
      <c r="A211" s="12">
        <v>206</v>
      </c>
      <c r="B211" s="12" t="s">
        <v>630</v>
      </c>
      <c r="C211" s="13" t="s">
        <v>465</v>
      </c>
      <c r="D211" s="13" t="s">
        <v>631</v>
      </c>
      <c r="E211" s="12"/>
      <c r="F211" s="12" t="s">
        <v>58</v>
      </c>
      <c r="G211" s="14">
        <v>1</v>
      </c>
      <c r="H211" s="12" t="s">
        <v>383</v>
      </c>
      <c r="I211" s="20">
        <v>39052</v>
      </c>
      <c r="J211" s="20">
        <v>39052</v>
      </c>
      <c r="K211" s="21"/>
      <c r="L211" s="12"/>
      <c r="M211" s="12"/>
      <c r="N211" s="22">
        <v>2550</v>
      </c>
      <c r="O211" s="23">
        <v>0</v>
      </c>
      <c r="P211" s="23"/>
      <c r="Q211" s="23"/>
      <c r="R211" s="23"/>
      <c r="S211" s="23"/>
      <c r="T211" s="23"/>
      <c r="U211" s="23">
        <f>[1]测算表!P211</f>
        <v>0</v>
      </c>
      <c r="V211" s="23">
        <f t="shared" si="4"/>
        <v>0</v>
      </c>
      <c r="W211" s="12" t="s">
        <v>60</v>
      </c>
      <c r="X211" s="12"/>
    </row>
    <row r="212" spans="1:24">
      <c r="A212" s="12">
        <v>207</v>
      </c>
      <c r="B212" s="12" t="s">
        <v>632</v>
      </c>
      <c r="C212" s="13" t="s">
        <v>465</v>
      </c>
      <c r="D212" s="13" t="s">
        <v>633</v>
      </c>
      <c r="E212" s="12"/>
      <c r="F212" s="12" t="s">
        <v>227</v>
      </c>
      <c r="G212" s="14">
        <v>1</v>
      </c>
      <c r="H212" s="12" t="s">
        <v>383</v>
      </c>
      <c r="I212" s="20">
        <v>39052</v>
      </c>
      <c r="J212" s="20">
        <v>39052</v>
      </c>
      <c r="K212" s="21"/>
      <c r="L212" s="12"/>
      <c r="M212" s="12"/>
      <c r="N212" s="22">
        <v>1750</v>
      </c>
      <c r="O212" s="23">
        <v>0</v>
      </c>
      <c r="P212" s="23"/>
      <c r="Q212" s="23"/>
      <c r="R212" s="23"/>
      <c r="S212" s="23"/>
      <c r="T212" s="23"/>
      <c r="U212" s="23">
        <f>[1]测算表!P212</f>
        <v>0</v>
      </c>
      <c r="V212" s="23">
        <f t="shared" si="4"/>
        <v>0</v>
      </c>
      <c r="W212" s="12" t="s">
        <v>60</v>
      </c>
      <c r="X212" s="12"/>
    </row>
    <row r="213" spans="1:24">
      <c r="A213" s="12">
        <v>208</v>
      </c>
      <c r="B213" s="12" t="s">
        <v>634</v>
      </c>
      <c r="C213" s="13" t="s">
        <v>465</v>
      </c>
      <c r="D213" s="13" t="s">
        <v>635</v>
      </c>
      <c r="E213" s="12"/>
      <c r="F213" s="12" t="s">
        <v>227</v>
      </c>
      <c r="G213" s="14">
        <v>1</v>
      </c>
      <c r="H213" s="12" t="s">
        <v>383</v>
      </c>
      <c r="I213" s="20">
        <v>39052</v>
      </c>
      <c r="J213" s="20">
        <v>39052</v>
      </c>
      <c r="K213" s="21"/>
      <c r="L213" s="12"/>
      <c r="M213" s="12"/>
      <c r="N213" s="22">
        <v>580</v>
      </c>
      <c r="O213" s="23">
        <v>0</v>
      </c>
      <c r="P213" s="23"/>
      <c r="Q213" s="23"/>
      <c r="R213" s="23"/>
      <c r="S213" s="23">
        <v>3.33333333333333</v>
      </c>
      <c r="T213" s="23">
        <v>1.5</v>
      </c>
      <c r="U213" s="23">
        <f>[1]测算表!P213</f>
        <v>5</v>
      </c>
      <c r="V213" s="23">
        <f t="shared" si="4"/>
        <v>5</v>
      </c>
      <c r="W213" s="12" t="s">
        <v>60</v>
      </c>
      <c r="X213" s="12"/>
    </row>
    <row r="214" spans="1:24">
      <c r="A214" s="12">
        <v>209</v>
      </c>
      <c r="B214" s="12" t="s">
        <v>636</v>
      </c>
      <c r="C214" s="13" t="s">
        <v>465</v>
      </c>
      <c r="D214" s="13" t="s">
        <v>637</v>
      </c>
      <c r="E214" s="12"/>
      <c r="F214" s="12" t="s">
        <v>58</v>
      </c>
      <c r="G214" s="14">
        <v>1</v>
      </c>
      <c r="H214" s="12" t="s">
        <v>383</v>
      </c>
      <c r="I214" s="20">
        <v>39722</v>
      </c>
      <c r="J214" s="20">
        <v>39722</v>
      </c>
      <c r="K214" s="21"/>
      <c r="L214" s="12"/>
      <c r="M214" s="12"/>
      <c r="N214" s="22">
        <v>2800</v>
      </c>
      <c r="O214" s="23">
        <v>0</v>
      </c>
      <c r="P214" s="23"/>
      <c r="Q214" s="23"/>
      <c r="R214" s="23"/>
      <c r="S214" s="23">
        <v>10</v>
      </c>
      <c r="T214" s="23">
        <v>1.5</v>
      </c>
      <c r="U214" s="23">
        <f>[1]测算表!P214</f>
        <v>15</v>
      </c>
      <c r="V214" s="23">
        <f t="shared" si="4"/>
        <v>15</v>
      </c>
      <c r="W214" s="12" t="s">
        <v>60</v>
      </c>
      <c r="X214" s="12"/>
    </row>
    <row r="215" spans="1:24">
      <c r="A215" s="12">
        <v>210</v>
      </c>
      <c r="B215" s="12" t="s">
        <v>638</v>
      </c>
      <c r="C215" s="13" t="s">
        <v>380</v>
      </c>
      <c r="D215" s="13" t="s">
        <v>639</v>
      </c>
      <c r="E215" s="12"/>
      <c r="F215" s="12" t="s">
        <v>227</v>
      </c>
      <c r="G215" s="14">
        <v>1</v>
      </c>
      <c r="H215" s="12" t="s">
        <v>383</v>
      </c>
      <c r="I215" s="20">
        <v>39722</v>
      </c>
      <c r="J215" s="20">
        <v>39722</v>
      </c>
      <c r="K215" s="21"/>
      <c r="L215" s="12"/>
      <c r="M215" s="12"/>
      <c r="N215" s="22">
        <v>950</v>
      </c>
      <c r="O215" s="23">
        <v>0</v>
      </c>
      <c r="P215" s="23"/>
      <c r="Q215" s="23"/>
      <c r="R215" s="23"/>
      <c r="S215" s="23">
        <v>1.33333333333333</v>
      </c>
      <c r="T215" s="23">
        <v>1.5</v>
      </c>
      <c r="U215" s="23">
        <f>[1]测算表!P215</f>
        <v>2</v>
      </c>
      <c r="V215" s="23">
        <f t="shared" si="4"/>
        <v>2</v>
      </c>
      <c r="W215" s="12" t="s">
        <v>60</v>
      </c>
      <c r="X215" s="12"/>
    </row>
    <row r="216" ht="24" spans="1:24">
      <c r="A216" s="12">
        <v>211</v>
      </c>
      <c r="B216" s="12" t="s">
        <v>640</v>
      </c>
      <c r="C216" s="13" t="s">
        <v>641</v>
      </c>
      <c r="D216" s="13" t="s">
        <v>642</v>
      </c>
      <c r="E216" s="12"/>
      <c r="F216" s="12" t="s">
        <v>146</v>
      </c>
      <c r="G216" s="14">
        <v>1</v>
      </c>
      <c r="H216" s="12" t="s">
        <v>383</v>
      </c>
      <c r="I216" s="20">
        <v>39753</v>
      </c>
      <c r="J216" s="20">
        <v>39753</v>
      </c>
      <c r="K216" s="21"/>
      <c r="L216" s="12"/>
      <c r="M216" s="12"/>
      <c r="N216" s="22">
        <v>15000</v>
      </c>
      <c r="O216" s="23">
        <v>0</v>
      </c>
      <c r="P216" s="23"/>
      <c r="Q216" s="23"/>
      <c r="R216" s="23"/>
      <c r="S216" s="23"/>
      <c r="T216" s="23"/>
      <c r="U216" s="23">
        <f>[1]测算表!P216</f>
        <v>0</v>
      </c>
      <c r="V216" s="23">
        <f t="shared" si="4"/>
        <v>0</v>
      </c>
      <c r="W216" s="12" t="s">
        <v>60</v>
      </c>
      <c r="X216" s="12"/>
    </row>
    <row r="217" spans="1:24">
      <c r="A217" s="12">
        <v>212</v>
      </c>
      <c r="B217" s="12" t="s">
        <v>643</v>
      </c>
      <c r="C217" s="13" t="s">
        <v>644</v>
      </c>
      <c r="D217" s="13" t="s">
        <v>645</v>
      </c>
      <c r="E217" s="12"/>
      <c r="F217" s="12" t="s">
        <v>227</v>
      </c>
      <c r="G217" s="14">
        <v>1</v>
      </c>
      <c r="H217" s="12" t="s">
        <v>383</v>
      </c>
      <c r="I217" s="20">
        <v>39783</v>
      </c>
      <c r="J217" s="20">
        <v>39783</v>
      </c>
      <c r="K217" s="21"/>
      <c r="L217" s="12"/>
      <c r="M217" s="12"/>
      <c r="N217" s="22">
        <v>2400</v>
      </c>
      <c r="O217" s="23">
        <v>0</v>
      </c>
      <c r="P217" s="23"/>
      <c r="Q217" s="23"/>
      <c r="R217" s="23"/>
      <c r="S217" s="23">
        <v>4.66666666666667</v>
      </c>
      <c r="T217" s="23">
        <v>1.5</v>
      </c>
      <c r="U217" s="23">
        <f>[1]测算表!P217</f>
        <v>7</v>
      </c>
      <c r="V217" s="23">
        <f t="shared" si="4"/>
        <v>7</v>
      </c>
      <c r="W217" s="12" t="s">
        <v>60</v>
      </c>
      <c r="X217" s="12"/>
    </row>
    <row r="218" spans="1:24">
      <c r="A218" s="12">
        <v>213</v>
      </c>
      <c r="B218" s="12" t="s">
        <v>646</v>
      </c>
      <c r="C218" s="13" t="s">
        <v>465</v>
      </c>
      <c r="D218" s="13" t="s">
        <v>647</v>
      </c>
      <c r="E218" s="12"/>
      <c r="F218" s="12" t="s">
        <v>227</v>
      </c>
      <c r="G218" s="14">
        <v>1</v>
      </c>
      <c r="H218" s="12" t="s">
        <v>383</v>
      </c>
      <c r="I218" s="20">
        <v>39783</v>
      </c>
      <c r="J218" s="20">
        <v>39783</v>
      </c>
      <c r="K218" s="21"/>
      <c r="L218" s="12"/>
      <c r="M218" s="12"/>
      <c r="N218" s="22">
        <v>1795.5</v>
      </c>
      <c r="O218" s="23">
        <v>0</v>
      </c>
      <c r="P218" s="23"/>
      <c r="Q218" s="23"/>
      <c r="R218" s="23"/>
      <c r="S218" s="23">
        <v>1.33333333333333</v>
      </c>
      <c r="T218" s="23">
        <v>1.5</v>
      </c>
      <c r="U218" s="23">
        <f>[1]测算表!P218</f>
        <v>2</v>
      </c>
      <c r="V218" s="23">
        <f t="shared" si="4"/>
        <v>2</v>
      </c>
      <c r="W218" s="12" t="s">
        <v>60</v>
      </c>
      <c r="X218" s="12"/>
    </row>
    <row r="219" spans="1:24">
      <c r="A219" s="12">
        <v>214</v>
      </c>
      <c r="B219" s="12" t="s">
        <v>648</v>
      </c>
      <c r="C219" s="13" t="s">
        <v>644</v>
      </c>
      <c r="D219" s="13" t="s">
        <v>645</v>
      </c>
      <c r="E219" s="12"/>
      <c r="F219" s="12" t="s">
        <v>227</v>
      </c>
      <c r="G219" s="14">
        <v>1</v>
      </c>
      <c r="H219" s="12" t="s">
        <v>383</v>
      </c>
      <c r="I219" s="20">
        <v>39783</v>
      </c>
      <c r="J219" s="20">
        <v>39783</v>
      </c>
      <c r="K219" s="21"/>
      <c r="L219" s="12"/>
      <c r="M219" s="12"/>
      <c r="N219" s="22">
        <v>2400</v>
      </c>
      <c r="O219" s="23">
        <v>0</v>
      </c>
      <c r="P219" s="23"/>
      <c r="Q219" s="23"/>
      <c r="R219" s="23"/>
      <c r="S219" s="23">
        <v>4.66666666666667</v>
      </c>
      <c r="T219" s="23">
        <v>1.5</v>
      </c>
      <c r="U219" s="23">
        <f>[1]测算表!P219</f>
        <v>7</v>
      </c>
      <c r="V219" s="23">
        <f t="shared" si="4"/>
        <v>7</v>
      </c>
      <c r="W219" s="12" t="s">
        <v>60</v>
      </c>
      <c r="X219" s="12"/>
    </row>
    <row r="220" spans="1:24">
      <c r="A220" s="12">
        <v>215</v>
      </c>
      <c r="B220" s="12" t="s">
        <v>649</v>
      </c>
      <c r="C220" s="13" t="s">
        <v>650</v>
      </c>
      <c r="D220" s="13" t="s">
        <v>651</v>
      </c>
      <c r="E220" s="12"/>
      <c r="F220" s="12" t="s">
        <v>227</v>
      </c>
      <c r="G220" s="14">
        <v>1</v>
      </c>
      <c r="H220" s="12" t="s">
        <v>383</v>
      </c>
      <c r="I220" s="20">
        <v>39783</v>
      </c>
      <c r="J220" s="20">
        <v>39783</v>
      </c>
      <c r="K220" s="21"/>
      <c r="L220" s="12"/>
      <c r="M220" s="12"/>
      <c r="N220" s="22">
        <v>778.05</v>
      </c>
      <c r="O220" s="23">
        <v>0</v>
      </c>
      <c r="P220" s="23"/>
      <c r="Q220" s="23"/>
      <c r="R220" s="23"/>
      <c r="S220" s="23">
        <v>2.66666666666667</v>
      </c>
      <c r="T220" s="23">
        <v>1.5</v>
      </c>
      <c r="U220" s="23">
        <f>[1]测算表!P220</f>
        <v>4</v>
      </c>
      <c r="V220" s="23">
        <f t="shared" si="4"/>
        <v>4</v>
      </c>
      <c r="W220" s="12" t="s">
        <v>60</v>
      </c>
      <c r="X220" s="12"/>
    </row>
    <row r="221" spans="1:24">
      <c r="A221" s="12">
        <v>216</v>
      </c>
      <c r="B221" s="12" t="s">
        <v>652</v>
      </c>
      <c r="C221" s="13" t="s">
        <v>650</v>
      </c>
      <c r="D221" s="13" t="s">
        <v>651</v>
      </c>
      <c r="E221" s="12"/>
      <c r="F221" s="12" t="s">
        <v>227</v>
      </c>
      <c r="G221" s="14">
        <v>1</v>
      </c>
      <c r="H221" s="12" t="s">
        <v>383</v>
      </c>
      <c r="I221" s="20">
        <v>39783</v>
      </c>
      <c r="J221" s="20">
        <v>39783</v>
      </c>
      <c r="K221" s="21"/>
      <c r="L221" s="12"/>
      <c r="M221" s="12"/>
      <c r="N221" s="22">
        <v>778.05</v>
      </c>
      <c r="O221" s="23">
        <v>0</v>
      </c>
      <c r="P221" s="23"/>
      <c r="Q221" s="23"/>
      <c r="R221" s="23"/>
      <c r="S221" s="23">
        <v>2.66666666666667</v>
      </c>
      <c r="T221" s="23">
        <v>1.5</v>
      </c>
      <c r="U221" s="23">
        <f>[1]测算表!P221</f>
        <v>4</v>
      </c>
      <c r="V221" s="23">
        <f t="shared" si="4"/>
        <v>4</v>
      </c>
      <c r="W221" s="12" t="s">
        <v>60</v>
      </c>
      <c r="X221" s="12"/>
    </row>
    <row r="222" spans="1:24">
      <c r="A222" s="12">
        <v>217</v>
      </c>
      <c r="B222" s="12" t="s">
        <v>653</v>
      </c>
      <c r="C222" s="13" t="s">
        <v>650</v>
      </c>
      <c r="D222" s="13" t="s">
        <v>651</v>
      </c>
      <c r="E222" s="12"/>
      <c r="F222" s="12" t="s">
        <v>227</v>
      </c>
      <c r="G222" s="14">
        <v>1</v>
      </c>
      <c r="H222" s="12" t="s">
        <v>383</v>
      </c>
      <c r="I222" s="20">
        <v>39783</v>
      </c>
      <c r="J222" s="20">
        <v>39783</v>
      </c>
      <c r="K222" s="21"/>
      <c r="L222" s="12"/>
      <c r="M222" s="12"/>
      <c r="N222" s="22">
        <v>778.05</v>
      </c>
      <c r="O222" s="23">
        <v>0</v>
      </c>
      <c r="P222" s="23"/>
      <c r="Q222" s="23"/>
      <c r="R222" s="23"/>
      <c r="S222" s="23">
        <v>2.66666666666667</v>
      </c>
      <c r="T222" s="23">
        <v>1.5</v>
      </c>
      <c r="U222" s="23">
        <f>[1]测算表!P222</f>
        <v>4</v>
      </c>
      <c r="V222" s="23">
        <f t="shared" si="4"/>
        <v>4</v>
      </c>
      <c r="W222" s="12" t="s">
        <v>60</v>
      </c>
      <c r="X222" s="12"/>
    </row>
    <row r="223" spans="1:24">
      <c r="A223" s="12">
        <v>218</v>
      </c>
      <c r="B223" s="12" t="s">
        <v>654</v>
      </c>
      <c r="C223" s="13" t="s">
        <v>650</v>
      </c>
      <c r="D223" s="13" t="s">
        <v>651</v>
      </c>
      <c r="E223" s="12"/>
      <c r="F223" s="12" t="s">
        <v>227</v>
      </c>
      <c r="G223" s="14">
        <v>1</v>
      </c>
      <c r="H223" s="12" t="s">
        <v>383</v>
      </c>
      <c r="I223" s="20">
        <v>39783</v>
      </c>
      <c r="J223" s="20">
        <v>39783</v>
      </c>
      <c r="K223" s="21"/>
      <c r="L223" s="12"/>
      <c r="M223" s="12"/>
      <c r="N223" s="22">
        <v>778.05</v>
      </c>
      <c r="O223" s="23">
        <v>0</v>
      </c>
      <c r="P223" s="23"/>
      <c r="Q223" s="23"/>
      <c r="R223" s="23"/>
      <c r="S223" s="23">
        <v>2.66666666666667</v>
      </c>
      <c r="T223" s="23">
        <v>1.5</v>
      </c>
      <c r="U223" s="23">
        <f>[1]测算表!P223</f>
        <v>4</v>
      </c>
      <c r="V223" s="23">
        <f t="shared" si="4"/>
        <v>4</v>
      </c>
      <c r="W223" s="12" t="s">
        <v>60</v>
      </c>
      <c r="X223" s="12"/>
    </row>
    <row r="224" spans="1:24">
      <c r="A224" s="12">
        <v>219</v>
      </c>
      <c r="B224" s="12" t="s">
        <v>655</v>
      </c>
      <c r="C224" s="13" t="s">
        <v>626</v>
      </c>
      <c r="D224" s="13" t="s">
        <v>656</v>
      </c>
      <c r="E224" s="12"/>
      <c r="F224" s="12" t="s">
        <v>227</v>
      </c>
      <c r="G224" s="14">
        <v>1</v>
      </c>
      <c r="H224" s="12" t="s">
        <v>383</v>
      </c>
      <c r="I224" s="20">
        <v>39783</v>
      </c>
      <c r="J224" s="20">
        <v>39783</v>
      </c>
      <c r="K224" s="21"/>
      <c r="L224" s="12"/>
      <c r="M224" s="12"/>
      <c r="N224" s="22">
        <v>1795.5</v>
      </c>
      <c r="O224" s="23">
        <v>0</v>
      </c>
      <c r="P224" s="23"/>
      <c r="Q224" s="23"/>
      <c r="R224" s="23"/>
      <c r="S224" s="23">
        <v>6.66666666666667</v>
      </c>
      <c r="T224" s="23">
        <v>1.5</v>
      </c>
      <c r="U224" s="23">
        <f>[1]测算表!P224</f>
        <v>10</v>
      </c>
      <c r="V224" s="23">
        <f t="shared" si="4"/>
        <v>10</v>
      </c>
      <c r="W224" s="12" t="s">
        <v>60</v>
      </c>
      <c r="X224" s="12"/>
    </row>
    <row r="225" spans="1:24">
      <c r="A225" s="12">
        <v>220</v>
      </c>
      <c r="B225" s="12" t="s">
        <v>657</v>
      </c>
      <c r="C225" s="13" t="s">
        <v>465</v>
      </c>
      <c r="D225" s="13" t="s">
        <v>658</v>
      </c>
      <c r="E225" s="12"/>
      <c r="F225" s="12" t="s">
        <v>227</v>
      </c>
      <c r="G225" s="14">
        <v>1</v>
      </c>
      <c r="H225" s="12" t="s">
        <v>383</v>
      </c>
      <c r="I225" s="20">
        <v>39783</v>
      </c>
      <c r="J225" s="20">
        <v>39783</v>
      </c>
      <c r="K225" s="21"/>
      <c r="L225" s="12"/>
      <c r="M225" s="12"/>
      <c r="N225" s="22">
        <v>4189.5</v>
      </c>
      <c r="O225" s="23">
        <v>0</v>
      </c>
      <c r="P225" s="23"/>
      <c r="Q225" s="23"/>
      <c r="R225" s="23"/>
      <c r="S225" s="23">
        <v>6.66666666666667</v>
      </c>
      <c r="T225" s="23">
        <v>1.5</v>
      </c>
      <c r="U225" s="23">
        <f>[1]测算表!P225</f>
        <v>10</v>
      </c>
      <c r="V225" s="23">
        <f t="shared" si="4"/>
        <v>10</v>
      </c>
      <c r="W225" s="12" t="s">
        <v>60</v>
      </c>
      <c r="X225" s="12"/>
    </row>
    <row r="226" spans="1:24">
      <c r="A226" s="12">
        <v>221</v>
      </c>
      <c r="B226" s="12" t="s">
        <v>659</v>
      </c>
      <c r="C226" s="13" t="s">
        <v>465</v>
      </c>
      <c r="D226" s="13" t="s">
        <v>660</v>
      </c>
      <c r="E226" s="12"/>
      <c r="F226" s="12" t="s">
        <v>227</v>
      </c>
      <c r="G226" s="14">
        <v>1</v>
      </c>
      <c r="H226" s="12" t="s">
        <v>383</v>
      </c>
      <c r="I226" s="20">
        <v>39783</v>
      </c>
      <c r="J226" s="20">
        <v>39783</v>
      </c>
      <c r="K226" s="21"/>
      <c r="L226" s="12"/>
      <c r="M226" s="12"/>
      <c r="N226" s="22">
        <v>3192</v>
      </c>
      <c r="O226" s="23">
        <v>0</v>
      </c>
      <c r="P226" s="23"/>
      <c r="Q226" s="23"/>
      <c r="R226" s="23"/>
      <c r="S226" s="23">
        <v>3.33333333333333</v>
      </c>
      <c r="T226" s="23">
        <v>1.5</v>
      </c>
      <c r="U226" s="23">
        <f>[1]测算表!P226</f>
        <v>5</v>
      </c>
      <c r="V226" s="23">
        <f t="shared" si="4"/>
        <v>5</v>
      </c>
      <c r="W226" s="12" t="s">
        <v>60</v>
      </c>
      <c r="X226" s="12"/>
    </row>
    <row r="227" spans="1:24">
      <c r="A227" s="12">
        <v>222</v>
      </c>
      <c r="B227" s="12" t="s">
        <v>661</v>
      </c>
      <c r="C227" s="13" t="s">
        <v>465</v>
      </c>
      <c r="D227" s="13" t="s">
        <v>662</v>
      </c>
      <c r="E227" s="12"/>
      <c r="F227" s="12" t="s">
        <v>227</v>
      </c>
      <c r="G227" s="14">
        <v>1</v>
      </c>
      <c r="H227" s="12" t="s">
        <v>383</v>
      </c>
      <c r="I227" s="20">
        <v>39783</v>
      </c>
      <c r="J227" s="20">
        <v>39783</v>
      </c>
      <c r="K227" s="21"/>
      <c r="L227" s="12"/>
      <c r="M227" s="12"/>
      <c r="N227" s="22">
        <v>857.85</v>
      </c>
      <c r="O227" s="23">
        <v>0</v>
      </c>
      <c r="P227" s="23"/>
      <c r="Q227" s="23"/>
      <c r="R227" s="23"/>
      <c r="S227" s="23">
        <v>6</v>
      </c>
      <c r="T227" s="23">
        <v>1.5</v>
      </c>
      <c r="U227" s="23">
        <f>[1]测算表!P227</f>
        <v>9</v>
      </c>
      <c r="V227" s="23">
        <f t="shared" si="4"/>
        <v>9</v>
      </c>
      <c r="W227" s="12" t="s">
        <v>60</v>
      </c>
      <c r="X227" s="12"/>
    </row>
    <row r="228" spans="1:24">
      <c r="A228" s="12">
        <v>223</v>
      </c>
      <c r="B228" s="12" t="s">
        <v>663</v>
      </c>
      <c r="C228" s="13" t="s">
        <v>644</v>
      </c>
      <c r="D228" s="13" t="s">
        <v>645</v>
      </c>
      <c r="E228" s="12"/>
      <c r="F228" s="12" t="s">
        <v>227</v>
      </c>
      <c r="G228" s="14">
        <v>1</v>
      </c>
      <c r="H228" s="12" t="s">
        <v>383</v>
      </c>
      <c r="I228" s="20">
        <v>39783</v>
      </c>
      <c r="J228" s="20">
        <v>39783</v>
      </c>
      <c r="K228" s="21"/>
      <c r="L228" s="12"/>
      <c r="M228" s="12"/>
      <c r="N228" s="22">
        <v>2400</v>
      </c>
      <c r="O228" s="23">
        <v>0</v>
      </c>
      <c r="P228" s="23"/>
      <c r="Q228" s="23"/>
      <c r="R228" s="23"/>
      <c r="S228" s="23">
        <v>4.66666666666667</v>
      </c>
      <c r="T228" s="23">
        <v>1.5</v>
      </c>
      <c r="U228" s="23">
        <f>[1]测算表!P228</f>
        <v>7</v>
      </c>
      <c r="V228" s="23">
        <f t="shared" si="4"/>
        <v>7</v>
      </c>
      <c r="W228" s="12" t="s">
        <v>60</v>
      </c>
      <c r="X228" s="12"/>
    </row>
    <row r="229" spans="1:24">
      <c r="A229" s="12">
        <v>224</v>
      </c>
      <c r="B229" s="12" t="s">
        <v>664</v>
      </c>
      <c r="C229" s="13" t="s">
        <v>644</v>
      </c>
      <c r="D229" s="13" t="s">
        <v>645</v>
      </c>
      <c r="E229" s="12"/>
      <c r="F229" s="12" t="s">
        <v>227</v>
      </c>
      <c r="G229" s="14">
        <v>1</v>
      </c>
      <c r="H229" s="12" t="s">
        <v>383</v>
      </c>
      <c r="I229" s="20">
        <v>39783</v>
      </c>
      <c r="J229" s="20">
        <v>39783</v>
      </c>
      <c r="K229" s="21"/>
      <c r="L229" s="12"/>
      <c r="M229" s="12"/>
      <c r="N229" s="22">
        <v>2400</v>
      </c>
      <c r="O229" s="23">
        <v>0</v>
      </c>
      <c r="P229" s="23"/>
      <c r="Q229" s="23"/>
      <c r="R229" s="23"/>
      <c r="S229" s="23">
        <v>4.66666666666667</v>
      </c>
      <c r="T229" s="23">
        <v>1.5</v>
      </c>
      <c r="U229" s="23">
        <f>[1]测算表!P229</f>
        <v>7</v>
      </c>
      <c r="V229" s="23">
        <f t="shared" si="4"/>
        <v>7</v>
      </c>
      <c r="W229" s="12" t="s">
        <v>60</v>
      </c>
      <c r="X229" s="12"/>
    </row>
    <row r="230" spans="1:24">
      <c r="A230" s="12">
        <v>225</v>
      </c>
      <c r="B230" s="12" t="s">
        <v>665</v>
      </c>
      <c r="C230" s="13" t="s">
        <v>644</v>
      </c>
      <c r="D230" s="13" t="s">
        <v>645</v>
      </c>
      <c r="E230" s="12"/>
      <c r="F230" s="12" t="s">
        <v>227</v>
      </c>
      <c r="G230" s="14">
        <v>1</v>
      </c>
      <c r="H230" s="12" t="s">
        <v>383</v>
      </c>
      <c r="I230" s="20">
        <v>39783</v>
      </c>
      <c r="J230" s="20">
        <v>39783</v>
      </c>
      <c r="K230" s="21"/>
      <c r="L230" s="12"/>
      <c r="M230" s="12"/>
      <c r="N230" s="22">
        <v>2400</v>
      </c>
      <c r="O230" s="23">
        <v>0</v>
      </c>
      <c r="P230" s="23"/>
      <c r="Q230" s="23"/>
      <c r="R230" s="23"/>
      <c r="S230" s="23">
        <v>4.66666666666667</v>
      </c>
      <c r="T230" s="23">
        <v>1.5</v>
      </c>
      <c r="U230" s="23">
        <f>[1]测算表!P230</f>
        <v>7</v>
      </c>
      <c r="V230" s="23">
        <f t="shared" si="4"/>
        <v>7</v>
      </c>
      <c r="W230" s="12" t="s">
        <v>60</v>
      </c>
      <c r="X230" s="12"/>
    </row>
    <row r="231" spans="1:24">
      <c r="A231" s="12">
        <v>226</v>
      </c>
      <c r="B231" s="12" t="s">
        <v>666</v>
      </c>
      <c r="C231" s="13" t="s">
        <v>644</v>
      </c>
      <c r="D231" s="13" t="s">
        <v>645</v>
      </c>
      <c r="E231" s="12"/>
      <c r="F231" s="12" t="s">
        <v>227</v>
      </c>
      <c r="G231" s="14">
        <v>1</v>
      </c>
      <c r="H231" s="12" t="s">
        <v>383</v>
      </c>
      <c r="I231" s="20">
        <v>39783</v>
      </c>
      <c r="J231" s="20">
        <v>39783</v>
      </c>
      <c r="K231" s="21"/>
      <c r="L231" s="12"/>
      <c r="M231" s="12"/>
      <c r="N231" s="22">
        <v>2400</v>
      </c>
      <c r="O231" s="23">
        <v>0</v>
      </c>
      <c r="P231" s="23"/>
      <c r="Q231" s="23"/>
      <c r="R231" s="23"/>
      <c r="S231" s="23">
        <v>4.66666666666667</v>
      </c>
      <c r="T231" s="23">
        <v>1.5</v>
      </c>
      <c r="U231" s="23">
        <f>[1]测算表!P231</f>
        <v>7</v>
      </c>
      <c r="V231" s="23">
        <f t="shared" si="4"/>
        <v>7</v>
      </c>
      <c r="W231" s="12" t="s">
        <v>60</v>
      </c>
      <c r="X231" s="12"/>
    </row>
    <row r="232" spans="1:24">
      <c r="A232" s="12">
        <v>227</v>
      </c>
      <c r="B232" s="12" t="s">
        <v>667</v>
      </c>
      <c r="C232" s="13" t="s">
        <v>644</v>
      </c>
      <c r="D232" s="13" t="s">
        <v>645</v>
      </c>
      <c r="E232" s="12"/>
      <c r="F232" s="12" t="s">
        <v>227</v>
      </c>
      <c r="G232" s="14">
        <v>1</v>
      </c>
      <c r="H232" s="12" t="s">
        <v>383</v>
      </c>
      <c r="I232" s="20">
        <v>39783</v>
      </c>
      <c r="J232" s="20">
        <v>39783</v>
      </c>
      <c r="K232" s="21"/>
      <c r="L232" s="12"/>
      <c r="M232" s="12"/>
      <c r="N232" s="22">
        <v>2400</v>
      </c>
      <c r="O232" s="23">
        <v>0</v>
      </c>
      <c r="P232" s="23"/>
      <c r="Q232" s="23"/>
      <c r="R232" s="23"/>
      <c r="S232" s="23">
        <v>4.66666666666667</v>
      </c>
      <c r="T232" s="23">
        <v>1.5</v>
      </c>
      <c r="U232" s="23">
        <f>[1]测算表!P232</f>
        <v>7</v>
      </c>
      <c r="V232" s="23">
        <f t="shared" si="4"/>
        <v>7</v>
      </c>
      <c r="W232" s="12" t="s">
        <v>60</v>
      </c>
      <c r="X232" s="12"/>
    </row>
    <row r="233" spans="1:24">
      <c r="A233" s="12">
        <v>228</v>
      </c>
      <c r="B233" s="12" t="s">
        <v>668</v>
      </c>
      <c r="C233" s="13" t="s">
        <v>644</v>
      </c>
      <c r="D233" s="13" t="s">
        <v>645</v>
      </c>
      <c r="E233" s="12"/>
      <c r="F233" s="12" t="s">
        <v>227</v>
      </c>
      <c r="G233" s="14">
        <v>1</v>
      </c>
      <c r="H233" s="12" t="s">
        <v>383</v>
      </c>
      <c r="I233" s="20">
        <v>39783</v>
      </c>
      <c r="J233" s="20">
        <v>39783</v>
      </c>
      <c r="K233" s="21"/>
      <c r="L233" s="12"/>
      <c r="M233" s="12"/>
      <c r="N233" s="22">
        <v>2400</v>
      </c>
      <c r="O233" s="23">
        <v>0</v>
      </c>
      <c r="P233" s="23"/>
      <c r="Q233" s="23"/>
      <c r="R233" s="23"/>
      <c r="S233" s="23">
        <v>4.66666666666667</v>
      </c>
      <c r="T233" s="23">
        <v>1.5</v>
      </c>
      <c r="U233" s="23">
        <f>[1]测算表!P233</f>
        <v>7</v>
      </c>
      <c r="V233" s="23">
        <f t="shared" si="4"/>
        <v>7</v>
      </c>
      <c r="W233" s="12" t="s">
        <v>60</v>
      </c>
      <c r="X233" s="12"/>
    </row>
    <row r="234" spans="1:24">
      <c r="A234" s="12">
        <v>229</v>
      </c>
      <c r="B234" s="12" t="s">
        <v>669</v>
      </c>
      <c r="C234" s="13" t="s">
        <v>644</v>
      </c>
      <c r="D234" s="13" t="s">
        <v>670</v>
      </c>
      <c r="E234" s="12"/>
      <c r="F234" s="12" t="s">
        <v>58</v>
      </c>
      <c r="G234" s="14">
        <v>1</v>
      </c>
      <c r="H234" s="12" t="s">
        <v>383</v>
      </c>
      <c r="I234" s="20">
        <v>39783</v>
      </c>
      <c r="J234" s="20">
        <v>39783</v>
      </c>
      <c r="K234" s="21"/>
      <c r="L234" s="12"/>
      <c r="M234" s="12"/>
      <c r="N234" s="22">
        <v>1995</v>
      </c>
      <c r="O234" s="23">
        <v>0</v>
      </c>
      <c r="P234" s="23"/>
      <c r="Q234" s="23"/>
      <c r="R234" s="23"/>
      <c r="S234" s="23">
        <v>20</v>
      </c>
      <c r="T234" s="23">
        <v>1.5</v>
      </c>
      <c r="U234" s="23">
        <f>[1]测算表!P234</f>
        <v>30</v>
      </c>
      <c r="V234" s="23">
        <f t="shared" si="4"/>
        <v>30</v>
      </c>
      <c r="W234" s="12" t="s">
        <v>60</v>
      </c>
      <c r="X234" s="12"/>
    </row>
    <row r="235" spans="1:24">
      <c r="A235" s="12">
        <v>230</v>
      </c>
      <c r="B235" s="12" t="s">
        <v>671</v>
      </c>
      <c r="C235" s="13" t="s">
        <v>672</v>
      </c>
      <c r="D235" s="13" t="s">
        <v>673</v>
      </c>
      <c r="E235" s="12"/>
      <c r="F235" s="12" t="s">
        <v>227</v>
      </c>
      <c r="G235" s="14">
        <v>1</v>
      </c>
      <c r="H235" s="12" t="s">
        <v>383</v>
      </c>
      <c r="I235" s="20">
        <v>40148</v>
      </c>
      <c r="J235" s="20">
        <v>40148</v>
      </c>
      <c r="K235" s="21"/>
      <c r="L235" s="12"/>
      <c r="M235" s="12"/>
      <c r="N235" s="22">
        <v>2040</v>
      </c>
      <c r="O235" s="23">
        <v>0</v>
      </c>
      <c r="P235" s="23"/>
      <c r="Q235" s="23"/>
      <c r="R235" s="23"/>
      <c r="S235" s="23"/>
      <c r="T235" s="23"/>
      <c r="U235" s="23">
        <f>[1]测算表!P235</f>
        <v>0</v>
      </c>
      <c r="V235" s="23">
        <f t="shared" si="4"/>
        <v>0</v>
      </c>
      <c r="W235" s="12" t="s">
        <v>60</v>
      </c>
      <c r="X235" s="12"/>
    </row>
    <row r="236" spans="1:24">
      <c r="A236" s="12">
        <v>231</v>
      </c>
      <c r="B236" s="12" t="s">
        <v>674</v>
      </c>
      <c r="C236" s="13" t="s">
        <v>672</v>
      </c>
      <c r="D236" s="13" t="s">
        <v>673</v>
      </c>
      <c r="E236" s="12"/>
      <c r="F236" s="12" t="s">
        <v>227</v>
      </c>
      <c r="G236" s="14">
        <v>1</v>
      </c>
      <c r="H236" s="12" t="s">
        <v>383</v>
      </c>
      <c r="I236" s="20">
        <v>40148</v>
      </c>
      <c r="J236" s="20">
        <v>40148</v>
      </c>
      <c r="K236" s="21"/>
      <c r="L236" s="12"/>
      <c r="M236" s="12"/>
      <c r="N236" s="22">
        <v>920</v>
      </c>
      <c r="O236" s="23">
        <v>0</v>
      </c>
      <c r="P236" s="23"/>
      <c r="Q236" s="23"/>
      <c r="R236" s="23"/>
      <c r="S236" s="23"/>
      <c r="T236" s="23"/>
      <c r="U236" s="23">
        <f>[1]测算表!P236</f>
        <v>0</v>
      </c>
      <c r="V236" s="23">
        <f t="shared" si="4"/>
        <v>0</v>
      </c>
      <c r="W236" s="12" t="s">
        <v>60</v>
      </c>
      <c r="X236" s="12"/>
    </row>
    <row r="237" spans="1:24">
      <c r="A237" s="12">
        <v>232</v>
      </c>
      <c r="B237" s="12" t="s">
        <v>675</v>
      </c>
      <c r="C237" s="13" t="s">
        <v>380</v>
      </c>
      <c r="D237" s="13" t="s">
        <v>676</v>
      </c>
      <c r="E237" s="12"/>
      <c r="F237" s="12" t="s">
        <v>58</v>
      </c>
      <c r="G237" s="14">
        <v>1</v>
      </c>
      <c r="H237" s="12" t="s">
        <v>383</v>
      </c>
      <c r="I237" s="20">
        <v>40148</v>
      </c>
      <c r="J237" s="20">
        <v>40148</v>
      </c>
      <c r="K237" s="21"/>
      <c r="L237" s="12"/>
      <c r="M237" s="12"/>
      <c r="N237" s="22">
        <v>1620</v>
      </c>
      <c r="O237" s="23">
        <v>0</v>
      </c>
      <c r="P237" s="23"/>
      <c r="Q237" s="23"/>
      <c r="R237" s="23"/>
      <c r="S237" s="23">
        <v>6.66666666666667</v>
      </c>
      <c r="T237" s="23">
        <v>1.5</v>
      </c>
      <c r="U237" s="23">
        <f>[1]测算表!P237</f>
        <v>10</v>
      </c>
      <c r="V237" s="23">
        <f t="shared" si="4"/>
        <v>10</v>
      </c>
      <c r="W237" s="12" t="s">
        <v>60</v>
      </c>
      <c r="X237" s="12"/>
    </row>
    <row r="238" spans="1:24">
      <c r="A238" s="12">
        <v>233</v>
      </c>
      <c r="B238" s="12" t="s">
        <v>677</v>
      </c>
      <c r="C238" s="13" t="s">
        <v>626</v>
      </c>
      <c r="D238" s="13" t="s">
        <v>658</v>
      </c>
      <c r="E238" s="12"/>
      <c r="F238" s="12" t="s">
        <v>227</v>
      </c>
      <c r="G238" s="14">
        <v>1</v>
      </c>
      <c r="H238" s="12" t="s">
        <v>383</v>
      </c>
      <c r="I238" s="20">
        <v>40148</v>
      </c>
      <c r="J238" s="20">
        <v>40148</v>
      </c>
      <c r="K238" s="21"/>
      <c r="L238" s="12"/>
      <c r="M238" s="12"/>
      <c r="N238" s="22">
        <v>2205</v>
      </c>
      <c r="O238" s="23">
        <v>0</v>
      </c>
      <c r="P238" s="23"/>
      <c r="Q238" s="23"/>
      <c r="R238" s="23"/>
      <c r="S238" s="23">
        <v>10</v>
      </c>
      <c r="T238" s="23">
        <v>1.5</v>
      </c>
      <c r="U238" s="23">
        <f>[1]测算表!P238</f>
        <v>15</v>
      </c>
      <c r="V238" s="23">
        <f t="shared" si="4"/>
        <v>15</v>
      </c>
      <c r="W238" s="12" t="s">
        <v>60</v>
      </c>
      <c r="X238" s="12"/>
    </row>
    <row r="239" spans="1:24">
      <c r="A239" s="12">
        <v>234</v>
      </c>
      <c r="B239" s="12" t="s">
        <v>678</v>
      </c>
      <c r="C239" s="13" t="s">
        <v>626</v>
      </c>
      <c r="D239" s="13" t="s">
        <v>658</v>
      </c>
      <c r="E239" s="12"/>
      <c r="F239" s="12" t="s">
        <v>227</v>
      </c>
      <c r="G239" s="14">
        <v>1</v>
      </c>
      <c r="H239" s="12" t="s">
        <v>383</v>
      </c>
      <c r="I239" s="20">
        <v>40148</v>
      </c>
      <c r="J239" s="20">
        <v>40148</v>
      </c>
      <c r="K239" s="21"/>
      <c r="L239" s="12"/>
      <c r="M239" s="12"/>
      <c r="N239" s="22">
        <v>2205</v>
      </c>
      <c r="O239" s="23">
        <v>0</v>
      </c>
      <c r="P239" s="23"/>
      <c r="Q239" s="23"/>
      <c r="R239" s="23"/>
      <c r="S239" s="23">
        <v>10</v>
      </c>
      <c r="T239" s="23">
        <v>1.5</v>
      </c>
      <c r="U239" s="23">
        <f>[1]测算表!P239</f>
        <v>15</v>
      </c>
      <c r="V239" s="23">
        <f t="shared" si="4"/>
        <v>15</v>
      </c>
      <c r="W239" s="12" t="s">
        <v>60</v>
      </c>
      <c r="X239" s="12"/>
    </row>
    <row r="240" spans="1:24">
      <c r="A240" s="12">
        <v>235</v>
      </c>
      <c r="B240" s="12" t="s">
        <v>679</v>
      </c>
      <c r="C240" s="13" t="s">
        <v>465</v>
      </c>
      <c r="D240" s="13" t="s">
        <v>680</v>
      </c>
      <c r="E240" s="12"/>
      <c r="F240" s="12" t="s">
        <v>58</v>
      </c>
      <c r="G240" s="14">
        <v>1</v>
      </c>
      <c r="H240" s="12" t="s">
        <v>383</v>
      </c>
      <c r="I240" s="20">
        <v>40148</v>
      </c>
      <c r="J240" s="20">
        <v>40148</v>
      </c>
      <c r="K240" s="21"/>
      <c r="L240" s="12"/>
      <c r="M240" s="12"/>
      <c r="N240" s="22">
        <v>1443.75</v>
      </c>
      <c r="O240" s="23">
        <v>0</v>
      </c>
      <c r="P240" s="23"/>
      <c r="Q240" s="23"/>
      <c r="R240" s="23"/>
      <c r="S240" s="23">
        <v>6.66666666666667</v>
      </c>
      <c r="T240" s="23">
        <v>1.5</v>
      </c>
      <c r="U240" s="23">
        <f>[1]测算表!P240</f>
        <v>10</v>
      </c>
      <c r="V240" s="23">
        <f t="shared" si="4"/>
        <v>10</v>
      </c>
      <c r="W240" s="12" t="s">
        <v>60</v>
      </c>
      <c r="X240" s="12"/>
    </row>
    <row r="241" spans="1:24">
      <c r="A241" s="12">
        <v>236</v>
      </c>
      <c r="B241" s="12" t="s">
        <v>681</v>
      </c>
      <c r="C241" s="13" t="s">
        <v>672</v>
      </c>
      <c r="D241" s="13" t="s">
        <v>682</v>
      </c>
      <c r="E241" s="12"/>
      <c r="F241" s="12" t="s">
        <v>227</v>
      </c>
      <c r="G241" s="14">
        <v>1</v>
      </c>
      <c r="H241" s="12" t="s">
        <v>383</v>
      </c>
      <c r="I241" s="20">
        <v>40148</v>
      </c>
      <c r="J241" s="20">
        <v>40148</v>
      </c>
      <c r="K241" s="21"/>
      <c r="L241" s="12"/>
      <c r="M241" s="12"/>
      <c r="N241" s="22">
        <v>630</v>
      </c>
      <c r="O241" s="23">
        <v>0</v>
      </c>
      <c r="P241" s="23"/>
      <c r="Q241" s="23"/>
      <c r="R241" s="23"/>
      <c r="S241" s="23">
        <v>0.2</v>
      </c>
      <c r="T241" s="23">
        <v>1.5</v>
      </c>
      <c r="U241" s="23">
        <f>[1]测算表!P241</f>
        <v>0.3</v>
      </c>
      <c r="V241" s="23">
        <f t="shared" si="4"/>
        <v>0.3</v>
      </c>
      <c r="W241" s="12" t="s">
        <v>60</v>
      </c>
      <c r="X241" s="12"/>
    </row>
    <row r="242" spans="1:24">
      <c r="A242" s="12">
        <v>237</v>
      </c>
      <c r="B242" s="12" t="s">
        <v>683</v>
      </c>
      <c r="C242" s="13" t="s">
        <v>672</v>
      </c>
      <c r="D242" s="13" t="s">
        <v>684</v>
      </c>
      <c r="E242" s="12"/>
      <c r="F242" s="12" t="s">
        <v>227</v>
      </c>
      <c r="G242" s="14">
        <v>1</v>
      </c>
      <c r="H242" s="12" t="s">
        <v>383</v>
      </c>
      <c r="I242" s="20">
        <v>40148</v>
      </c>
      <c r="J242" s="20">
        <v>40148</v>
      </c>
      <c r="K242" s="21"/>
      <c r="L242" s="12"/>
      <c r="M242" s="12"/>
      <c r="N242" s="22">
        <v>1681.5</v>
      </c>
      <c r="O242" s="23">
        <v>0</v>
      </c>
      <c r="P242" s="23"/>
      <c r="Q242" s="23"/>
      <c r="R242" s="23"/>
      <c r="S242" s="23">
        <v>1.2</v>
      </c>
      <c r="T242" s="23">
        <v>1.5</v>
      </c>
      <c r="U242" s="23">
        <f>[1]测算表!P242</f>
        <v>1.8</v>
      </c>
      <c r="V242" s="23">
        <f t="shared" si="4"/>
        <v>1.8</v>
      </c>
      <c r="W242" s="12" t="s">
        <v>60</v>
      </c>
      <c r="X242" s="12"/>
    </row>
    <row r="243" s="2" customFormat="1" spans="1:24">
      <c r="A243" s="12">
        <v>238</v>
      </c>
      <c r="B243" s="12" t="s">
        <v>685</v>
      </c>
      <c r="C243" s="13" t="s">
        <v>672</v>
      </c>
      <c r="D243" s="13" t="s">
        <v>686</v>
      </c>
      <c r="E243" s="12" t="s">
        <v>447</v>
      </c>
      <c r="F243" s="12" t="s">
        <v>227</v>
      </c>
      <c r="G243" s="14">
        <v>1</v>
      </c>
      <c r="H243" s="12" t="s">
        <v>383</v>
      </c>
      <c r="I243" s="20">
        <v>40148</v>
      </c>
      <c r="J243" s="20">
        <v>40148</v>
      </c>
      <c r="K243" s="21"/>
      <c r="L243" s="12"/>
      <c r="M243" s="12"/>
      <c r="N243" s="22">
        <v>560</v>
      </c>
      <c r="O243" s="23">
        <v>0</v>
      </c>
      <c r="P243" s="23"/>
      <c r="Q243" s="23"/>
      <c r="R243" s="23"/>
      <c r="S243" s="23">
        <v>0</v>
      </c>
      <c r="T243" s="23">
        <v>1.5</v>
      </c>
      <c r="U243" s="23">
        <f>[1]测算表!P243</f>
        <v>0</v>
      </c>
      <c r="V243" s="23">
        <f t="shared" si="4"/>
        <v>0</v>
      </c>
      <c r="W243" s="12" t="s">
        <v>60</v>
      </c>
      <c r="X243" s="12"/>
    </row>
    <row r="244" spans="1:24">
      <c r="A244" s="12">
        <v>239</v>
      </c>
      <c r="B244" s="12" t="s">
        <v>687</v>
      </c>
      <c r="C244" s="13" t="s">
        <v>672</v>
      </c>
      <c r="D244" s="13" t="s">
        <v>688</v>
      </c>
      <c r="E244" s="12"/>
      <c r="F244" s="12" t="s">
        <v>227</v>
      </c>
      <c r="G244" s="14">
        <v>1</v>
      </c>
      <c r="H244" s="12" t="s">
        <v>383</v>
      </c>
      <c r="I244" s="20">
        <v>40148</v>
      </c>
      <c r="J244" s="20">
        <v>40148</v>
      </c>
      <c r="K244" s="21"/>
      <c r="L244" s="12"/>
      <c r="M244" s="12"/>
      <c r="N244" s="22">
        <v>1300</v>
      </c>
      <c r="O244" s="23">
        <v>0</v>
      </c>
      <c r="P244" s="23"/>
      <c r="Q244" s="23"/>
      <c r="R244" s="23"/>
      <c r="S244" s="23">
        <v>3.33333333333333</v>
      </c>
      <c r="T244" s="23">
        <v>1.5</v>
      </c>
      <c r="U244" s="23">
        <f>[1]测算表!P244</f>
        <v>5</v>
      </c>
      <c r="V244" s="23">
        <f t="shared" si="4"/>
        <v>5</v>
      </c>
      <c r="W244" s="12" t="s">
        <v>60</v>
      </c>
      <c r="X244" s="12"/>
    </row>
    <row r="245" spans="1:24">
      <c r="A245" s="12">
        <v>240</v>
      </c>
      <c r="B245" s="12" t="s">
        <v>689</v>
      </c>
      <c r="C245" s="13" t="s">
        <v>672</v>
      </c>
      <c r="D245" s="13" t="s">
        <v>690</v>
      </c>
      <c r="E245" s="12"/>
      <c r="F245" s="12" t="s">
        <v>227</v>
      </c>
      <c r="G245" s="14">
        <v>1</v>
      </c>
      <c r="H245" s="12" t="s">
        <v>383</v>
      </c>
      <c r="I245" s="20">
        <v>40148</v>
      </c>
      <c r="J245" s="20">
        <v>40148</v>
      </c>
      <c r="K245" s="21"/>
      <c r="L245" s="12"/>
      <c r="M245" s="12"/>
      <c r="N245" s="22">
        <v>5624</v>
      </c>
      <c r="O245" s="23">
        <v>0</v>
      </c>
      <c r="P245" s="23"/>
      <c r="Q245" s="23"/>
      <c r="R245" s="23"/>
      <c r="S245" s="23">
        <v>6.66666666666667</v>
      </c>
      <c r="T245" s="23">
        <v>1.5</v>
      </c>
      <c r="U245" s="23">
        <f>[1]测算表!P245</f>
        <v>10</v>
      </c>
      <c r="V245" s="23">
        <f t="shared" si="4"/>
        <v>10</v>
      </c>
      <c r="W245" s="12" t="s">
        <v>60</v>
      </c>
      <c r="X245" s="12"/>
    </row>
    <row r="246" spans="1:24">
      <c r="A246" s="12">
        <v>241</v>
      </c>
      <c r="B246" s="12" t="s">
        <v>691</v>
      </c>
      <c r="C246" s="13" t="s">
        <v>672</v>
      </c>
      <c r="D246" s="13" t="s">
        <v>692</v>
      </c>
      <c r="E246" s="12"/>
      <c r="F246" s="12" t="s">
        <v>227</v>
      </c>
      <c r="G246" s="14">
        <v>1</v>
      </c>
      <c r="H246" s="12" t="s">
        <v>383</v>
      </c>
      <c r="I246" s="20">
        <v>40148</v>
      </c>
      <c r="J246" s="20">
        <v>40148</v>
      </c>
      <c r="K246" s="21"/>
      <c r="L246" s="12"/>
      <c r="M246" s="12"/>
      <c r="N246" s="22">
        <v>2600</v>
      </c>
      <c r="O246" s="23">
        <v>0</v>
      </c>
      <c r="P246" s="23"/>
      <c r="Q246" s="23"/>
      <c r="R246" s="23"/>
      <c r="S246" s="23">
        <v>0.666666666666667</v>
      </c>
      <c r="T246" s="23">
        <v>1.5</v>
      </c>
      <c r="U246" s="23">
        <f>[1]测算表!P246</f>
        <v>1</v>
      </c>
      <c r="V246" s="23">
        <f t="shared" si="4"/>
        <v>1</v>
      </c>
      <c r="W246" s="12" t="s">
        <v>60</v>
      </c>
      <c r="X246" s="12"/>
    </row>
    <row r="247" s="2" customFormat="1" spans="1:24">
      <c r="A247" s="12">
        <v>242</v>
      </c>
      <c r="B247" s="12" t="s">
        <v>693</v>
      </c>
      <c r="C247" s="13" t="s">
        <v>380</v>
      </c>
      <c r="D247" s="13" t="s">
        <v>302</v>
      </c>
      <c r="E247" s="12"/>
      <c r="F247" s="12" t="s">
        <v>227</v>
      </c>
      <c r="G247" s="14">
        <v>1</v>
      </c>
      <c r="H247" s="12" t="s">
        <v>383</v>
      </c>
      <c r="I247" s="20">
        <v>40148</v>
      </c>
      <c r="J247" s="20">
        <v>40148</v>
      </c>
      <c r="K247" s="21"/>
      <c r="L247" s="12"/>
      <c r="M247" s="12"/>
      <c r="N247" s="22">
        <v>9600</v>
      </c>
      <c r="O247" s="23">
        <v>0</v>
      </c>
      <c r="P247" s="23"/>
      <c r="Q247" s="23"/>
      <c r="R247" s="23"/>
      <c r="S247" s="23">
        <v>50</v>
      </c>
      <c r="T247" s="23">
        <v>1.5</v>
      </c>
      <c r="U247" s="23">
        <f>[1]测算表!P247</f>
        <v>75</v>
      </c>
      <c r="V247" s="23">
        <f t="shared" si="4"/>
        <v>75</v>
      </c>
      <c r="W247" s="12" t="s">
        <v>60</v>
      </c>
      <c r="X247" s="12"/>
    </row>
    <row r="248" spans="1:24">
      <c r="A248" s="12">
        <v>243</v>
      </c>
      <c r="B248" s="12" t="s">
        <v>694</v>
      </c>
      <c r="C248" s="13" t="s">
        <v>672</v>
      </c>
      <c r="D248" s="13" t="s">
        <v>695</v>
      </c>
      <c r="E248" s="12"/>
      <c r="F248" s="12" t="s">
        <v>696</v>
      </c>
      <c r="G248" s="14">
        <v>1</v>
      </c>
      <c r="H248" s="12" t="s">
        <v>383</v>
      </c>
      <c r="I248" s="20">
        <v>40148</v>
      </c>
      <c r="J248" s="20">
        <v>40148</v>
      </c>
      <c r="K248" s="21"/>
      <c r="L248" s="12"/>
      <c r="M248" s="12"/>
      <c r="N248" s="22">
        <v>35400</v>
      </c>
      <c r="O248" s="23">
        <v>0</v>
      </c>
      <c r="P248" s="23"/>
      <c r="Q248" s="23"/>
      <c r="R248" s="23"/>
      <c r="S248" s="23">
        <v>40</v>
      </c>
      <c r="T248" s="23">
        <v>1.5</v>
      </c>
      <c r="U248" s="23">
        <f>[1]测算表!P248</f>
        <v>60</v>
      </c>
      <c r="V248" s="23">
        <f t="shared" si="4"/>
        <v>60</v>
      </c>
      <c r="W248" s="12" t="s">
        <v>60</v>
      </c>
      <c r="X248" s="12"/>
    </row>
    <row r="249" spans="1:24">
      <c r="A249" s="12">
        <v>244</v>
      </c>
      <c r="B249" s="12" t="s">
        <v>697</v>
      </c>
      <c r="C249" s="13" t="s">
        <v>672</v>
      </c>
      <c r="D249" s="13" t="s">
        <v>695</v>
      </c>
      <c r="E249" s="12"/>
      <c r="F249" s="12" t="s">
        <v>696</v>
      </c>
      <c r="G249" s="14">
        <v>1</v>
      </c>
      <c r="H249" s="12" t="s">
        <v>383</v>
      </c>
      <c r="I249" s="20">
        <v>40148</v>
      </c>
      <c r="J249" s="20">
        <v>40148</v>
      </c>
      <c r="K249" s="21"/>
      <c r="L249" s="12"/>
      <c r="M249" s="12"/>
      <c r="N249" s="22">
        <v>51215</v>
      </c>
      <c r="O249" s="23">
        <v>0</v>
      </c>
      <c r="P249" s="23"/>
      <c r="Q249" s="23"/>
      <c r="R249" s="23"/>
      <c r="S249" s="23">
        <v>40</v>
      </c>
      <c r="T249" s="23">
        <v>1.5</v>
      </c>
      <c r="U249" s="23">
        <f>[1]测算表!P249</f>
        <v>60</v>
      </c>
      <c r="V249" s="23">
        <f t="shared" si="4"/>
        <v>60</v>
      </c>
      <c r="W249" s="12" t="s">
        <v>60</v>
      </c>
      <c r="X249" s="12"/>
    </row>
    <row r="250" spans="1:24">
      <c r="A250" s="12">
        <v>245</v>
      </c>
      <c r="B250" s="12" t="s">
        <v>698</v>
      </c>
      <c r="C250" s="13" t="s">
        <v>672</v>
      </c>
      <c r="D250" s="13" t="s">
        <v>699</v>
      </c>
      <c r="E250" s="12" t="s">
        <v>700</v>
      </c>
      <c r="F250" s="12" t="s">
        <v>227</v>
      </c>
      <c r="G250" s="14">
        <v>1</v>
      </c>
      <c r="H250" s="12" t="s">
        <v>383</v>
      </c>
      <c r="I250" s="20">
        <v>40148</v>
      </c>
      <c r="J250" s="20">
        <v>40148</v>
      </c>
      <c r="K250" s="21"/>
      <c r="L250" s="12"/>
      <c r="M250" s="12"/>
      <c r="N250" s="22">
        <v>4200</v>
      </c>
      <c r="O250" s="23">
        <v>0</v>
      </c>
      <c r="P250" s="23"/>
      <c r="Q250" s="23"/>
      <c r="R250" s="23"/>
      <c r="S250" s="23">
        <v>1.33333333333333</v>
      </c>
      <c r="T250" s="23">
        <v>1.5</v>
      </c>
      <c r="U250" s="23">
        <f>[1]测算表!P250</f>
        <v>2</v>
      </c>
      <c r="V250" s="23">
        <f t="shared" si="4"/>
        <v>2</v>
      </c>
      <c r="W250" s="12" t="s">
        <v>60</v>
      </c>
      <c r="X250" s="12"/>
    </row>
    <row r="251" spans="1:24">
      <c r="A251" s="12">
        <v>246</v>
      </c>
      <c r="B251" s="12" t="s">
        <v>701</v>
      </c>
      <c r="C251" s="13" t="s">
        <v>672</v>
      </c>
      <c r="D251" s="13" t="s">
        <v>702</v>
      </c>
      <c r="E251" s="12"/>
      <c r="F251" s="12" t="s">
        <v>696</v>
      </c>
      <c r="G251" s="14">
        <v>1</v>
      </c>
      <c r="H251" s="12" t="s">
        <v>383</v>
      </c>
      <c r="I251" s="20">
        <v>40148</v>
      </c>
      <c r="J251" s="20">
        <v>40148</v>
      </c>
      <c r="K251" s="21"/>
      <c r="L251" s="12"/>
      <c r="M251" s="12"/>
      <c r="N251" s="22">
        <v>2295</v>
      </c>
      <c r="O251" s="23">
        <v>0</v>
      </c>
      <c r="P251" s="27"/>
      <c r="Q251" s="27"/>
      <c r="R251" s="27"/>
      <c r="S251" s="30">
        <v>300</v>
      </c>
      <c r="T251" s="30">
        <v>0.3</v>
      </c>
      <c r="U251" s="27">
        <f>[1]测算表!P251</f>
        <v>90</v>
      </c>
      <c r="V251" s="23">
        <f t="shared" si="4"/>
        <v>90</v>
      </c>
      <c r="W251" s="12" t="s">
        <v>60</v>
      </c>
      <c r="X251" s="31" t="s">
        <v>703</v>
      </c>
    </row>
    <row r="252" spans="1:24">
      <c r="A252" s="12">
        <v>247</v>
      </c>
      <c r="B252" s="12" t="s">
        <v>704</v>
      </c>
      <c r="C252" s="13" t="s">
        <v>672</v>
      </c>
      <c r="D252" s="13" t="s">
        <v>702</v>
      </c>
      <c r="E252" s="12"/>
      <c r="F252" s="12" t="s">
        <v>696</v>
      </c>
      <c r="G252" s="14">
        <v>1</v>
      </c>
      <c r="H252" s="12" t="s">
        <v>383</v>
      </c>
      <c r="I252" s="20">
        <v>40148</v>
      </c>
      <c r="J252" s="20">
        <v>40148</v>
      </c>
      <c r="K252" s="21"/>
      <c r="L252" s="12"/>
      <c r="M252" s="12"/>
      <c r="N252" s="22">
        <v>45573.34</v>
      </c>
      <c r="O252" s="23">
        <v>0</v>
      </c>
      <c r="P252" s="28"/>
      <c r="Q252" s="28"/>
      <c r="R252" s="28"/>
      <c r="S252" s="32"/>
      <c r="T252" s="32"/>
      <c r="U252" s="28"/>
      <c r="V252" s="23">
        <f t="shared" si="4"/>
        <v>0</v>
      </c>
      <c r="W252" s="12" t="s">
        <v>60</v>
      </c>
      <c r="X252" s="33"/>
    </row>
    <row r="253" spans="1:24">
      <c r="A253" s="12">
        <v>248</v>
      </c>
      <c r="B253" s="12" t="s">
        <v>705</v>
      </c>
      <c r="C253" s="13" t="s">
        <v>672</v>
      </c>
      <c r="D253" s="13" t="s">
        <v>702</v>
      </c>
      <c r="E253" s="12"/>
      <c r="F253" s="12" t="s">
        <v>696</v>
      </c>
      <c r="G253" s="14">
        <v>1</v>
      </c>
      <c r="H253" s="12" t="s">
        <v>383</v>
      </c>
      <c r="I253" s="20">
        <v>40148</v>
      </c>
      <c r="J253" s="20">
        <v>40148</v>
      </c>
      <c r="K253" s="21"/>
      <c r="L253" s="12"/>
      <c r="M253" s="12"/>
      <c r="N253" s="22">
        <v>7982</v>
      </c>
      <c r="O253" s="23">
        <v>0</v>
      </c>
      <c r="P253" s="29"/>
      <c r="Q253" s="29"/>
      <c r="R253" s="29"/>
      <c r="S253" s="34"/>
      <c r="T253" s="34"/>
      <c r="U253" s="29"/>
      <c r="V253" s="23">
        <f t="shared" si="4"/>
        <v>0</v>
      </c>
      <c r="W253" s="12" t="s">
        <v>60</v>
      </c>
      <c r="X253" s="35"/>
    </row>
    <row r="254" spans="1:24">
      <c r="A254" s="12">
        <v>249</v>
      </c>
      <c r="B254" s="12" t="s">
        <v>706</v>
      </c>
      <c r="C254" s="13" t="s">
        <v>672</v>
      </c>
      <c r="D254" s="13" t="s">
        <v>707</v>
      </c>
      <c r="E254" s="12"/>
      <c r="F254" s="12" t="s">
        <v>227</v>
      </c>
      <c r="G254" s="14">
        <v>1</v>
      </c>
      <c r="H254" s="12" t="s">
        <v>383</v>
      </c>
      <c r="I254" s="20">
        <v>40148</v>
      </c>
      <c r="J254" s="20">
        <v>40148</v>
      </c>
      <c r="K254" s="21"/>
      <c r="L254" s="12"/>
      <c r="M254" s="12"/>
      <c r="N254" s="22">
        <v>536</v>
      </c>
      <c r="O254" s="23">
        <v>0</v>
      </c>
      <c r="P254" s="23"/>
      <c r="Q254" s="23"/>
      <c r="R254" s="23"/>
      <c r="S254" s="23">
        <v>3.33333333333333</v>
      </c>
      <c r="T254" s="23">
        <v>1.5</v>
      </c>
      <c r="U254" s="23">
        <v>5</v>
      </c>
      <c r="V254" s="23">
        <f t="shared" si="4"/>
        <v>5</v>
      </c>
      <c r="W254" s="12" t="s">
        <v>60</v>
      </c>
      <c r="X254" s="12"/>
    </row>
    <row r="255" spans="1:24">
      <c r="A255" s="12">
        <v>250</v>
      </c>
      <c r="B255" s="12" t="s">
        <v>708</v>
      </c>
      <c r="C255" s="13" t="s">
        <v>672</v>
      </c>
      <c r="D255" s="13" t="s">
        <v>709</v>
      </c>
      <c r="E255" s="12"/>
      <c r="F255" s="12" t="s">
        <v>58</v>
      </c>
      <c r="G255" s="14">
        <v>1</v>
      </c>
      <c r="H255" s="12" t="s">
        <v>383</v>
      </c>
      <c r="I255" s="20">
        <v>40148</v>
      </c>
      <c r="J255" s="20">
        <v>40148</v>
      </c>
      <c r="K255" s="21"/>
      <c r="L255" s="12"/>
      <c r="M255" s="12"/>
      <c r="N255" s="22">
        <v>1280</v>
      </c>
      <c r="O255" s="23">
        <v>0</v>
      </c>
      <c r="P255" s="23"/>
      <c r="Q255" s="23"/>
      <c r="R255" s="23"/>
      <c r="S255" s="23">
        <v>13.3333333333333</v>
      </c>
      <c r="T255" s="23">
        <v>1.5</v>
      </c>
      <c r="U255" s="23">
        <f>[1]测算表!P255</f>
        <v>20</v>
      </c>
      <c r="V255" s="23">
        <f t="shared" si="4"/>
        <v>20</v>
      </c>
      <c r="W255" s="12" t="s">
        <v>60</v>
      </c>
      <c r="X255" s="12"/>
    </row>
    <row r="256" spans="1:24">
      <c r="A256" s="12">
        <v>251</v>
      </c>
      <c r="B256" s="12" t="s">
        <v>710</v>
      </c>
      <c r="C256" s="13" t="s">
        <v>672</v>
      </c>
      <c r="D256" s="13" t="s">
        <v>711</v>
      </c>
      <c r="E256" s="12"/>
      <c r="F256" s="12" t="s">
        <v>227</v>
      </c>
      <c r="G256" s="14">
        <v>1</v>
      </c>
      <c r="H256" s="12" t="s">
        <v>383</v>
      </c>
      <c r="I256" s="20">
        <v>40148</v>
      </c>
      <c r="J256" s="20">
        <v>40148</v>
      </c>
      <c r="K256" s="21"/>
      <c r="L256" s="12"/>
      <c r="M256" s="12"/>
      <c r="N256" s="22">
        <v>500</v>
      </c>
      <c r="O256" s="23">
        <v>0</v>
      </c>
      <c r="P256" s="23"/>
      <c r="Q256" s="23"/>
      <c r="R256" s="23"/>
      <c r="S256" s="23">
        <v>0</v>
      </c>
      <c r="T256" s="23">
        <v>1.5</v>
      </c>
      <c r="U256" s="23">
        <f>[1]测算表!P256</f>
        <v>0</v>
      </c>
      <c r="V256" s="23">
        <f t="shared" si="4"/>
        <v>0</v>
      </c>
      <c r="W256" s="12" t="s">
        <v>60</v>
      </c>
      <c r="X256" s="12"/>
    </row>
    <row r="257" spans="1:24">
      <c r="A257" s="12">
        <v>252</v>
      </c>
      <c r="B257" s="12" t="s">
        <v>712</v>
      </c>
      <c r="C257" s="13" t="s">
        <v>626</v>
      </c>
      <c r="D257" s="13" t="s">
        <v>713</v>
      </c>
      <c r="E257" s="12"/>
      <c r="F257" s="12" t="s">
        <v>227</v>
      </c>
      <c r="G257" s="14">
        <v>1</v>
      </c>
      <c r="H257" s="12" t="s">
        <v>383</v>
      </c>
      <c r="I257" s="20">
        <v>40148</v>
      </c>
      <c r="J257" s="20">
        <v>40148</v>
      </c>
      <c r="K257" s="21"/>
      <c r="L257" s="12"/>
      <c r="M257" s="12"/>
      <c r="N257" s="22">
        <v>1522.5</v>
      </c>
      <c r="O257" s="23">
        <v>0</v>
      </c>
      <c r="P257" s="23"/>
      <c r="Q257" s="23"/>
      <c r="R257" s="23"/>
      <c r="S257" s="23">
        <v>6</v>
      </c>
      <c r="T257" s="23">
        <v>1.5</v>
      </c>
      <c r="U257" s="23">
        <f>[1]测算表!P257</f>
        <v>9</v>
      </c>
      <c r="V257" s="23">
        <f t="shared" si="4"/>
        <v>9</v>
      </c>
      <c r="W257" s="12" t="s">
        <v>60</v>
      </c>
      <c r="X257" s="12"/>
    </row>
    <row r="258" spans="1:24">
      <c r="A258" s="12">
        <v>253</v>
      </c>
      <c r="B258" s="12" t="s">
        <v>714</v>
      </c>
      <c r="C258" s="13" t="s">
        <v>626</v>
      </c>
      <c r="D258" s="13" t="s">
        <v>713</v>
      </c>
      <c r="E258" s="12"/>
      <c r="F258" s="12" t="s">
        <v>227</v>
      </c>
      <c r="G258" s="14">
        <v>1</v>
      </c>
      <c r="H258" s="12" t="s">
        <v>383</v>
      </c>
      <c r="I258" s="20">
        <v>40148</v>
      </c>
      <c r="J258" s="20">
        <v>40148</v>
      </c>
      <c r="K258" s="21"/>
      <c r="L258" s="12"/>
      <c r="M258" s="12"/>
      <c r="N258" s="22">
        <v>1522.5</v>
      </c>
      <c r="O258" s="23">
        <v>0</v>
      </c>
      <c r="P258" s="23"/>
      <c r="Q258" s="23"/>
      <c r="R258" s="23"/>
      <c r="S258" s="23">
        <v>6</v>
      </c>
      <c r="T258" s="23">
        <v>1.5</v>
      </c>
      <c r="U258" s="23">
        <f>[1]测算表!P258</f>
        <v>9</v>
      </c>
      <c r="V258" s="23">
        <f t="shared" si="4"/>
        <v>9</v>
      </c>
      <c r="W258" s="12" t="s">
        <v>60</v>
      </c>
      <c r="X258" s="12"/>
    </row>
    <row r="259" ht="24" spans="1:24">
      <c r="A259" s="12">
        <v>254</v>
      </c>
      <c r="B259" s="12" t="s">
        <v>715</v>
      </c>
      <c r="C259" s="13" t="s">
        <v>716</v>
      </c>
      <c r="D259" s="13" t="s">
        <v>717</v>
      </c>
      <c r="E259" s="12"/>
      <c r="F259" s="12" t="s">
        <v>227</v>
      </c>
      <c r="G259" s="14">
        <v>1</v>
      </c>
      <c r="H259" s="12" t="s">
        <v>383</v>
      </c>
      <c r="I259" s="20">
        <v>40429</v>
      </c>
      <c r="J259" s="20">
        <v>40429</v>
      </c>
      <c r="K259" s="21"/>
      <c r="L259" s="12"/>
      <c r="M259" s="12"/>
      <c r="N259" s="22">
        <v>5810</v>
      </c>
      <c r="O259" s="23">
        <v>0</v>
      </c>
      <c r="P259" s="23"/>
      <c r="Q259" s="23"/>
      <c r="R259" s="23"/>
      <c r="S259" s="23">
        <v>3.33333333333333</v>
      </c>
      <c r="T259" s="23">
        <v>1.5</v>
      </c>
      <c r="U259" s="23">
        <f>[1]测算表!P259</f>
        <v>5</v>
      </c>
      <c r="V259" s="23">
        <f t="shared" si="4"/>
        <v>5</v>
      </c>
      <c r="W259" s="12" t="s">
        <v>60</v>
      </c>
      <c r="X259" s="12"/>
    </row>
    <row r="260" ht="24" spans="1:24">
      <c r="A260" s="12">
        <v>255</v>
      </c>
      <c r="B260" s="12" t="s">
        <v>718</v>
      </c>
      <c r="C260" s="13" t="s">
        <v>442</v>
      </c>
      <c r="D260" s="13" t="s">
        <v>719</v>
      </c>
      <c r="E260" s="12"/>
      <c r="F260" s="12" t="s">
        <v>58</v>
      </c>
      <c r="G260" s="14">
        <v>1</v>
      </c>
      <c r="H260" s="12" t="s">
        <v>383</v>
      </c>
      <c r="I260" s="20">
        <v>40870</v>
      </c>
      <c r="J260" s="20">
        <v>40870</v>
      </c>
      <c r="K260" s="21"/>
      <c r="L260" s="12"/>
      <c r="M260" s="12"/>
      <c r="N260" s="22">
        <v>9800</v>
      </c>
      <c r="O260" s="23">
        <v>0</v>
      </c>
      <c r="P260" s="23"/>
      <c r="Q260" s="23"/>
      <c r="R260" s="23"/>
      <c r="S260" s="23">
        <v>53.3333333333333</v>
      </c>
      <c r="T260" s="23">
        <v>1.5</v>
      </c>
      <c r="U260" s="23">
        <f>[1]测算表!P260</f>
        <v>80</v>
      </c>
      <c r="V260" s="23">
        <f t="shared" si="4"/>
        <v>80</v>
      </c>
      <c r="W260" s="12" t="s">
        <v>60</v>
      </c>
      <c r="X260" s="12"/>
    </row>
    <row r="261" ht="24" spans="1:24">
      <c r="A261" s="12">
        <v>256</v>
      </c>
      <c r="B261" s="12" t="s">
        <v>720</v>
      </c>
      <c r="C261" s="13" t="s">
        <v>442</v>
      </c>
      <c r="D261" s="13" t="s">
        <v>721</v>
      </c>
      <c r="E261" s="12"/>
      <c r="F261" s="12" t="s">
        <v>58</v>
      </c>
      <c r="G261" s="14">
        <v>1</v>
      </c>
      <c r="H261" s="12" t="s">
        <v>383</v>
      </c>
      <c r="I261" s="20">
        <v>40892</v>
      </c>
      <c r="J261" s="20">
        <v>40892</v>
      </c>
      <c r="K261" s="21"/>
      <c r="L261" s="12"/>
      <c r="M261" s="12"/>
      <c r="N261" s="22">
        <v>3280</v>
      </c>
      <c r="O261" s="23">
        <v>0</v>
      </c>
      <c r="P261" s="23"/>
      <c r="Q261" s="23"/>
      <c r="R261" s="23"/>
      <c r="S261" s="23">
        <v>3.33333333333333</v>
      </c>
      <c r="T261" s="23">
        <v>1.5</v>
      </c>
      <c r="U261" s="23">
        <f>[1]测算表!P261</f>
        <v>5</v>
      </c>
      <c r="V261" s="23">
        <f t="shared" si="4"/>
        <v>5</v>
      </c>
      <c r="W261" s="12" t="s">
        <v>60</v>
      </c>
      <c r="X261" s="12"/>
    </row>
    <row r="262" ht="24" spans="1:24">
      <c r="A262" s="12">
        <v>257</v>
      </c>
      <c r="B262" s="12" t="s">
        <v>722</v>
      </c>
      <c r="C262" s="13" t="s">
        <v>442</v>
      </c>
      <c r="D262" s="13" t="s">
        <v>723</v>
      </c>
      <c r="E262" s="12"/>
      <c r="F262" s="12" t="s">
        <v>227</v>
      </c>
      <c r="G262" s="14">
        <v>1</v>
      </c>
      <c r="H262" s="12" t="s">
        <v>383</v>
      </c>
      <c r="I262" s="20">
        <v>40892</v>
      </c>
      <c r="J262" s="20">
        <v>40892</v>
      </c>
      <c r="K262" s="21"/>
      <c r="L262" s="12"/>
      <c r="M262" s="12"/>
      <c r="N262" s="22">
        <v>2600</v>
      </c>
      <c r="O262" s="23">
        <v>0</v>
      </c>
      <c r="P262" s="23"/>
      <c r="Q262" s="23"/>
      <c r="R262" s="23"/>
      <c r="S262" s="23">
        <v>6.66666666666667</v>
      </c>
      <c r="T262" s="23">
        <v>1.5</v>
      </c>
      <c r="U262" s="23">
        <f>[1]测算表!P262</f>
        <v>10</v>
      </c>
      <c r="V262" s="23">
        <f t="shared" ref="V262:V279" si="5">U262-O262</f>
        <v>10</v>
      </c>
      <c r="W262" s="12" t="s">
        <v>60</v>
      </c>
      <c r="X262" s="12"/>
    </row>
    <row r="263" ht="24" spans="1:24">
      <c r="A263" s="12">
        <v>258</v>
      </c>
      <c r="B263" s="12" t="s">
        <v>724</v>
      </c>
      <c r="C263" s="13" t="s">
        <v>725</v>
      </c>
      <c r="D263" s="13" t="s">
        <v>726</v>
      </c>
      <c r="E263" s="12"/>
      <c r="F263" s="12" t="s">
        <v>227</v>
      </c>
      <c r="G263" s="14">
        <v>1</v>
      </c>
      <c r="H263" s="12" t="s">
        <v>383</v>
      </c>
      <c r="I263" s="20">
        <v>41228</v>
      </c>
      <c r="J263" s="20">
        <v>41228</v>
      </c>
      <c r="K263" s="21"/>
      <c r="L263" s="12"/>
      <c r="M263" s="12"/>
      <c r="N263" s="22">
        <v>5200</v>
      </c>
      <c r="O263" s="23">
        <v>0</v>
      </c>
      <c r="P263" s="23"/>
      <c r="Q263" s="23"/>
      <c r="R263" s="23"/>
      <c r="S263" s="23">
        <v>0</v>
      </c>
      <c r="T263" s="23">
        <v>1.5</v>
      </c>
      <c r="U263" s="23">
        <f>[1]测算表!P263</f>
        <v>0</v>
      </c>
      <c r="V263" s="23">
        <f t="shared" si="5"/>
        <v>0</v>
      </c>
      <c r="W263" s="12" t="s">
        <v>60</v>
      </c>
      <c r="X263" s="12"/>
    </row>
    <row r="264" spans="1:24">
      <c r="A264" s="12">
        <v>259</v>
      </c>
      <c r="B264" s="12" t="s">
        <v>727</v>
      </c>
      <c r="C264" s="13" t="s">
        <v>728</v>
      </c>
      <c r="D264" s="13" t="s">
        <v>729</v>
      </c>
      <c r="E264" s="12"/>
      <c r="F264" s="12" t="s">
        <v>696</v>
      </c>
      <c r="G264" s="14">
        <v>1</v>
      </c>
      <c r="H264" s="12" t="s">
        <v>383</v>
      </c>
      <c r="I264" s="20">
        <v>41228</v>
      </c>
      <c r="J264" s="20">
        <v>41228</v>
      </c>
      <c r="K264" s="21"/>
      <c r="L264" s="12"/>
      <c r="M264" s="12"/>
      <c r="N264" s="22">
        <v>3024</v>
      </c>
      <c r="O264" s="23">
        <v>0</v>
      </c>
      <c r="P264" s="23"/>
      <c r="Q264" s="23"/>
      <c r="R264" s="23"/>
      <c r="S264" s="23">
        <v>1</v>
      </c>
      <c r="T264" s="23">
        <v>1.5</v>
      </c>
      <c r="U264" s="23">
        <f>[1]测算表!P264</f>
        <v>1.5</v>
      </c>
      <c r="V264" s="23">
        <f t="shared" si="5"/>
        <v>1.5</v>
      </c>
      <c r="W264" s="12" t="s">
        <v>60</v>
      </c>
      <c r="X264" s="12" t="s">
        <v>730</v>
      </c>
    </row>
    <row r="265" spans="1:24">
      <c r="A265" s="12">
        <v>260</v>
      </c>
      <c r="B265" s="12" t="s">
        <v>731</v>
      </c>
      <c r="C265" s="13" t="s">
        <v>732</v>
      </c>
      <c r="D265" s="13" t="s">
        <v>732</v>
      </c>
      <c r="E265" s="12" t="s">
        <v>673</v>
      </c>
      <c r="F265" s="12" t="s">
        <v>227</v>
      </c>
      <c r="G265" s="14">
        <v>1</v>
      </c>
      <c r="H265" s="12" t="s">
        <v>383</v>
      </c>
      <c r="I265" s="20">
        <v>41228</v>
      </c>
      <c r="J265" s="20">
        <v>41228</v>
      </c>
      <c r="K265" s="21"/>
      <c r="L265" s="12"/>
      <c r="M265" s="12"/>
      <c r="N265" s="22">
        <v>2300</v>
      </c>
      <c r="O265" s="23">
        <v>0</v>
      </c>
      <c r="P265" s="23"/>
      <c r="Q265" s="23"/>
      <c r="R265" s="23"/>
      <c r="S265" s="23">
        <v>0</v>
      </c>
      <c r="T265" s="23">
        <v>1.5</v>
      </c>
      <c r="U265" s="23">
        <f>[1]测算表!P265</f>
        <v>0</v>
      </c>
      <c r="V265" s="23">
        <f t="shared" si="5"/>
        <v>0</v>
      </c>
      <c r="W265" s="12" t="s">
        <v>60</v>
      </c>
      <c r="X265" s="12"/>
    </row>
    <row r="266" spans="1:24">
      <c r="A266" s="12">
        <v>261</v>
      </c>
      <c r="B266" s="12" t="s">
        <v>733</v>
      </c>
      <c r="C266" s="13" t="s">
        <v>732</v>
      </c>
      <c r="D266" s="13" t="s">
        <v>732</v>
      </c>
      <c r="E266" s="12" t="s">
        <v>673</v>
      </c>
      <c r="F266" s="12" t="s">
        <v>227</v>
      </c>
      <c r="G266" s="14">
        <v>1</v>
      </c>
      <c r="H266" s="12" t="s">
        <v>383</v>
      </c>
      <c r="I266" s="20">
        <v>41228</v>
      </c>
      <c r="J266" s="20">
        <v>41228</v>
      </c>
      <c r="K266" s="21"/>
      <c r="L266" s="12"/>
      <c r="M266" s="12"/>
      <c r="N266" s="22">
        <v>2300</v>
      </c>
      <c r="O266" s="23">
        <v>0</v>
      </c>
      <c r="P266" s="23"/>
      <c r="Q266" s="23"/>
      <c r="R266" s="23"/>
      <c r="S266" s="23">
        <v>0</v>
      </c>
      <c r="T266" s="23">
        <v>1.5</v>
      </c>
      <c r="U266" s="23">
        <f>[1]测算表!P266</f>
        <v>0</v>
      </c>
      <c r="V266" s="23">
        <f t="shared" si="5"/>
        <v>0</v>
      </c>
      <c r="W266" s="12" t="s">
        <v>60</v>
      </c>
      <c r="X266" s="12"/>
    </row>
    <row r="267" spans="1:24">
      <c r="A267" s="12">
        <v>262</v>
      </c>
      <c r="B267" s="12" t="s">
        <v>734</v>
      </c>
      <c r="C267" s="13" t="s">
        <v>735</v>
      </c>
      <c r="D267" s="13" t="s">
        <v>736</v>
      </c>
      <c r="E267" s="12"/>
      <c r="F267" s="12" t="s">
        <v>227</v>
      </c>
      <c r="G267" s="14">
        <v>1</v>
      </c>
      <c r="H267" s="12" t="s">
        <v>383</v>
      </c>
      <c r="I267" s="20">
        <v>41267</v>
      </c>
      <c r="J267" s="20">
        <v>41267</v>
      </c>
      <c r="K267" s="21"/>
      <c r="L267" s="12"/>
      <c r="M267" s="12"/>
      <c r="N267" s="22">
        <v>1140</v>
      </c>
      <c r="O267" s="23">
        <v>0</v>
      </c>
      <c r="P267" s="23"/>
      <c r="Q267" s="23"/>
      <c r="R267" s="23"/>
      <c r="S267" s="23">
        <v>3.33333333333333</v>
      </c>
      <c r="T267" s="23">
        <v>1.5</v>
      </c>
      <c r="U267" s="23">
        <v>5</v>
      </c>
      <c r="V267" s="23">
        <f t="shared" si="5"/>
        <v>5</v>
      </c>
      <c r="W267" s="12" t="s">
        <v>60</v>
      </c>
      <c r="X267" s="12"/>
    </row>
    <row r="268" spans="1:24">
      <c r="A268" s="12">
        <v>263</v>
      </c>
      <c r="B268" s="12" t="s">
        <v>737</v>
      </c>
      <c r="C268" s="13" t="s">
        <v>735</v>
      </c>
      <c r="D268" s="13" t="s">
        <v>736</v>
      </c>
      <c r="E268" s="12"/>
      <c r="F268" s="12" t="s">
        <v>227</v>
      </c>
      <c r="G268" s="14">
        <v>1</v>
      </c>
      <c r="H268" s="12" t="s">
        <v>383</v>
      </c>
      <c r="I268" s="20">
        <v>41267</v>
      </c>
      <c r="J268" s="20">
        <v>41267</v>
      </c>
      <c r="K268" s="21"/>
      <c r="L268" s="12"/>
      <c r="M268" s="12"/>
      <c r="N268" s="22">
        <v>1140</v>
      </c>
      <c r="O268" s="23">
        <v>0</v>
      </c>
      <c r="P268" s="23"/>
      <c r="Q268" s="23"/>
      <c r="R268" s="23"/>
      <c r="S268" s="23">
        <v>3.33333333333333</v>
      </c>
      <c r="T268" s="23">
        <v>1.5</v>
      </c>
      <c r="U268" s="23">
        <v>5</v>
      </c>
      <c r="V268" s="23">
        <f t="shared" si="5"/>
        <v>5</v>
      </c>
      <c r="W268" s="12" t="s">
        <v>60</v>
      </c>
      <c r="X268" s="12"/>
    </row>
    <row r="269" ht="24" spans="1:24">
      <c r="A269" s="12">
        <v>264</v>
      </c>
      <c r="B269" s="12" t="s">
        <v>738</v>
      </c>
      <c r="C269" s="13" t="s">
        <v>725</v>
      </c>
      <c r="D269" s="13" t="s">
        <v>739</v>
      </c>
      <c r="E269" s="12" t="s">
        <v>447</v>
      </c>
      <c r="F269" s="12" t="s">
        <v>227</v>
      </c>
      <c r="G269" s="14">
        <v>1</v>
      </c>
      <c r="H269" s="12" t="s">
        <v>383</v>
      </c>
      <c r="I269" s="20">
        <v>41267</v>
      </c>
      <c r="J269" s="20">
        <v>41267</v>
      </c>
      <c r="K269" s="21"/>
      <c r="L269" s="12"/>
      <c r="M269" s="12"/>
      <c r="N269" s="22">
        <v>1200</v>
      </c>
      <c r="O269" s="23">
        <v>0</v>
      </c>
      <c r="P269" s="23"/>
      <c r="Q269" s="23"/>
      <c r="R269" s="23"/>
      <c r="S269" s="23"/>
      <c r="T269" s="23"/>
      <c r="U269" s="23">
        <f>[1]测算表!P269</f>
        <v>0</v>
      </c>
      <c r="V269" s="23">
        <f t="shared" si="5"/>
        <v>0</v>
      </c>
      <c r="W269" s="12" t="s">
        <v>60</v>
      </c>
      <c r="X269" s="12"/>
    </row>
    <row r="270" spans="1:24">
      <c r="A270" s="12">
        <v>265</v>
      </c>
      <c r="B270" s="12" t="s">
        <v>740</v>
      </c>
      <c r="C270" s="13" t="s">
        <v>741</v>
      </c>
      <c r="D270" s="13" t="s">
        <v>742</v>
      </c>
      <c r="E270" s="12"/>
      <c r="F270" s="12" t="s">
        <v>227</v>
      </c>
      <c r="G270" s="14">
        <v>1</v>
      </c>
      <c r="H270" s="12" t="s">
        <v>383</v>
      </c>
      <c r="I270" s="20">
        <v>41267</v>
      </c>
      <c r="J270" s="20">
        <v>41267</v>
      </c>
      <c r="K270" s="21"/>
      <c r="L270" s="12"/>
      <c r="M270" s="12"/>
      <c r="N270" s="22">
        <v>1140</v>
      </c>
      <c r="O270" s="23">
        <v>0</v>
      </c>
      <c r="P270" s="23"/>
      <c r="Q270" s="23"/>
      <c r="R270" s="23"/>
      <c r="S270" s="23">
        <v>10</v>
      </c>
      <c r="T270" s="23">
        <v>1.5</v>
      </c>
      <c r="U270" s="23">
        <f>[1]测算表!P270</f>
        <v>15</v>
      </c>
      <c r="V270" s="23">
        <f t="shared" si="5"/>
        <v>15</v>
      </c>
      <c r="W270" s="12" t="s">
        <v>60</v>
      </c>
      <c r="X270" s="12"/>
    </row>
    <row r="271" ht="24" spans="1:24">
      <c r="A271" s="12">
        <v>266</v>
      </c>
      <c r="B271" s="12" t="s">
        <v>743</v>
      </c>
      <c r="C271" s="13" t="s">
        <v>744</v>
      </c>
      <c r="D271" s="13" t="s">
        <v>745</v>
      </c>
      <c r="E271" s="12"/>
      <c r="F271" s="12" t="s">
        <v>227</v>
      </c>
      <c r="G271" s="14">
        <v>1</v>
      </c>
      <c r="H271" s="12" t="s">
        <v>383</v>
      </c>
      <c r="I271" s="20">
        <v>41267</v>
      </c>
      <c r="J271" s="20">
        <v>41267</v>
      </c>
      <c r="K271" s="21"/>
      <c r="L271" s="12"/>
      <c r="M271" s="12"/>
      <c r="N271" s="22">
        <v>2137.5</v>
      </c>
      <c r="O271" s="23">
        <v>0</v>
      </c>
      <c r="P271" s="23"/>
      <c r="Q271" s="23"/>
      <c r="R271" s="23"/>
      <c r="S271" s="23">
        <v>20</v>
      </c>
      <c r="T271" s="23">
        <v>1.5</v>
      </c>
      <c r="U271" s="23">
        <f>[1]测算表!P271</f>
        <v>30</v>
      </c>
      <c r="V271" s="23">
        <f t="shared" si="5"/>
        <v>30</v>
      </c>
      <c r="W271" s="12" t="s">
        <v>60</v>
      </c>
      <c r="X271" s="12"/>
    </row>
    <row r="272" ht="24" spans="1:24">
      <c r="A272" s="12">
        <v>267</v>
      </c>
      <c r="B272" s="12" t="s">
        <v>746</v>
      </c>
      <c r="C272" s="13" t="s">
        <v>744</v>
      </c>
      <c r="D272" s="13" t="s">
        <v>745</v>
      </c>
      <c r="E272" s="12"/>
      <c r="F272" s="12" t="s">
        <v>227</v>
      </c>
      <c r="G272" s="14">
        <v>1</v>
      </c>
      <c r="H272" s="12" t="s">
        <v>383</v>
      </c>
      <c r="I272" s="20">
        <v>41267</v>
      </c>
      <c r="J272" s="20">
        <v>41267</v>
      </c>
      <c r="K272" s="21"/>
      <c r="L272" s="12"/>
      <c r="M272" s="12"/>
      <c r="N272" s="22">
        <v>2137.5</v>
      </c>
      <c r="O272" s="23">
        <v>0</v>
      </c>
      <c r="P272" s="23"/>
      <c r="Q272" s="23"/>
      <c r="R272" s="23"/>
      <c r="S272" s="23">
        <v>20</v>
      </c>
      <c r="T272" s="23">
        <v>1.5</v>
      </c>
      <c r="U272" s="23">
        <f>[1]测算表!P272</f>
        <v>30</v>
      </c>
      <c r="V272" s="23">
        <f t="shared" si="5"/>
        <v>30</v>
      </c>
      <c r="W272" s="12" t="s">
        <v>60</v>
      </c>
      <c r="X272" s="12"/>
    </row>
    <row r="273" ht="24" spans="1:24">
      <c r="A273" s="12">
        <v>268</v>
      </c>
      <c r="B273" s="12" t="s">
        <v>747</v>
      </c>
      <c r="C273" s="13" t="s">
        <v>442</v>
      </c>
      <c r="D273" s="13" t="s">
        <v>748</v>
      </c>
      <c r="E273" s="12"/>
      <c r="F273" s="12" t="s">
        <v>146</v>
      </c>
      <c r="G273" s="14">
        <v>1</v>
      </c>
      <c r="H273" s="12" t="s">
        <v>383</v>
      </c>
      <c r="I273" s="20">
        <v>41270</v>
      </c>
      <c r="J273" s="20">
        <v>41270</v>
      </c>
      <c r="K273" s="21"/>
      <c r="L273" s="12"/>
      <c r="M273" s="12"/>
      <c r="N273" s="22">
        <v>34100</v>
      </c>
      <c r="O273" s="23">
        <v>0</v>
      </c>
      <c r="P273" s="23"/>
      <c r="Q273" s="23"/>
      <c r="R273" s="23"/>
      <c r="S273" s="23">
        <v>50</v>
      </c>
      <c r="T273" s="23">
        <v>1.5</v>
      </c>
      <c r="U273" s="23">
        <f>[1]测算表!P273</f>
        <v>75</v>
      </c>
      <c r="V273" s="23">
        <f t="shared" si="5"/>
        <v>75</v>
      </c>
      <c r="W273" s="12" t="s">
        <v>60</v>
      </c>
      <c r="X273" s="12"/>
    </row>
    <row r="274" spans="1:24">
      <c r="A274" s="12">
        <v>269</v>
      </c>
      <c r="B274" s="12" t="s">
        <v>749</v>
      </c>
      <c r="C274" s="13" t="s">
        <v>750</v>
      </c>
      <c r="D274" s="13" t="s">
        <v>751</v>
      </c>
      <c r="E274" s="12"/>
      <c r="F274" s="12" t="s">
        <v>58</v>
      </c>
      <c r="G274" s="14">
        <v>1</v>
      </c>
      <c r="H274" s="12" t="s">
        <v>383</v>
      </c>
      <c r="I274" s="20">
        <v>41571</v>
      </c>
      <c r="J274" s="20">
        <v>41571</v>
      </c>
      <c r="K274" s="21"/>
      <c r="L274" s="12"/>
      <c r="M274" s="12"/>
      <c r="N274" s="22">
        <v>3200</v>
      </c>
      <c r="O274" s="23">
        <v>0</v>
      </c>
      <c r="P274" s="23"/>
      <c r="Q274" s="23"/>
      <c r="R274" s="23"/>
      <c r="S274" s="23">
        <v>30</v>
      </c>
      <c r="T274" s="23">
        <v>1.5</v>
      </c>
      <c r="U274" s="23">
        <f>[1]测算表!P274</f>
        <v>45</v>
      </c>
      <c r="V274" s="23">
        <f t="shared" si="5"/>
        <v>45</v>
      </c>
      <c r="W274" s="12" t="s">
        <v>60</v>
      </c>
      <c r="X274" s="12"/>
    </row>
    <row r="275" spans="1:24">
      <c r="A275" s="12">
        <v>270</v>
      </c>
      <c r="B275" s="12" t="s">
        <v>752</v>
      </c>
      <c r="C275" s="13" t="s">
        <v>186</v>
      </c>
      <c r="D275" s="13" t="s">
        <v>186</v>
      </c>
      <c r="E275" s="12"/>
      <c r="F275" s="12" t="s">
        <v>58</v>
      </c>
      <c r="G275" s="14">
        <v>1</v>
      </c>
      <c r="H275" s="12" t="s">
        <v>383</v>
      </c>
      <c r="I275" s="20">
        <v>41592</v>
      </c>
      <c r="J275" s="20">
        <v>41592</v>
      </c>
      <c r="K275" s="21"/>
      <c r="L275" s="12"/>
      <c r="M275" s="12"/>
      <c r="N275" s="22">
        <v>9090</v>
      </c>
      <c r="O275" s="23">
        <v>0</v>
      </c>
      <c r="P275" s="23"/>
      <c r="Q275" s="23"/>
      <c r="R275" s="23"/>
      <c r="S275" s="23">
        <v>16</v>
      </c>
      <c r="T275" s="23">
        <v>1.5</v>
      </c>
      <c r="U275" s="23">
        <f>[1]测算表!P275</f>
        <v>24</v>
      </c>
      <c r="V275" s="23">
        <f t="shared" si="5"/>
        <v>24</v>
      </c>
      <c r="W275" s="12" t="s">
        <v>60</v>
      </c>
      <c r="X275" s="12"/>
    </row>
    <row r="276" spans="1:24">
      <c r="A276" s="12">
        <v>271</v>
      </c>
      <c r="B276" s="12" t="s">
        <v>753</v>
      </c>
      <c r="C276" s="13" t="s">
        <v>754</v>
      </c>
      <c r="D276" s="13" t="s">
        <v>118</v>
      </c>
      <c r="E276" s="12"/>
      <c r="F276" s="12" t="s">
        <v>58</v>
      </c>
      <c r="G276" s="14">
        <v>1</v>
      </c>
      <c r="H276" s="12" t="s">
        <v>383</v>
      </c>
      <c r="I276" s="20">
        <v>41592</v>
      </c>
      <c r="J276" s="20">
        <v>41592</v>
      </c>
      <c r="K276" s="21"/>
      <c r="L276" s="12"/>
      <c r="M276" s="12"/>
      <c r="N276" s="22">
        <v>800</v>
      </c>
      <c r="O276" s="23">
        <v>0</v>
      </c>
      <c r="P276" s="23"/>
      <c r="Q276" s="23"/>
      <c r="R276" s="23"/>
      <c r="S276" s="23">
        <v>8</v>
      </c>
      <c r="T276" s="23">
        <v>1.5</v>
      </c>
      <c r="U276" s="23">
        <f>[1]测算表!P276</f>
        <v>12</v>
      </c>
      <c r="V276" s="23">
        <f t="shared" si="5"/>
        <v>12</v>
      </c>
      <c r="W276" s="12" t="s">
        <v>60</v>
      </c>
      <c r="X276" s="12"/>
    </row>
    <row r="277" ht="24" spans="1:24">
      <c r="A277" s="12">
        <v>272</v>
      </c>
      <c r="B277" s="12" t="s">
        <v>755</v>
      </c>
      <c r="C277" s="13" t="s">
        <v>442</v>
      </c>
      <c r="D277" s="13" t="s">
        <v>756</v>
      </c>
      <c r="E277" s="12"/>
      <c r="F277" s="12" t="s">
        <v>146</v>
      </c>
      <c r="G277" s="14">
        <v>1</v>
      </c>
      <c r="H277" s="12" t="s">
        <v>383</v>
      </c>
      <c r="I277" s="20">
        <v>41631</v>
      </c>
      <c r="J277" s="20">
        <v>41631</v>
      </c>
      <c r="K277" s="21"/>
      <c r="L277" s="12"/>
      <c r="M277" s="12"/>
      <c r="N277" s="22">
        <v>34600</v>
      </c>
      <c r="O277" s="23">
        <v>0</v>
      </c>
      <c r="P277" s="23"/>
      <c r="Q277" s="23"/>
      <c r="R277" s="23"/>
      <c r="S277" s="23">
        <v>50</v>
      </c>
      <c r="T277" s="23">
        <v>1.5</v>
      </c>
      <c r="U277" s="23">
        <f>[1]测算表!P277</f>
        <v>75</v>
      </c>
      <c r="V277" s="23">
        <f t="shared" si="5"/>
        <v>75</v>
      </c>
      <c r="W277" s="12" t="s">
        <v>60</v>
      </c>
      <c r="X277" s="12"/>
    </row>
    <row r="278" ht="24" spans="1:24">
      <c r="A278" s="12">
        <v>273</v>
      </c>
      <c r="B278" s="12" t="s">
        <v>757</v>
      </c>
      <c r="C278" s="13" t="s">
        <v>442</v>
      </c>
      <c r="D278" s="13" t="s">
        <v>756</v>
      </c>
      <c r="E278" s="12"/>
      <c r="F278" s="12" t="s">
        <v>146</v>
      </c>
      <c r="G278" s="14">
        <v>1</v>
      </c>
      <c r="H278" s="12" t="s">
        <v>383</v>
      </c>
      <c r="I278" s="20">
        <v>41631</v>
      </c>
      <c r="J278" s="20">
        <v>41631</v>
      </c>
      <c r="K278" s="21"/>
      <c r="L278" s="12"/>
      <c r="M278" s="12"/>
      <c r="N278" s="22">
        <v>34600</v>
      </c>
      <c r="O278" s="23">
        <v>0</v>
      </c>
      <c r="P278" s="23"/>
      <c r="Q278" s="23"/>
      <c r="R278" s="23"/>
      <c r="S278" s="23">
        <v>50</v>
      </c>
      <c r="T278" s="23">
        <v>1.5</v>
      </c>
      <c r="U278" s="23">
        <f>[1]测算表!P278</f>
        <v>75</v>
      </c>
      <c r="V278" s="23">
        <f t="shared" si="5"/>
        <v>75</v>
      </c>
      <c r="W278" s="12" t="s">
        <v>60</v>
      </c>
      <c r="X278" s="12"/>
    </row>
    <row r="279" spans="1:24">
      <c r="A279" s="12" t="s">
        <v>304</v>
      </c>
      <c r="B279" s="12"/>
      <c r="C279" s="13"/>
      <c r="D279" s="13"/>
      <c r="E279" s="12"/>
      <c r="F279" s="12"/>
      <c r="G279" s="14">
        <f>SUM(G6:G278)</f>
        <v>273</v>
      </c>
      <c r="H279" s="12"/>
      <c r="I279" s="20"/>
      <c r="J279" s="20"/>
      <c r="K279" s="21"/>
      <c r="L279" s="12"/>
      <c r="M279" s="12"/>
      <c r="N279" s="22">
        <f>SUM(N6:N278)</f>
        <v>808051.14</v>
      </c>
      <c r="O279" s="23">
        <f>SUM(O6:O278)</f>
        <v>0</v>
      </c>
      <c r="P279" s="23"/>
      <c r="Q279" s="23"/>
      <c r="R279" s="23"/>
      <c r="S279" s="23"/>
      <c r="T279" s="23"/>
      <c r="U279" s="23">
        <f>SUM(U6:U278)</f>
        <v>4970.6</v>
      </c>
      <c r="V279" s="23">
        <f t="shared" si="5"/>
        <v>4970.6</v>
      </c>
      <c r="W279" s="12"/>
      <c r="X279" s="12"/>
    </row>
    <row r="280" spans="1:24">
      <c r="A280" s="36" t="s">
        <v>758</v>
      </c>
      <c r="B280" s="36"/>
      <c r="C280" s="36"/>
      <c r="D280" s="37"/>
      <c r="E280" s="37"/>
      <c r="F280" s="37"/>
      <c r="G280" s="37"/>
      <c r="H280" s="38"/>
      <c r="I280" s="37"/>
      <c r="J280" s="37"/>
      <c r="K280" s="37"/>
      <c r="L280" s="37"/>
      <c r="M280" s="37"/>
      <c r="N280" s="39"/>
      <c r="O280" s="39"/>
      <c r="P280" s="39"/>
      <c r="Q280" s="39"/>
      <c r="R280" s="39"/>
      <c r="S280" s="39"/>
      <c r="T280" s="39"/>
      <c r="U280" s="39"/>
      <c r="V280" s="40"/>
      <c r="W280" s="38"/>
      <c r="X280" s="37"/>
    </row>
    <row r="281" spans="1:24">
      <c r="A281" s="36" t="s">
        <v>36</v>
      </c>
      <c r="B281" s="36"/>
      <c r="C281" s="36"/>
      <c r="D281" s="36"/>
      <c r="E281" s="37"/>
      <c r="F281" s="37"/>
      <c r="G281" s="37"/>
      <c r="H281" s="38"/>
      <c r="I281" s="37"/>
      <c r="J281" s="37"/>
      <c r="K281" s="37"/>
      <c r="L281" s="37"/>
      <c r="M281" s="37"/>
      <c r="N281" s="39"/>
      <c r="O281" s="39"/>
      <c r="P281" s="39"/>
      <c r="Q281" s="39"/>
      <c r="R281" s="39"/>
      <c r="S281" s="39"/>
      <c r="T281" s="39"/>
      <c r="U281" s="39"/>
      <c r="V281" s="40"/>
      <c r="W281" s="38"/>
      <c r="X281" s="37"/>
    </row>
    <row r="287" spans="21:22">
      <c r="U287" s="41"/>
      <c r="V287" s="41"/>
    </row>
  </sheetData>
  <autoFilter ref="A4:X281">
    <extLst/>
  </autoFilter>
  <mergeCells count="29">
    <mergeCell ref="A1:X1"/>
    <mergeCell ref="A2:X2"/>
    <mergeCell ref="A3:N3"/>
    <mergeCell ref="N4:O4"/>
    <mergeCell ref="A279:B27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  <mergeCell ref="S4:S5"/>
    <mergeCell ref="S251:S253"/>
    <mergeCell ref="T4:T5"/>
    <mergeCell ref="T251:T253"/>
    <mergeCell ref="U4:U5"/>
    <mergeCell ref="U251:U253"/>
    <mergeCell ref="V4:V5"/>
    <mergeCell ref="W4:W5"/>
    <mergeCell ref="X4:X5"/>
    <mergeCell ref="X251:X253"/>
  </mergeCells>
  <pageMargins left="1.02361111111111" right="0.751388888888889" top="0.393055555555556" bottom="0.550694444444444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评估明细表</vt:lpstr>
      <vt:lpstr>评估明细表 (2)</vt:lpstr>
      <vt:lpstr>评估明细表 (3)</vt:lpstr>
      <vt:lpstr>评估明细表 (4)</vt:lpstr>
      <vt:lpstr>测算表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11939</dc:creator>
  <cp:lastModifiedBy>罗瑜</cp:lastModifiedBy>
  <dcterms:created xsi:type="dcterms:W3CDTF">2021-11-01T12:04:00Z</dcterms:created>
  <dcterms:modified xsi:type="dcterms:W3CDTF">2024-06-07T09:06:18Z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EA0EEFAEBB78460697158EB12D6B18CB_13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